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erpe\Documents\Center of Excellence Projects\ChildAllocationProject\ExperimentalCode\20240719GeneralExperiment - Copy\"/>
    </mc:Choice>
  </mc:AlternateContent>
  <xr:revisionPtr revIDLastSave="0" documentId="13_ncr:1_{E97CA1DA-CA1A-431E-B936-B72BD8E5C2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Metrics" sheetId="1" r:id="rId1"/>
    <sheet name="ld_08vsld_07" sheetId="2" r:id="rId2"/>
    <sheet name="ld_08vsld_10" sheetId="3" r:id="rId3"/>
    <sheet name="ld_08vsld_11" sheetId="4" r:id="rId4"/>
    <sheet name="ld_08vsld_13" sheetId="5" r:id="rId5"/>
    <sheet name="ld_08vsld_14" sheetId="6" r:id="rId6"/>
    <sheet name="ld_08vsld_16" sheetId="7" r:id="rId7"/>
    <sheet name="ld_08vsld_17" sheetId="8" r:id="rId8"/>
    <sheet name="ld_08vsld_20" sheetId="9" r:id="rId9"/>
    <sheet name="ld_08vsld_21" sheetId="10" r:id="rId10"/>
    <sheet name="ld_08vsld_23" sheetId="11" r:id="rId11"/>
    <sheet name="ld_08vsld_24" sheetId="12" r:id="rId12"/>
    <sheet name="ld_08vsld_26" sheetId="13" r:id="rId13"/>
    <sheet name="ld_08vsld_27" sheetId="14" r:id="rId14"/>
    <sheet name="ld_08vsld_29" sheetId="15" r:id="rId15"/>
    <sheet name="ld_08vsld_30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6" l="1"/>
  <c r="B28" i="16"/>
  <c r="B27" i="16"/>
  <c r="B26" i="16"/>
  <c r="B25" i="16"/>
  <c r="B24" i="16"/>
  <c r="B23" i="16"/>
  <c r="B22" i="16"/>
  <c r="B21" i="16"/>
  <c r="B20" i="16"/>
  <c r="B19" i="16"/>
  <c r="B18" i="16"/>
  <c r="C14" i="16"/>
  <c r="D14" i="16"/>
  <c r="E14" i="16"/>
  <c r="F14" i="16"/>
  <c r="G14" i="16"/>
  <c r="H14" i="16"/>
  <c r="I14" i="16"/>
  <c r="J14" i="16"/>
  <c r="K14" i="16"/>
  <c r="L14" i="16"/>
  <c r="M14" i="16"/>
  <c r="B14" i="16"/>
  <c r="N3" i="16"/>
  <c r="N4" i="16"/>
  <c r="N5" i="16"/>
  <c r="N6" i="16"/>
  <c r="N7" i="16"/>
  <c r="N8" i="16"/>
  <c r="N9" i="16"/>
  <c r="N10" i="16"/>
  <c r="N11" i="16"/>
  <c r="N12" i="16"/>
  <c r="N13" i="16"/>
  <c r="N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C14" i="15"/>
  <c r="D14" i="15"/>
  <c r="E14" i="15"/>
  <c r="F14" i="15"/>
  <c r="G14" i="15"/>
  <c r="H14" i="15"/>
  <c r="I14" i="15"/>
  <c r="J14" i="15"/>
  <c r="K14" i="15"/>
  <c r="L14" i="15"/>
  <c r="M14" i="15"/>
  <c r="B14" i="15"/>
  <c r="N3" i="15"/>
  <c r="N4" i="15"/>
  <c r="N5" i="15"/>
  <c r="N6" i="15"/>
  <c r="N7" i="15"/>
  <c r="N8" i="15"/>
  <c r="N9" i="15"/>
  <c r="N10" i="15"/>
  <c r="N11" i="15"/>
  <c r="N12" i="15"/>
  <c r="N13" i="15"/>
  <c r="N2" i="15"/>
  <c r="D29" i="14"/>
  <c r="B29" i="14"/>
  <c r="H29" i="14" s="1"/>
  <c r="D28" i="14"/>
  <c r="B28" i="14"/>
  <c r="H28" i="14" s="1"/>
  <c r="D27" i="14"/>
  <c r="B27" i="14"/>
  <c r="H27" i="14" s="1"/>
  <c r="D26" i="14"/>
  <c r="B26" i="14"/>
  <c r="H26" i="14" s="1"/>
  <c r="D25" i="14"/>
  <c r="B25" i="14"/>
  <c r="H25" i="14" s="1"/>
  <c r="D24" i="14"/>
  <c r="B24" i="14"/>
  <c r="H24" i="14" s="1"/>
  <c r="D23" i="14"/>
  <c r="B23" i="14"/>
  <c r="H23" i="14" s="1"/>
  <c r="D22" i="14"/>
  <c r="B22" i="14"/>
  <c r="H22" i="14" s="1"/>
  <c r="D21" i="14"/>
  <c r="B21" i="14"/>
  <c r="H21" i="14" s="1"/>
  <c r="D20" i="14"/>
  <c r="B20" i="14"/>
  <c r="H20" i="14" s="1"/>
  <c r="D19" i="14"/>
  <c r="B19" i="14"/>
  <c r="H19" i="14" s="1"/>
  <c r="D18" i="14"/>
  <c r="B18" i="14"/>
  <c r="H18" i="14" s="1"/>
  <c r="C14" i="14"/>
  <c r="D14" i="14"/>
  <c r="E14" i="14"/>
  <c r="F14" i="14"/>
  <c r="G14" i="14"/>
  <c r="H14" i="14"/>
  <c r="I14" i="14"/>
  <c r="J14" i="14"/>
  <c r="K14" i="14"/>
  <c r="L14" i="14"/>
  <c r="M14" i="14"/>
  <c r="B14" i="14"/>
  <c r="N3" i="14"/>
  <c r="N4" i="14"/>
  <c r="N5" i="14"/>
  <c r="N6" i="14"/>
  <c r="N7" i="14"/>
  <c r="N8" i="14"/>
  <c r="N9" i="14"/>
  <c r="N10" i="14"/>
  <c r="N11" i="14"/>
  <c r="N12" i="14"/>
  <c r="N13" i="14"/>
  <c r="N2" i="14"/>
  <c r="B29" i="13"/>
  <c r="B28" i="13"/>
  <c r="B27" i="13"/>
  <c r="B26" i="13"/>
  <c r="B25" i="13"/>
  <c r="C25" i="13" s="1"/>
  <c r="B24" i="13"/>
  <c r="B23" i="13"/>
  <c r="B22" i="13"/>
  <c r="B21" i="13"/>
  <c r="B20" i="13"/>
  <c r="B19" i="13"/>
  <c r="B18" i="13"/>
  <c r="C18" i="13" s="1"/>
  <c r="C14" i="13"/>
  <c r="D14" i="13"/>
  <c r="E14" i="13"/>
  <c r="F14" i="13"/>
  <c r="G14" i="13"/>
  <c r="H14" i="13"/>
  <c r="I14" i="13"/>
  <c r="J14" i="13"/>
  <c r="K14" i="13"/>
  <c r="L14" i="13"/>
  <c r="M14" i="13"/>
  <c r="B14" i="13"/>
  <c r="N3" i="13"/>
  <c r="N4" i="13"/>
  <c r="N5" i="13"/>
  <c r="N6" i="13"/>
  <c r="N7" i="13"/>
  <c r="N8" i="13"/>
  <c r="N9" i="13"/>
  <c r="N10" i="13"/>
  <c r="N11" i="13"/>
  <c r="N12" i="13"/>
  <c r="N13" i="13"/>
  <c r="N2" i="13"/>
  <c r="B29" i="12"/>
  <c r="B28" i="12"/>
  <c r="B27" i="12"/>
  <c r="B26" i="12"/>
  <c r="B25" i="12"/>
  <c r="B24" i="12"/>
  <c r="B23" i="12"/>
  <c r="B22" i="12"/>
  <c r="B21" i="12"/>
  <c r="B20" i="12"/>
  <c r="B19" i="12"/>
  <c r="B18" i="12"/>
  <c r="C14" i="12"/>
  <c r="D14" i="12"/>
  <c r="E14" i="12"/>
  <c r="F14" i="12"/>
  <c r="G14" i="12"/>
  <c r="H14" i="12"/>
  <c r="I14" i="12"/>
  <c r="J14" i="12"/>
  <c r="K14" i="12"/>
  <c r="L14" i="12"/>
  <c r="M14" i="12"/>
  <c r="B14" i="12"/>
  <c r="N3" i="12"/>
  <c r="N4" i="12"/>
  <c r="N5" i="12"/>
  <c r="N6" i="12"/>
  <c r="N7" i="12"/>
  <c r="N8" i="12"/>
  <c r="N9" i="12"/>
  <c r="N10" i="12"/>
  <c r="N11" i="12"/>
  <c r="N12" i="12"/>
  <c r="N13" i="12"/>
  <c r="N2" i="12"/>
  <c r="B29" i="11"/>
  <c r="B28" i="11"/>
  <c r="B27" i="11"/>
  <c r="B26" i="11"/>
  <c r="B25" i="11"/>
  <c r="B24" i="11"/>
  <c r="B23" i="11"/>
  <c r="B22" i="11"/>
  <c r="B21" i="11"/>
  <c r="B20" i="11"/>
  <c r="B19" i="11"/>
  <c r="B18" i="11"/>
  <c r="C14" i="11"/>
  <c r="D14" i="11"/>
  <c r="E14" i="11"/>
  <c r="F14" i="11"/>
  <c r="G14" i="11"/>
  <c r="H14" i="11"/>
  <c r="I14" i="11"/>
  <c r="J14" i="11"/>
  <c r="K14" i="11"/>
  <c r="L14" i="11"/>
  <c r="M14" i="11"/>
  <c r="B14" i="11"/>
  <c r="N3" i="11"/>
  <c r="N4" i="11"/>
  <c r="N5" i="11"/>
  <c r="N6" i="11"/>
  <c r="N7" i="11"/>
  <c r="N8" i="11"/>
  <c r="N9" i="11"/>
  <c r="N10" i="11"/>
  <c r="N11" i="11"/>
  <c r="N12" i="11"/>
  <c r="N13" i="11"/>
  <c r="N2" i="11"/>
  <c r="D29" i="10"/>
  <c r="B29" i="10"/>
  <c r="H29" i="10" s="1"/>
  <c r="D28" i="10"/>
  <c r="H28" i="10" s="1"/>
  <c r="B28" i="10"/>
  <c r="D27" i="10"/>
  <c r="B27" i="10"/>
  <c r="H27" i="10" s="1"/>
  <c r="D26" i="10"/>
  <c r="B26" i="10"/>
  <c r="H26" i="10" s="1"/>
  <c r="D25" i="10"/>
  <c r="B25" i="10"/>
  <c r="H25" i="10" s="1"/>
  <c r="D24" i="10"/>
  <c r="B24" i="10"/>
  <c r="H24" i="10" s="1"/>
  <c r="D23" i="10"/>
  <c r="B23" i="10"/>
  <c r="H23" i="10" s="1"/>
  <c r="D22" i="10"/>
  <c r="B22" i="10"/>
  <c r="H22" i="10" s="1"/>
  <c r="D21" i="10"/>
  <c r="B21" i="10"/>
  <c r="H21" i="10" s="1"/>
  <c r="D20" i="10"/>
  <c r="B20" i="10"/>
  <c r="H20" i="10" s="1"/>
  <c r="D19" i="10"/>
  <c r="B19" i="10"/>
  <c r="H19" i="10" s="1"/>
  <c r="D18" i="10"/>
  <c r="B18" i="10"/>
  <c r="H18" i="10" s="1"/>
  <c r="C14" i="10"/>
  <c r="D14" i="10"/>
  <c r="E14" i="10"/>
  <c r="F14" i="10"/>
  <c r="G14" i="10"/>
  <c r="H14" i="10"/>
  <c r="I14" i="10"/>
  <c r="J14" i="10"/>
  <c r="K14" i="10"/>
  <c r="L14" i="10"/>
  <c r="M14" i="10"/>
  <c r="B14" i="10"/>
  <c r="N3" i="10"/>
  <c r="N4" i="10"/>
  <c r="N5" i="10"/>
  <c r="N6" i="10"/>
  <c r="N7" i="10"/>
  <c r="N8" i="10"/>
  <c r="N9" i="10"/>
  <c r="N10" i="10"/>
  <c r="N11" i="10"/>
  <c r="N12" i="10"/>
  <c r="N13" i="10"/>
  <c r="N2" i="10"/>
  <c r="D29" i="9"/>
  <c r="B29" i="9"/>
  <c r="H29" i="9" s="1"/>
  <c r="D28" i="9"/>
  <c r="B28" i="9"/>
  <c r="H28" i="9" s="1"/>
  <c r="D27" i="9"/>
  <c r="B27" i="9"/>
  <c r="H27" i="9" s="1"/>
  <c r="D26" i="9"/>
  <c r="B26" i="9"/>
  <c r="H26" i="9" s="1"/>
  <c r="D25" i="9"/>
  <c r="B25" i="9"/>
  <c r="H25" i="9" s="1"/>
  <c r="D24" i="9"/>
  <c r="B24" i="9"/>
  <c r="H24" i="9" s="1"/>
  <c r="D23" i="9"/>
  <c r="B23" i="9"/>
  <c r="H23" i="9" s="1"/>
  <c r="D22" i="9"/>
  <c r="B22" i="9"/>
  <c r="H22" i="9" s="1"/>
  <c r="D21" i="9"/>
  <c r="B21" i="9"/>
  <c r="H21" i="9" s="1"/>
  <c r="D20" i="9"/>
  <c r="B20" i="9"/>
  <c r="H20" i="9" s="1"/>
  <c r="D19" i="9"/>
  <c r="B19" i="9"/>
  <c r="H19" i="9" s="1"/>
  <c r="D18" i="9"/>
  <c r="B18" i="9"/>
  <c r="H18" i="9" s="1"/>
  <c r="C14" i="9"/>
  <c r="D14" i="9"/>
  <c r="E14" i="9"/>
  <c r="F14" i="9"/>
  <c r="G14" i="9"/>
  <c r="H14" i="9"/>
  <c r="I14" i="9"/>
  <c r="J14" i="9"/>
  <c r="K14" i="9"/>
  <c r="L14" i="9"/>
  <c r="M14" i="9"/>
  <c r="B14" i="9"/>
  <c r="N3" i="9"/>
  <c r="N4" i="9"/>
  <c r="N5" i="9"/>
  <c r="N6" i="9"/>
  <c r="N7" i="9"/>
  <c r="N8" i="9"/>
  <c r="N9" i="9"/>
  <c r="N10" i="9"/>
  <c r="N11" i="9"/>
  <c r="N12" i="9"/>
  <c r="N13" i="9"/>
  <c r="N2" i="9"/>
  <c r="B29" i="8"/>
  <c r="B28" i="8"/>
  <c r="B27" i="8"/>
  <c r="B26" i="8"/>
  <c r="B25" i="8"/>
  <c r="B24" i="8"/>
  <c r="B23" i="8"/>
  <c r="B22" i="8"/>
  <c r="B21" i="8"/>
  <c r="B20" i="8"/>
  <c r="B19" i="8"/>
  <c r="B18" i="8"/>
  <c r="C14" i="8"/>
  <c r="D14" i="8"/>
  <c r="E14" i="8"/>
  <c r="F14" i="8"/>
  <c r="G14" i="8"/>
  <c r="H14" i="8"/>
  <c r="I14" i="8"/>
  <c r="J14" i="8"/>
  <c r="K14" i="8"/>
  <c r="L14" i="8"/>
  <c r="M14" i="8"/>
  <c r="B14" i="8"/>
  <c r="N3" i="8"/>
  <c r="N4" i="8"/>
  <c r="N5" i="8"/>
  <c r="N6" i="8"/>
  <c r="N7" i="8"/>
  <c r="N8" i="8"/>
  <c r="N9" i="8"/>
  <c r="N10" i="8"/>
  <c r="N11" i="8"/>
  <c r="N12" i="8"/>
  <c r="N13" i="8"/>
  <c r="N2" i="8"/>
  <c r="D29" i="7"/>
  <c r="B29" i="7"/>
  <c r="H29" i="7" s="1"/>
  <c r="D28" i="7"/>
  <c r="B28" i="7"/>
  <c r="H28" i="7" s="1"/>
  <c r="D27" i="7"/>
  <c r="B27" i="7"/>
  <c r="H27" i="7" s="1"/>
  <c r="D26" i="7"/>
  <c r="B26" i="7"/>
  <c r="H26" i="7" s="1"/>
  <c r="D25" i="7"/>
  <c r="B25" i="7"/>
  <c r="H25" i="7" s="1"/>
  <c r="D24" i="7"/>
  <c r="B24" i="7"/>
  <c r="H24" i="7" s="1"/>
  <c r="D23" i="7"/>
  <c r="B23" i="7"/>
  <c r="H23" i="7" s="1"/>
  <c r="D22" i="7"/>
  <c r="B22" i="7"/>
  <c r="H22" i="7" s="1"/>
  <c r="D21" i="7"/>
  <c r="B21" i="7"/>
  <c r="H21" i="7" s="1"/>
  <c r="D20" i="7"/>
  <c r="B20" i="7"/>
  <c r="H20" i="7" s="1"/>
  <c r="D19" i="7"/>
  <c r="H19" i="7" s="1"/>
  <c r="B19" i="7"/>
  <c r="D18" i="7"/>
  <c r="B18" i="7"/>
  <c r="H18" i="7" s="1"/>
  <c r="C14" i="7"/>
  <c r="D14" i="7"/>
  <c r="E14" i="7"/>
  <c r="F14" i="7"/>
  <c r="G14" i="7"/>
  <c r="H14" i="7"/>
  <c r="I14" i="7"/>
  <c r="J14" i="7"/>
  <c r="K14" i="7"/>
  <c r="L14" i="7"/>
  <c r="M14" i="7"/>
  <c r="B14" i="7"/>
  <c r="N3" i="7"/>
  <c r="N4" i="7"/>
  <c r="N5" i="7"/>
  <c r="N6" i="7"/>
  <c r="N7" i="7"/>
  <c r="N8" i="7"/>
  <c r="N9" i="7"/>
  <c r="N10" i="7"/>
  <c r="N11" i="7"/>
  <c r="N12" i="7"/>
  <c r="N13" i="7"/>
  <c r="N2" i="7"/>
  <c r="B29" i="6"/>
  <c r="B28" i="6"/>
  <c r="B27" i="6"/>
  <c r="B26" i="6"/>
  <c r="B25" i="6"/>
  <c r="B24" i="6"/>
  <c r="B23" i="6"/>
  <c r="B22" i="6"/>
  <c r="B21" i="6"/>
  <c r="B20" i="6"/>
  <c r="B19" i="6"/>
  <c r="B18" i="6"/>
  <c r="C14" i="6"/>
  <c r="D14" i="6"/>
  <c r="E14" i="6"/>
  <c r="F14" i="6"/>
  <c r="G14" i="6"/>
  <c r="H14" i="6"/>
  <c r="I14" i="6"/>
  <c r="J14" i="6"/>
  <c r="K14" i="6"/>
  <c r="L14" i="6"/>
  <c r="M14" i="6"/>
  <c r="B14" i="6"/>
  <c r="N3" i="6"/>
  <c r="N4" i="6"/>
  <c r="N5" i="6"/>
  <c r="N6" i="6"/>
  <c r="N7" i="6"/>
  <c r="N8" i="6"/>
  <c r="N9" i="6"/>
  <c r="N10" i="6"/>
  <c r="N11" i="6"/>
  <c r="N12" i="6"/>
  <c r="N13" i="6"/>
  <c r="N2" i="6"/>
  <c r="B29" i="5"/>
  <c r="B28" i="5"/>
  <c r="B27" i="5"/>
  <c r="B26" i="5"/>
  <c r="B25" i="5"/>
  <c r="B24" i="5"/>
  <c r="B23" i="5"/>
  <c r="B22" i="5"/>
  <c r="B21" i="5"/>
  <c r="B20" i="5"/>
  <c r="B19" i="5"/>
  <c r="B18" i="5"/>
  <c r="C14" i="5"/>
  <c r="D14" i="5"/>
  <c r="E14" i="5"/>
  <c r="F14" i="5"/>
  <c r="G14" i="5"/>
  <c r="H14" i="5"/>
  <c r="I14" i="5"/>
  <c r="J14" i="5"/>
  <c r="K14" i="5"/>
  <c r="L14" i="5"/>
  <c r="M14" i="5"/>
  <c r="B14" i="5"/>
  <c r="N3" i="5"/>
  <c r="N4" i="5"/>
  <c r="N5" i="5"/>
  <c r="N6" i="5"/>
  <c r="N7" i="5"/>
  <c r="N8" i="5"/>
  <c r="N9" i="5"/>
  <c r="N10" i="5"/>
  <c r="N11" i="5"/>
  <c r="N12" i="5"/>
  <c r="N13" i="5"/>
  <c r="N2" i="5"/>
  <c r="B29" i="4"/>
  <c r="B28" i="4"/>
  <c r="B27" i="4"/>
  <c r="B26" i="4"/>
  <c r="B25" i="4"/>
  <c r="B24" i="4"/>
  <c r="B23" i="4"/>
  <c r="B22" i="4"/>
  <c r="B21" i="4"/>
  <c r="B20" i="4"/>
  <c r="B19" i="4"/>
  <c r="B18" i="4"/>
  <c r="C14" i="4"/>
  <c r="D14" i="4"/>
  <c r="E14" i="4"/>
  <c r="F14" i="4"/>
  <c r="G14" i="4"/>
  <c r="H14" i="4"/>
  <c r="I14" i="4"/>
  <c r="J14" i="4"/>
  <c r="K14" i="4"/>
  <c r="L14" i="4"/>
  <c r="M14" i="4"/>
  <c r="B14" i="4"/>
  <c r="N3" i="4"/>
  <c r="N4" i="4"/>
  <c r="N5" i="4"/>
  <c r="N6" i="4"/>
  <c r="N7" i="4"/>
  <c r="N8" i="4"/>
  <c r="N9" i="4"/>
  <c r="N10" i="4"/>
  <c r="N11" i="4"/>
  <c r="N12" i="4"/>
  <c r="N13" i="4"/>
  <c r="N2" i="4"/>
  <c r="B29" i="3"/>
  <c r="B28" i="3"/>
  <c r="B27" i="3"/>
  <c r="B26" i="3"/>
  <c r="B25" i="3"/>
  <c r="B24" i="3"/>
  <c r="B23" i="3"/>
  <c r="B22" i="3"/>
  <c r="B21" i="3"/>
  <c r="B20" i="3"/>
  <c r="B19" i="3"/>
  <c r="B18" i="3"/>
  <c r="C14" i="3"/>
  <c r="D14" i="3"/>
  <c r="E14" i="3"/>
  <c r="F14" i="3"/>
  <c r="G14" i="3"/>
  <c r="H14" i="3"/>
  <c r="I14" i="3"/>
  <c r="J14" i="3"/>
  <c r="K14" i="3"/>
  <c r="L14" i="3"/>
  <c r="M14" i="3"/>
  <c r="B14" i="3"/>
  <c r="N3" i="3"/>
  <c r="N4" i="3"/>
  <c r="N5" i="3"/>
  <c r="N6" i="3"/>
  <c r="N7" i="3"/>
  <c r="N8" i="3"/>
  <c r="N9" i="3"/>
  <c r="N10" i="3"/>
  <c r="N11" i="3"/>
  <c r="N12" i="3"/>
  <c r="N13" i="3"/>
  <c r="N2" i="3"/>
  <c r="I19" i="2"/>
  <c r="I20" i="2"/>
  <c r="I21" i="2"/>
  <c r="I22" i="2"/>
  <c r="I23" i="2"/>
  <c r="I24" i="2"/>
  <c r="I25" i="2"/>
  <c r="I26" i="2"/>
  <c r="I27" i="2"/>
  <c r="I28" i="2"/>
  <c r="I29" i="2"/>
  <c r="I18" i="2"/>
  <c r="H19" i="2"/>
  <c r="H20" i="2"/>
  <c r="H21" i="2"/>
  <c r="H22" i="2"/>
  <c r="H23" i="2"/>
  <c r="H24" i="2"/>
  <c r="H25" i="2"/>
  <c r="H26" i="2"/>
  <c r="H27" i="2"/>
  <c r="H28" i="2"/>
  <c r="H29" i="2"/>
  <c r="H18" i="2"/>
  <c r="G19" i="2"/>
  <c r="G20" i="2"/>
  <c r="G21" i="2"/>
  <c r="G22" i="2"/>
  <c r="G23" i="2"/>
  <c r="G24" i="2"/>
  <c r="G25" i="2"/>
  <c r="G26" i="2"/>
  <c r="G27" i="2"/>
  <c r="G28" i="2"/>
  <c r="G29" i="2"/>
  <c r="G18" i="2"/>
  <c r="F29" i="2"/>
  <c r="F19" i="2"/>
  <c r="F20" i="2"/>
  <c r="F21" i="2"/>
  <c r="F22" i="2"/>
  <c r="F23" i="2"/>
  <c r="F24" i="2"/>
  <c r="F25" i="2"/>
  <c r="F26" i="2"/>
  <c r="F27" i="2"/>
  <c r="F28" i="2"/>
  <c r="F18" i="2"/>
  <c r="E20" i="2"/>
  <c r="E19" i="2"/>
  <c r="E21" i="2"/>
  <c r="E22" i="2"/>
  <c r="E23" i="2"/>
  <c r="E24" i="2"/>
  <c r="E25" i="2"/>
  <c r="E26" i="2"/>
  <c r="E27" i="2"/>
  <c r="E28" i="2"/>
  <c r="E29" i="2"/>
  <c r="E18" i="2"/>
  <c r="C29" i="2"/>
  <c r="C28" i="2"/>
  <c r="C27" i="2"/>
  <c r="C26" i="2"/>
  <c r="C25" i="2"/>
  <c r="C24" i="2"/>
  <c r="C23" i="2"/>
  <c r="C22" i="2"/>
  <c r="C21" i="2"/>
  <c r="C20" i="2"/>
  <c r="C19" i="2"/>
  <c r="C18" i="2"/>
  <c r="D19" i="2"/>
  <c r="D20" i="2"/>
  <c r="D21" i="2"/>
  <c r="D22" i="2"/>
  <c r="D23" i="2"/>
  <c r="D24" i="2"/>
  <c r="D25" i="2"/>
  <c r="D26" i="2"/>
  <c r="D27" i="2"/>
  <c r="D28" i="2"/>
  <c r="D29" i="2"/>
  <c r="D18" i="2"/>
  <c r="B29" i="2"/>
  <c r="B28" i="2"/>
  <c r="B27" i="2"/>
  <c r="B26" i="2"/>
  <c r="B25" i="2"/>
  <c r="B24" i="2"/>
  <c r="B23" i="2"/>
  <c r="B22" i="2"/>
  <c r="B21" i="2"/>
  <c r="B20" i="2"/>
  <c r="B19" i="2"/>
  <c r="B18" i="2"/>
  <c r="N3" i="2"/>
  <c r="N4" i="2"/>
  <c r="N5" i="2"/>
  <c r="N6" i="2"/>
  <c r="N7" i="2"/>
  <c r="N8" i="2"/>
  <c r="N9" i="2"/>
  <c r="N10" i="2"/>
  <c r="N11" i="2"/>
  <c r="N12" i="2"/>
  <c r="N13" i="2"/>
  <c r="N2" i="2"/>
  <c r="C14" i="2"/>
  <c r="D14" i="2"/>
  <c r="E14" i="2"/>
  <c r="F14" i="2"/>
  <c r="G14" i="2"/>
  <c r="H14" i="2"/>
  <c r="I14" i="2"/>
  <c r="J14" i="2"/>
  <c r="K14" i="2"/>
  <c r="L14" i="2"/>
  <c r="M14" i="2"/>
  <c r="B14" i="2"/>
  <c r="H22" i="16" l="1"/>
  <c r="H23" i="16"/>
  <c r="H25" i="16"/>
  <c r="H18" i="16"/>
  <c r="H28" i="16"/>
  <c r="C18" i="16"/>
  <c r="E18" i="16" s="1"/>
  <c r="C19" i="16"/>
  <c r="C20" i="16"/>
  <c r="C21" i="16"/>
  <c r="E21" i="16" s="1"/>
  <c r="C22" i="16"/>
  <c r="F22" i="16" s="1"/>
  <c r="C23" i="16"/>
  <c r="F23" i="16" s="1"/>
  <c r="C24" i="16"/>
  <c r="C25" i="16"/>
  <c r="F25" i="16" s="1"/>
  <c r="C26" i="16"/>
  <c r="E26" i="16" s="1"/>
  <c r="C29" i="16"/>
  <c r="D18" i="16"/>
  <c r="D19" i="16"/>
  <c r="E19" i="16" s="1"/>
  <c r="D20" i="16"/>
  <c r="H20" i="16" s="1"/>
  <c r="D21" i="16"/>
  <c r="H21" i="16" s="1"/>
  <c r="D22" i="16"/>
  <c r="D23" i="16"/>
  <c r="D24" i="16"/>
  <c r="H24" i="16" s="1"/>
  <c r="D25" i="16"/>
  <c r="D26" i="16"/>
  <c r="H26" i="16" s="1"/>
  <c r="D27" i="16"/>
  <c r="E27" i="16" s="1"/>
  <c r="D28" i="16"/>
  <c r="D29" i="16"/>
  <c r="H29" i="16" s="1"/>
  <c r="E20" i="16"/>
  <c r="E24" i="16"/>
  <c r="E25" i="16"/>
  <c r="E28" i="16"/>
  <c r="F19" i="16"/>
  <c r="F20" i="16"/>
  <c r="F21" i="16"/>
  <c r="F24" i="16"/>
  <c r="F27" i="16"/>
  <c r="F28" i="16"/>
  <c r="F29" i="16"/>
  <c r="C27" i="16"/>
  <c r="C28" i="16"/>
  <c r="H21" i="15"/>
  <c r="H22" i="15"/>
  <c r="H23" i="15"/>
  <c r="H26" i="15"/>
  <c r="H29" i="15"/>
  <c r="H20" i="15"/>
  <c r="C18" i="15"/>
  <c r="C19" i="15"/>
  <c r="C20" i="15"/>
  <c r="E20" i="15" s="1"/>
  <c r="C21" i="15"/>
  <c r="F21" i="15" s="1"/>
  <c r="C22" i="15"/>
  <c r="F22" i="15" s="1"/>
  <c r="C23" i="15"/>
  <c r="F23" i="15" s="1"/>
  <c r="C24" i="15"/>
  <c r="F24" i="15" s="1"/>
  <c r="C25" i="15"/>
  <c r="C26" i="15"/>
  <c r="C27" i="15"/>
  <c r="C28" i="15"/>
  <c r="C29" i="15"/>
  <c r="F29" i="15" s="1"/>
  <c r="D18" i="15"/>
  <c r="H18" i="15" s="1"/>
  <c r="D19" i="15"/>
  <c r="E19" i="15" s="1"/>
  <c r="D20" i="15"/>
  <c r="D21" i="15"/>
  <c r="D22" i="15"/>
  <c r="D23" i="15"/>
  <c r="D24" i="15"/>
  <c r="H24" i="15" s="1"/>
  <c r="D25" i="15"/>
  <c r="E25" i="15" s="1"/>
  <c r="D26" i="15"/>
  <c r="E26" i="15" s="1"/>
  <c r="D27" i="15"/>
  <c r="E27" i="15" s="1"/>
  <c r="D28" i="15"/>
  <c r="H28" i="15" s="1"/>
  <c r="D29" i="15"/>
  <c r="E21" i="15"/>
  <c r="E22" i="15"/>
  <c r="E23" i="15"/>
  <c r="E24" i="15"/>
  <c r="E29" i="15"/>
  <c r="F18" i="15"/>
  <c r="F19" i="15"/>
  <c r="F20" i="15"/>
  <c r="F25" i="15"/>
  <c r="F26" i="15"/>
  <c r="F27" i="15"/>
  <c r="F28" i="15"/>
  <c r="C18" i="14"/>
  <c r="E18" i="14" s="1"/>
  <c r="C19" i="14"/>
  <c r="F19" i="14" s="1"/>
  <c r="C20" i="14"/>
  <c r="C21" i="14"/>
  <c r="C22" i="14"/>
  <c r="C23" i="14"/>
  <c r="C24" i="14"/>
  <c r="C25" i="14"/>
  <c r="F25" i="14" s="1"/>
  <c r="C26" i="14"/>
  <c r="F26" i="14" s="1"/>
  <c r="C27" i="14"/>
  <c r="E27" i="14" s="1"/>
  <c r="C28" i="14"/>
  <c r="C29" i="14"/>
  <c r="E21" i="14"/>
  <c r="E24" i="14"/>
  <c r="E29" i="14"/>
  <c r="E20" i="14"/>
  <c r="E28" i="14"/>
  <c r="F20" i="14"/>
  <c r="F21" i="14"/>
  <c r="F22" i="14"/>
  <c r="F23" i="14"/>
  <c r="F24" i="14"/>
  <c r="F28" i="14"/>
  <c r="F29" i="14"/>
  <c r="E22" i="14"/>
  <c r="E23" i="14"/>
  <c r="H22" i="13"/>
  <c r="H28" i="13"/>
  <c r="C21" i="13"/>
  <c r="C29" i="13"/>
  <c r="D18" i="13"/>
  <c r="D19" i="13"/>
  <c r="H19" i="13" s="1"/>
  <c r="D20" i="13"/>
  <c r="H20" i="13" s="1"/>
  <c r="D21" i="13"/>
  <c r="H21" i="13" s="1"/>
  <c r="D22" i="13"/>
  <c r="D23" i="13"/>
  <c r="H23" i="13" s="1"/>
  <c r="D24" i="13"/>
  <c r="H24" i="13" s="1"/>
  <c r="D25" i="13"/>
  <c r="D26" i="13"/>
  <c r="H26" i="13" s="1"/>
  <c r="D27" i="13"/>
  <c r="H27" i="13" s="1"/>
  <c r="D28" i="13"/>
  <c r="E28" i="13" s="1"/>
  <c r="D29" i="13"/>
  <c r="H29" i="13" s="1"/>
  <c r="C27" i="13"/>
  <c r="E18" i="13"/>
  <c r="E23" i="13"/>
  <c r="E24" i="13"/>
  <c r="E25" i="13"/>
  <c r="E27" i="13"/>
  <c r="C28" i="13"/>
  <c r="F28" i="13" s="1"/>
  <c r="F18" i="13"/>
  <c r="F19" i="13"/>
  <c r="F21" i="13"/>
  <c r="F23" i="13"/>
  <c r="F25" i="13"/>
  <c r="F27" i="13"/>
  <c r="F29" i="13"/>
  <c r="C19" i="13"/>
  <c r="E19" i="13" s="1"/>
  <c r="C22" i="13"/>
  <c r="F22" i="13" s="1"/>
  <c r="C23" i="13"/>
  <c r="C24" i="13"/>
  <c r="F24" i="13" s="1"/>
  <c r="C20" i="13"/>
  <c r="F20" i="13" s="1"/>
  <c r="C26" i="13"/>
  <c r="E26" i="13" s="1"/>
  <c r="H18" i="13"/>
  <c r="H25" i="13"/>
  <c r="H23" i="12"/>
  <c r="H20" i="12"/>
  <c r="H28" i="12"/>
  <c r="C18" i="12"/>
  <c r="C19" i="12"/>
  <c r="C20" i="12"/>
  <c r="C21" i="12"/>
  <c r="E21" i="12" s="1"/>
  <c r="C22" i="12"/>
  <c r="E22" i="12" s="1"/>
  <c r="C23" i="12"/>
  <c r="E23" i="12" s="1"/>
  <c r="C24" i="12"/>
  <c r="C25" i="12"/>
  <c r="C26" i="12"/>
  <c r="C27" i="12"/>
  <c r="C28" i="12"/>
  <c r="E28" i="12" s="1"/>
  <c r="C29" i="12"/>
  <c r="E29" i="12" s="1"/>
  <c r="D18" i="12"/>
  <c r="H18" i="12" s="1"/>
  <c r="D19" i="12"/>
  <c r="H19" i="12" s="1"/>
  <c r="D20" i="12"/>
  <c r="D21" i="12"/>
  <c r="H21" i="12" s="1"/>
  <c r="D22" i="12"/>
  <c r="H22" i="12" s="1"/>
  <c r="D23" i="12"/>
  <c r="D24" i="12"/>
  <c r="H24" i="12" s="1"/>
  <c r="D25" i="12"/>
  <c r="H25" i="12" s="1"/>
  <c r="D26" i="12"/>
  <c r="H26" i="12" s="1"/>
  <c r="D27" i="12"/>
  <c r="H27" i="12" s="1"/>
  <c r="D28" i="12"/>
  <c r="D29" i="12"/>
  <c r="H29" i="12" s="1"/>
  <c r="F18" i="12"/>
  <c r="F19" i="12"/>
  <c r="F20" i="12"/>
  <c r="F21" i="12"/>
  <c r="F22" i="12"/>
  <c r="F23" i="12"/>
  <c r="F24" i="12"/>
  <c r="F25" i="12"/>
  <c r="F26" i="12"/>
  <c r="F27" i="12"/>
  <c r="F28" i="12"/>
  <c r="F29" i="12"/>
  <c r="H23" i="11"/>
  <c r="H19" i="11"/>
  <c r="H27" i="11"/>
  <c r="C18" i="11"/>
  <c r="E18" i="11" s="1"/>
  <c r="C19" i="11"/>
  <c r="E19" i="11" s="1"/>
  <c r="C21" i="11"/>
  <c r="F21" i="11" s="1"/>
  <c r="C22" i="11"/>
  <c r="F22" i="11" s="1"/>
  <c r="C23" i="11"/>
  <c r="C24" i="11"/>
  <c r="F24" i="11" s="1"/>
  <c r="C25" i="11"/>
  <c r="C26" i="11"/>
  <c r="E26" i="11" s="1"/>
  <c r="C27" i="11"/>
  <c r="C28" i="11"/>
  <c r="E28" i="11" s="1"/>
  <c r="C29" i="11"/>
  <c r="F29" i="11" s="1"/>
  <c r="D18" i="11"/>
  <c r="H18" i="11" s="1"/>
  <c r="D19" i="11"/>
  <c r="D20" i="11"/>
  <c r="H20" i="11" s="1"/>
  <c r="D21" i="11"/>
  <c r="H21" i="11" s="1"/>
  <c r="D22" i="11"/>
  <c r="H22" i="11" s="1"/>
  <c r="D23" i="11"/>
  <c r="D24" i="11"/>
  <c r="H24" i="11" s="1"/>
  <c r="D25" i="11"/>
  <c r="H25" i="11" s="1"/>
  <c r="D26" i="11"/>
  <c r="H26" i="11" s="1"/>
  <c r="D27" i="11"/>
  <c r="D28" i="11"/>
  <c r="H28" i="11" s="1"/>
  <c r="D29" i="11"/>
  <c r="H29" i="11" s="1"/>
  <c r="C20" i="11"/>
  <c r="E23" i="11"/>
  <c r="E25" i="11"/>
  <c r="E27" i="11"/>
  <c r="E21" i="11"/>
  <c r="F18" i="11"/>
  <c r="F20" i="11"/>
  <c r="F23" i="11"/>
  <c r="F25" i="11"/>
  <c r="F26" i="11"/>
  <c r="F27" i="11"/>
  <c r="F28" i="11"/>
  <c r="E20" i="11"/>
  <c r="C18" i="10"/>
  <c r="E18" i="10" s="1"/>
  <c r="C19" i="10"/>
  <c r="E19" i="10" s="1"/>
  <c r="C20" i="10"/>
  <c r="E20" i="10" s="1"/>
  <c r="C21" i="10"/>
  <c r="E21" i="10" s="1"/>
  <c r="C22" i="10"/>
  <c r="C23" i="10"/>
  <c r="F23" i="10" s="1"/>
  <c r="C24" i="10"/>
  <c r="F24" i="10" s="1"/>
  <c r="C25" i="10"/>
  <c r="C26" i="10"/>
  <c r="E26" i="10" s="1"/>
  <c r="C27" i="10"/>
  <c r="E27" i="10" s="1"/>
  <c r="C28" i="10"/>
  <c r="F28" i="10" s="1"/>
  <c r="C29" i="10"/>
  <c r="E29" i="10" s="1"/>
  <c r="E22" i="10"/>
  <c r="E23" i="10"/>
  <c r="E24" i="10"/>
  <c r="E28" i="10"/>
  <c r="F18" i="10"/>
  <c r="F19" i="10"/>
  <c r="F20" i="10"/>
  <c r="F21" i="10"/>
  <c r="F22" i="10"/>
  <c r="F25" i="10"/>
  <c r="F26" i="10"/>
  <c r="F27" i="10"/>
  <c r="E25" i="10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F20" i="9"/>
  <c r="F21" i="9"/>
  <c r="F22" i="9"/>
  <c r="F23" i="9"/>
  <c r="F24" i="9"/>
  <c r="F28" i="9"/>
  <c r="F29" i="9"/>
  <c r="H21" i="8"/>
  <c r="H29" i="8"/>
  <c r="H28" i="8"/>
  <c r="H20" i="8"/>
  <c r="H24" i="8"/>
  <c r="C18" i="8"/>
  <c r="C19" i="8"/>
  <c r="C20" i="8"/>
  <c r="F20" i="8" s="1"/>
  <c r="C21" i="8"/>
  <c r="F21" i="8" s="1"/>
  <c r="C22" i="8"/>
  <c r="F22" i="8" s="1"/>
  <c r="C23" i="8"/>
  <c r="E23" i="8" s="1"/>
  <c r="C24" i="8"/>
  <c r="C25" i="8"/>
  <c r="C26" i="8"/>
  <c r="E26" i="8" s="1"/>
  <c r="C27" i="8"/>
  <c r="C28" i="8"/>
  <c r="F28" i="8" s="1"/>
  <c r="C29" i="8"/>
  <c r="F29" i="8" s="1"/>
  <c r="D18" i="8"/>
  <c r="H18" i="8" s="1"/>
  <c r="D19" i="8"/>
  <c r="H19" i="8" s="1"/>
  <c r="D20" i="8"/>
  <c r="D21" i="8"/>
  <c r="D22" i="8"/>
  <c r="H22" i="8" s="1"/>
  <c r="D23" i="8"/>
  <c r="H23" i="8" s="1"/>
  <c r="D24" i="8"/>
  <c r="D25" i="8"/>
  <c r="E25" i="8" s="1"/>
  <c r="D26" i="8"/>
  <c r="H26" i="8" s="1"/>
  <c r="D27" i="8"/>
  <c r="H27" i="8" s="1"/>
  <c r="D28" i="8"/>
  <c r="D29" i="8"/>
  <c r="E24" i="8"/>
  <c r="F18" i="8"/>
  <c r="F19" i="8"/>
  <c r="F24" i="8"/>
  <c r="F25" i="8"/>
  <c r="F26" i="8"/>
  <c r="F27" i="8"/>
  <c r="F19" i="7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F25" i="7" s="1"/>
  <c r="C26" i="7"/>
  <c r="E26" i="7" s="1"/>
  <c r="C27" i="7"/>
  <c r="C28" i="7"/>
  <c r="E28" i="7" s="1"/>
  <c r="C29" i="7"/>
  <c r="F29" i="7" s="1"/>
  <c r="E25" i="7"/>
  <c r="E29" i="7"/>
  <c r="F20" i="7"/>
  <c r="F21" i="7"/>
  <c r="F22" i="7"/>
  <c r="F23" i="7"/>
  <c r="F24" i="7"/>
  <c r="F27" i="7"/>
  <c r="F28" i="7"/>
  <c r="E27" i="7"/>
  <c r="H26" i="6"/>
  <c r="H19" i="6"/>
  <c r="H27" i="6"/>
  <c r="C18" i="6"/>
  <c r="C19" i="6"/>
  <c r="C20" i="6"/>
  <c r="E20" i="6" s="1"/>
  <c r="C21" i="6"/>
  <c r="F21" i="6" s="1"/>
  <c r="C22" i="6"/>
  <c r="C23" i="6"/>
  <c r="C24" i="6"/>
  <c r="C25" i="6"/>
  <c r="C26" i="6"/>
  <c r="C27" i="6"/>
  <c r="E27" i="6" s="1"/>
  <c r="C28" i="6"/>
  <c r="E28" i="6" s="1"/>
  <c r="C29" i="6"/>
  <c r="F29" i="6" s="1"/>
  <c r="D18" i="6"/>
  <c r="H18" i="6" s="1"/>
  <c r="D19" i="6"/>
  <c r="D20" i="6"/>
  <c r="H20" i="6" s="1"/>
  <c r="D21" i="6"/>
  <c r="H21" i="6" s="1"/>
  <c r="D22" i="6"/>
  <c r="H22" i="6" s="1"/>
  <c r="D23" i="6"/>
  <c r="H23" i="6" s="1"/>
  <c r="D24" i="6"/>
  <c r="H24" i="6" s="1"/>
  <c r="D25" i="6"/>
  <c r="H25" i="6" s="1"/>
  <c r="D26" i="6"/>
  <c r="D27" i="6"/>
  <c r="D28" i="6"/>
  <c r="H28" i="6" s="1"/>
  <c r="D29" i="6"/>
  <c r="H29" i="6" s="1"/>
  <c r="E19" i="6"/>
  <c r="E22" i="6"/>
  <c r="E23" i="6"/>
  <c r="E26" i="6"/>
  <c r="F18" i="6"/>
  <c r="F19" i="6"/>
  <c r="F20" i="6"/>
  <c r="F22" i="6"/>
  <c r="F23" i="6"/>
  <c r="F24" i="6"/>
  <c r="F25" i="6"/>
  <c r="F26" i="6"/>
  <c r="F27" i="6"/>
  <c r="F28" i="6"/>
  <c r="E18" i="6"/>
  <c r="E22" i="5"/>
  <c r="H19" i="5"/>
  <c r="H27" i="5"/>
  <c r="H20" i="5"/>
  <c r="C18" i="5"/>
  <c r="C19" i="5"/>
  <c r="E19" i="5" s="1"/>
  <c r="C20" i="5"/>
  <c r="E20" i="5" s="1"/>
  <c r="C21" i="5"/>
  <c r="E21" i="5" s="1"/>
  <c r="C22" i="5"/>
  <c r="F22" i="5" s="1"/>
  <c r="C23" i="5"/>
  <c r="C24" i="5"/>
  <c r="C25" i="5"/>
  <c r="E25" i="5" s="1"/>
  <c r="C26" i="5"/>
  <c r="C27" i="5"/>
  <c r="F27" i="5" s="1"/>
  <c r="C28" i="5"/>
  <c r="F28" i="5" s="1"/>
  <c r="C29" i="5"/>
  <c r="F29" i="5" s="1"/>
  <c r="D18" i="5"/>
  <c r="H18" i="5" s="1"/>
  <c r="D19" i="5"/>
  <c r="D20" i="5"/>
  <c r="D21" i="5"/>
  <c r="H21" i="5" s="1"/>
  <c r="D22" i="5"/>
  <c r="D23" i="5"/>
  <c r="H23" i="5" s="1"/>
  <c r="D24" i="5"/>
  <c r="H24" i="5" s="1"/>
  <c r="D25" i="5"/>
  <c r="D26" i="5"/>
  <c r="H26" i="5" s="1"/>
  <c r="D27" i="5"/>
  <c r="D28" i="5"/>
  <c r="H28" i="5" s="1"/>
  <c r="D29" i="5"/>
  <c r="H29" i="5" s="1"/>
  <c r="E28" i="5"/>
  <c r="F18" i="5"/>
  <c r="F23" i="5"/>
  <c r="F24" i="5"/>
  <c r="F25" i="5"/>
  <c r="F26" i="5"/>
  <c r="H22" i="5"/>
  <c r="H25" i="5"/>
  <c r="H22" i="4"/>
  <c r="H19" i="4"/>
  <c r="H27" i="4"/>
  <c r="H20" i="4"/>
  <c r="C18" i="4"/>
  <c r="E18" i="4" s="1"/>
  <c r="C19" i="4"/>
  <c r="C20" i="4"/>
  <c r="E20" i="4" s="1"/>
  <c r="C21" i="4"/>
  <c r="E21" i="4" s="1"/>
  <c r="C22" i="4"/>
  <c r="C23" i="4"/>
  <c r="C24" i="4"/>
  <c r="C25" i="4"/>
  <c r="C26" i="4"/>
  <c r="C27" i="4"/>
  <c r="C28" i="4"/>
  <c r="E28" i="4" s="1"/>
  <c r="C29" i="4"/>
  <c r="E29" i="4" s="1"/>
  <c r="D18" i="4"/>
  <c r="H18" i="4" s="1"/>
  <c r="D19" i="4"/>
  <c r="D20" i="4"/>
  <c r="D21" i="4"/>
  <c r="D22" i="4"/>
  <c r="D23" i="4"/>
  <c r="H23" i="4" s="1"/>
  <c r="D24" i="4"/>
  <c r="H24" i="4" s="1"/>
  <c r="D25" i="4"/>
  <c r="H25" i="4" s="1"/>
  <c r="D26" i="4"/>
  <c r="H26" i="4" s="1"/>
  <c r="D27" i="4"/>
  <c r="D28" i="4"/>
  <c r="H28" i="4" s="1"/>
  <c r="D29" i="4"/>
  <c r="H29" i="4" s="1"/>
  <c r="E19" i="4"/>
  <c r="E26" i="4"/>
  <c r="E27" i="4"/>
  <c r="E23" i="4"/>
  <c r="F18" i="4"/>
  <c r="F19" i="4"/>
  <c r="F20" i="4"/>
  <c r="F21" i="4"/>
  <c r="F22" i="4"/>
  <c r="F23" i="4"/>
  <c r="F24" i="4"/>
  <c r="F25" i="4"/>
  <c r="F26" i="4"/>
  <c r="F27" i="4"/>
  <c r="F28" i="4"/>
  <c r="F29" i="4"/>
  <c r="E22" i="4"/>
  <c r="H21" i="4"/>
  <c r="F28" i="3"/>
  <c r="F25" i="3"/>
  <c r="F26" i="3"/>
  <c r="F20" i="3"/>
  <c r="F22" i="3"/>
  <c r="C18" i="3"/>
  <c r="C19" i="3"/>
  <c r="F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C26" i="3"/>
  <c r="C27" i="3"/>
  <c r="F27" i="3" s="1"/>
  <c r="C28" i="3"/>
  <c r="C29" i="3"/>
  <c r="E29" i="3" s="1"/>
  <c r="D18" i="3"/>
  <c r="H18" i="3" s="1"/>
  <c r="D19" i="3"/>
  <c r="H19" i="3" s="1"/>
  <c r="D20" i="3"/>
  <c r="H20" i="3" s="1"/>
  <c r="D21" i="3"/>
  <c r="H21" i="3" s="1"/>
  <c r="D22" i="3"/>
  <c r="H22" i="3" s="1"/>
  <c r="D23" i="3"/>
  <c r="H23" i="3" s="1"/>
  <c r="D24" i="3"/>
  <c r="H24" i="3" s="1"/>
  <c r="D25" i="3"/>
  <c r="H25" i="3" s="1"/>
  <c r="D26" i="3"/>
  <c r="H26" i="3" s="1"/>
  <c r="D27" i="3"/>
  <c r="H27" i="3" s="1"/>
  <c r="D28" i="3"/>
  <c r="H28" i="3" s="1"/>
  <c r="D29" i="3"/>
  <c r="H29" i="3" s="1"/>
  <c r="E28" i="3"/>
  <c r="F18" i="3"/>
  <c r="F24" i="3"/>
  <c r="G27" i="16" l="1"/>
  <c r="I27" i="16"/>
  <c r="G19" i="16"/>
  <c r="I19" i="16"/>
  <c r="G18" i="16"/>
  <c r="I18" i="16"/>
  <c r="G21" i="16"/>
  <c r="I21" i="16"/>
  <c r="I26" i="16"/>
  <c r="G26" i="16"/>
  <c r="E23" i="16"/>
  <c r="H27" i="16"/>
  <c r="F26" i="16"/>
  <c r="F18" i="16"/>
  <c r="E22" i="16"/>
  <c r="H19" i="16"/>
  <c r="E29" i="16"/>
  <c r="G20" i="16"/>
  <c r="I20" i="16"/>
  <c r="G25" i="16"/>
  <c r="I25" i="16"/>
  <c r="G28" i="16"/>
  <c r="I28" i="16"/>
  <c r="G24" i="16"/>
  <c r="I24" i="16"/>
  <c r="I25" i="15"/>
  <c r="G25" i="15"/>
  <c r="I20" i="15"/>
  <c r="G20" i="15"/>
  <c r="I27" i="15"/>
  <c r="G27" i="15"/>
  <c r="I19" i="15"/>
  <c r="G19" i="15"/>
  <c r="I26" i="15"/>
  <c r="G26" i="15"/>
  <c r="I24" i="15"/>
  <c r="G24" i="15"/>
  <c r="I23" i="15"/>
  <c r="G23" i="15"/>
  <c r="H27" i="15"/>
  <c r="I22" i="15"/>
  <c r="G22" i="15"/>
  <c r="H19" i="15"/>
  <c r="I29" i="15"/>
  <c r="G29" i="15"/>
  <c r="I21" i="15"/>
  <c r="G21" i="15"/>
  <c r="E18" i="15"/>
  <c r="H25" i="15"/>
  <c r="E28" i="15"/>
  <c r="I18" i="14"/>
  <c r="G18" i="14"/>
  <c r="I27" i="14"/>
  <c r="G27" i="14"/>
  <c r="I20" i="14"/>
  <c r="G20" i="14"/>
  <c r="I29" i="14"/>
  <c r="G29" i="14"/>
  <c r="E19" i="14"/>
  <c r="E26" i="14"/>
  <c r="I24" i="14"/>
  <c r="G24" i="14"/>
  <c r="I22" i="14"/>
  <c r="G22" i="14"/>
  <c r="I21" i="14"/>
  <c r="G21" i="14"/>
  <c r="F27" i="14"/>
  <c r="F18" i="14"/>
  <c r="I23" i="14"/>
  <c r="G23" i="14"/>
  <c r="E25" i="14"/>
  <c r="I28" i="14"/>
  <c r="G28" i="14"/>
  <c r="I26" i="13"/>
  <c r="G26" i="13"/>
  <c r="I19" i="13"/>
  <c r="G19" i="13"/>
  <c r="I28" i="13"/>
  <c r="G28" i="13"/>
  <c r="I23" i="13"/>
  <c r="G23" i="13"/>
  <c r="E22" i="13"/>
  <c r="F26" i="13"/>
  <c r="E29" i="13"/>
  <c r="E21" i="13"/>
  <c r="E20" i="13"/>
  <c r="I24" i="13"/>
  <c r="G24" i="13"/>
  <c r="I27" i="13"/>
  <c r="G27" i="13"/>
  <c r="I18" i="13"/>
  <c r="G18" i="13"/>
  <c r="I25" i="13"/>
  <c r="G25" i="13"/>
  <c r="I29" i="12"/>
  <c r="G29" i="12"/>
  <c r="I21" i="12"/>
  <c r="G21" i="12"/>
  <c r="I28" i="12"/>
  <c r="G28" i="12"/>
  <c r="E20" i="12"/>
  <c r="E27" i="12"/>
  <c r="E18" i="12"/>
  <c r="E25" i="12"/>
  <c r="E19" i="12"/>
  <c r="E26" i="12"/>
  <c r="E24" i="12"/>
  <c r="I23" i="12"/>
  <c r="G23" i="12"/>
  <c r="I22" i="12"/>
  <c r="G22" i="12"/>
  <c r="I28" i="11"/>
  <c r="G28" i="11"/>
  <c r="I19" i="11"/>
  <c r="G19" i="11"/>
  <c r="I18" i="11"/>
  <c r="G18" i="11"/>
  <c r="I26" i="11"/>
  <c r="G26" i="11"/>
  <c r="I25" i="11"/>
  <c r="G25" i="11"/>
  <c r="F19" i="11"/>
  <c r="E24" i="11"/>
  <c r="I21" i="11"/>
  <c r="G21" i="11"/>
  <c r="E22" i="11"/>
  <c r="E29" i="11"/>
  <c r="I23" i="11"/>
  <c r="G23" i="11"/>
  <c r="I20" i="11"/>
  <c r="G20" i="11"/>
  <c r="I27" i="11"/>
  <c r="G27" i="11"/>
  <c r="I27" i="10"/>
  <c r="G27" i="10"/>
  <c r="I29" i="10"/>
  <c r="G29" i="10"/>
  <c r="I23" i="10"/>
  <c r="G23" i="10"/>
  <c r="F29" i="10"/>
  <c r="I22" i="10"/>
  <c r="G22" i="10"/>
  <c r="I21" i="10"/>
  <c r="G21" i="10"/>
  <c r="I25" i="10"/>
  <c r="G25" i="10"/>
  <c r="I20" i="10"/>
  <c r="G20" i="10"/>
  <c r="I19" i="10"/>
  <c r="G19" i="10"/>
  <c r="I24" i="10"/>
  <c r="G24" i="10"/>
  <c r="I28" i="10"/>
  <c r="G28" i="10"/>
  <c r="I26" i="10"/>
  <c r="G26" i="10"/>
  <c r="I18" i="10"/>
  <c r="G18" i="10"/>
  <c r="G26" i="9"/>
  <c r="I26" i="9"/>
  <c r="G18" i="9"/>
  <c r="I18" i="9"/>
  <c r="G25" i="9"/>
  <c r="I25" i="9"/>
  <c r="G24" i="9"/>
  <c r="I24" i="9"/>
  <c r="G19" i="9"/>
  <c r="I19" i="9"/>
  <c r="G23" i="9"/>
  <c r="I23" i="9"/>
  <c r="F26" i="9"/>
  <c r="F18" i="9"/>
  <c r="F25" i="9"/>
  <c r="G29" i="9"/>
  <c r="I29" i="9"/>
  <c r="G21" i="9"/>
  <c r="I21" i="9"/>
  <c r="G27" i="9"/>
  <c r="I27" i="9"/>
  <c r="F27" i="9"/>
  <c r="F19" i="9"/>
  <c r="G22" i="9"/>
  <c r="I22" i="9"/>
  <c r="G28" i="9"/>
  <c r="I28" i="9"/>
  <c r="G20" i="9"/>
  <c r="I20" i="9"/>
  <c r="I23" i="8"/>
  <c r="G23" i="8"/>
  <c r="I26" i="8"/>
  <c r="G26" i="8"/>
  <c r="I25" i="8"/>
  <c r="G25" i="8"/>
  <c r="E18" i="8"/>
  <c r="E21" i="8"/>
  <c r="F23" i="8"/>
  <c r="E28" i="8"/>
  <c r="E20" i="8"/>
  <c r="H25" i="8"/>
  <c r="E27" i="8"/>
  <c r="E19" i="8"/>
  <c r="E22" i="8"/>
  <c r="E29" i="8"/>
  <c r="I24" i="8"/>
  <c r="G24" i="8"/>
  <c r="I26" i="7"/>
  <c r="G26" i="7"/>
  <c r="I24" i="7"/>
  <c r="G24" i="7"/>
  <c r="I18" i="7"/>
  <c r="G18" i="7"/>
  <c r="F18" i="7"/>
  <c r="F26" i="7"/>
  <c r="I29" i="7"/>
  <c r="G29" i="7"/>
  <c r="I23" i="7"/>
  <c r="G23" i="7"/>
  <c r="I25" i="7"/>
  <c r="G25" i="7"/>
  <c r="I22" i="7"/>
  <c r="G22" i="7"/>
  <c r="I21" i="7"/>
  <c r="G21" i="7"/>
  <c r="I27" i="7"/>
  <c r="G27" i="7"/>
  <c r="I28" i="7"/>
  <c r="G28" i="7"/>
  <c r="I20" i="7"/>
  <c r="G20" i="7"/>
  <c r="I19" i="7"/>
  <c r="G19" i="7"/>
  <c r="I28" i="6"/>
  <c r="G28" i="6"/>
  <c r="I20" i="6"/>
  <c r="G20" i="6"/>
  <c r="I27" i="6"/>
  <c r="G27" i="6"/>
  <c r="I26" i="6"/>
  <c r="G26" i="6"/>
  <c r="I22" i="6"/>
  <c r="G22" i="6"/>
  <c r="E24" i="6"/>
  <c r="I19" i="6"/>
  <c r="G19" i="6"/>
  <c r="E25" i="6"/>
  <c r="E21" i="6"/>
  <c r="E29" i="6"/>
  <c r="I18" i="6"/>
  <c r="G18" i="6"/>
  <c r="I23" i="6"/>
  <c r="G23" i="6"/>
  <c r="I25" i="5"/>
  <c r="G25" i="5"/>
  <c r="I21" i="5"/>
  <c r="G21" i="5"/>
  <c r="I20" i="5"/>
  <c r="G20" i="5"/>
  <c r="I19" i="5"/>
  <c r="G19" i="5"/>
  <c r="E18" i="5"/>
  <c r="E26" i="5"/>
  <c r="I22" i="5"/>
  <c r="G22" i="5"/>
  <c r="E29" i="5"/>
  <c r="E24" i="5"/>
  <c r="E23" i="5"/>
  <c r="F20" i="5"/>
  <c r="I28" i="5"/>
  <c r="G28" i="5"/>
  <c r="E27" i="5"/>
  <c r="F21" i="5"/>
  <c r="F19" i="5"/>
  <c r="I21" i="4"/>
  <c r="G21" i="4"/>
  <c r="I28" i="4"/>
  <c r="G28" i="4"/>
  <c r="I29" i="4"/>
  <c r="G29" i="4"/>
  <c r="I20" i="4"/>
  <c r="G20" i="4"/>
  <c r="I18" i="4"/>
  <c r="G18" i="4"/>
  <c r="I26" i="4"/>
  <c r="G26" i="4"/>
  <c r="E25" i="4"/>
  <c r="E24" i="4"/>
  <c r="I22" i="4"/>
  <c r="G22" i="4"/>
  <c r="I19" i="4"/>
  <c r="G19" i="4"/>
  <c r="I27" i="4"/>
  <c r="G27" i="4"/>
  <c r="I23" i="4"/>
  <c r="G23" i="4"/>
  <c r="G29" i="3"/>
  <c r="I29" i="3"/>
  <c r="G22" i="3"/>
  <c r="I22" i="3"/>
  <c r="G20" i="3"/>
  <c r="I20" i="3"/>
  <c r="I24" i="3"/>
  <c r="G24" i="3"/>
  <c r="G21" i="3"/>
  <c r="I21" i="3"/>
  <c r="G23" i="3"/>
  <c r="I23" i="3"/>
  <c r="F21" i="3"/>
  <c r="E18" i="3"/>
  <c r="G28" i="3"/>
  <c r="I28" i="3"/>
  <c r="F23" i="3"/>
  <c r="E25" i="3"/>
  <c r="F29" i="3"/>
  <c r="E27" i="3"/>
  <c r="E26" i="3"/>
  <c r="E19" i="3"/>
  <c r="G22" i="16" l="1"/>
  <c r="I22" i="16"/>
  <c r="G23" i="16"/>
  <c r="I23" i="16"/>
  <c r="I29" i="16"/>
  <c r="G29" i="16"/>
  <c r="I18" i="15"/>
  <c r="G18" i="15"/>
  <c r="I28" i="15"/>
  <c r="G28" i="15"/>
  <c r="I19" i="14"/>
  <c r="G19" i="14"/>
  <c r="I25" i="14"/>
  <c r="G25" i="14"/>
  <c r="I26" i="14"/>
  <c r="G26" i="14"/>
  <c r="I20" i="13"/>
  <c r="G20" i="13"/>
  <c r="I21" i="13"/>
  <c r="G21" i="13"/>
  <c r="I29" i="13"/>
  <c r="G29" i="13"/>
  <c r="I22" i="13"/>
  <c r="G22" i="13"/>
  <c r="I20" i="12"/>
  <c r="G20" i="12"/>
  <c r="I18" i="12"/>
  <c r="G18" i="12"/>
  <c r="I27" i="12"/>
  <c r="G27" i="12"/>
  <c r="I26" i="12"/>
  <c r="G26" i="12"/>
  <c r="I19" i="12"/>
  <c r="G19" i="12"/>
  <c r="I24" i="12"/>
  <c r="G24" i="12"/>
  <c r="I25" i="12"/>
  <c r="G25" i="12"/>
  <c r="I22" i="11"/>
  <c r="G22" i="11"/>
  <c r="I24" i="11"/>
  <c r="G24" i="11"/>
  <c r="I29" i="11"/>
  <c r="G29" i="11"/>
  <c r="I28" i="8"/>
  <c r="G28" i="8"/>
  <c r="I21" i="8"/>
  <c r="G21" i="8"/>
  <c r="I29" i="8"/>
  <c r="G29" i="8"/>
  <c r="I18" i="8"/>
  <c r="G18" i="8"/>
  <c r="I27" i="8"/>
  <c r="G27" i="8"/>
  <c r="I20" i="8"/>
  <c r="G20" i="8"/>
  <c r="I22" i="8"/>
  <c r="G22" i="8"/>
  <c r="I19" i="8"/>
  <c r="G19" i="8"/>
  <c r="I25" i="6"/>
  <c r="G25" i="6"/>
  <c r="I21" i="6"/>
  <c r="G21" i="6"/>
  <c r="I29" i="6"/>
  <c r="G29" i="6"/>
  <c r="I24" i="6"/>
  <c r="G24" i="6"/>
  <c r="I23" i="5"/>
  <c r="G23" i="5"/>
  <c r="I24" i="5"/>
  <c r="G24" i="5"/>
  <c r="I29" i="5"/>
  <c r="G29" i="5"/>
  <c r="I27" i="5"/>
  <c r="G27" i="5"/>
  <c r="I26" i="5"/>
  <c r="G26" i="5"/>
  <c r="I18" i="5"/>
  <c r="G18" i="5"/>
  <c r="I24" i="4"/>
  <c r="G24" i="4"/>
  <c r="I25" i="4"/>
  <c r="G25" i="4"/>
  <c r="G25" i="3"/>
  <c r="I25" i="3"/>
  <c r="G19" i="3"/>
  <c r="I19" i="3"/>
  <c r="G26" i="3"/>
  <c r="I26" i="3"/>
  <c r="G18" i="3"/>
  <c r="I18" i="3"/>
  <c r="G27" i="3"/>
  <c r="I27" i="3"/>
</calcChain>
</file>

<file path=xl/sharedStrings.xml><?xml version="1.0" encoding="utf-8"?>
<sst xmlns="http://schemas.openxmlformats.org/spreadsheetml/2006/main" count="709" uniqueCount="57">
  <si>
    <t>Tables</t>
  </si>
  <si>
    <t>ld_08vsld_07</t>
  </si>
  <si>
    <t>ld_08vsld_10</t>
  </si>
  <si>
    <t>ld_08vsld_11</t>
  </si>
  <si>
    <t>ld_08vsld_13</t>
  </si>
  <si>
    <t>ld_08vsld_14</t>
  </si>
  <si>
    <t>ld_08vsld_16</t>
  </si>
  <si>
    <t>ld_08vsld_17</t>
  </si>
  <si>
    <t>ld_08vsld_20</t>
  </si>
  <si>
    <t>ld_08vsld_21</t>
  </si>
  <si>
    <t>ld_08vsld_23</t>
  </si>
  <si>
    <t>ld_08vsld_24</t>
  </si>
  <si>
    <t>ld_08vsld_26</t>
  </si>
  <si>
    <t>ld_08vsld_27</t>
  </si>
  <si>
    <t>ld_08vsld_29</t>
  </si>
  <si>
    <t>ld_08vsld_30</t>
  </si>
  <si>
    <t>ld_07</t>
  </si>
  <si>
    <t>65d75a2ce09e67e025e8cd30</t>
  </si>
  <si>
    <t>65d75bb0e09e67e025e8cd31</t>
  </si>
  <si>
    <t>65d75c59e09e67e025e8cd32</t>
  </si>
  <si>
    <t>65d75c87e09e67e025e8cd33</t>
  </si>
  <si>
    <t>65d75cb9e09e67e025e8cd34</t>
  </si>
  <si>
    <t>65d75ce1e09e67e025e8cd35</t>
  </si>
  <si>
    <t>65d75d08e09e67e025e8cd36</t>
  </si>
  <si>
    <t>65d75d4ce09e67e025e8cd37</t>
  </si>
  <si>
    <t>65d75d80e09e67e025e8cd38</t>
  </si>
  <si>
    <t>65d75da9e09e67e025e8cd39</t>
  </si>
  <si>
    <t>65d75dd5e09e67e025e8cd3a</t>
  </si>
  <si>
    <t>65d75dfae09e67e025e8cd3b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</si>
  <si>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</si>
  <si>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</si>
  <si>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</si>
  <si>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</si>
  <si>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</si>
  <si>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</si>
  <si>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</si>
  <si>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</si>
  <si>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</si>
  <si>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</si>
  <si>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</si>
  <si>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</si>
  <si>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</si>
  <si>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</si>
  <si>
    <t>AccuracyVs08</t>
  </si>
  <si>
    <t>Mutual_InfoVs08</t>
  </si>
  <si>
    <t>AccuracyVsReal</t>
  </si>
  <si>
    <t>Mutual_InfoVsReal</t>
  </si>
  <si>
    <t>TP</t>
  </si>
  <si>
    <t>FN</t>
  </si>
  <si>
    <t>FP</t>
  </si>
  <si>
    <t>TN</t>
  </si>
  <si>
    <t>ld_08 Sums by EI</t>
  </si>
  <si>
    <t>ld_07 Sums by EI</t>
  </si>
  <si>
    <t>Sensitivity</t>
  </si>
  <si>
    <t>Specificity</t>
  </si>
  <si>
    <t>PPV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</si>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</sst>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FCC00"/>
        </patternFill>
      </fill>
    </dxf>
    <dxf>
      <font>
        <b/>
        <i val="0"/>
      </font>
    </dxf>
    <dxf>
      <font>
        <b/>
        <i val="0"/>
      </font>
      <fill>
        <patternFill>
          <bgColor rgb="FFFFCC00"/>
        </patternFill>
      </fill>
    </dxf>
    <dxf>
      <font>
        <b/>
        <i val="0"/>
      </font>
    </dxf>
    <dxf>
      <font>
        <b/>
        <i val="0"/>
      </font>
      <fill>
        <patternFill>
          <bgColor rgb="FFFFCC00"/>
        </patternFill>
      </fill>
    </dxf>
    <dxf>
      <font>
        <b/>
        <i val="0"/>
      </font>
    </dxf>
    <dxf>
      <font>
        <b/>
        <i val="0"/>
      </font>
      <fill>
        <patternFill>
          <bgColor rgb="FFFFCC00"/>
        </patternFill>
      </fill>
    </dxf>
    <dxf>
      <font>
        <b/>
        <i val="0"/>
      </font>
    </dxf>
  </dxfs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="90" zoomScaleNormal="90" workbookViewId="0">
      <selection activeCell="H24" sqref="H24"/>
    </sheetView>
  </sheetViews>
  <sheetFormatPr defaultRowHeight="14.4" x14ac:dyDescent="0.3"/>
  <cols>
    <col min="1" max="1" width="14.77734375" customWidth="1"/>
    <col min="2" max="2" width="12.6640625" bestFit="1" customWidth="1"/>
    <col min="3" max="3" width="15.77734375" bestFit="1" customWidth="1"/>
    <col min="4" max="4" width="14.44140625" bestFit="1" customWidth="1"/>
    <col min="5" max="5" width="17.77734375" bestFit="1" customWidth="1"/>
  </cols>
  <sheetData>
    <row r="1" spans="1:5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3">
      <c r="A2" s="6" t="s">
        <v>1</v>
      </c>
      <c r="B2" s="2">
        <v>0.55897435897435899</v>
      </c>
      <c r="C2" s="2">
        <v>1.5117086117070859</v>
      </c>
      <c r="D2" s="2">
        <v>0.28717948717948699</v>
      </c>
      <c r="E2" s="2">
        <v>1.2264264727293901</v>
      </c>
    </row>
    <row r="3" spans="1:5" x14ac:dyDescent="0.3">
      <c r="A3" s="6" t="s">
        <v>2</v>
      </c>
      <c r="B3" s="2">
        <v>0.49230769230769228</v>
      </c>
      <c r="C3" s="2">
        <v>1.3364678731404269</v>
      </c>
      <c r="D3" s="2">
        <v>0.271794871794871</v>
      </c>
      <c r="E3" s="2">
        <v>1.27653168174063</v>
      </c>
    </row>
    <row r="4" spans="1:5" x14ac:dyDescent="0.3">
      <c r="A4" s="6" t="s">
        <v>3</v>
      </c>
      <c r="B4" s="2">
        <v>0.77435897435897438</v>
      </c>
      <c r="C4" s="2">
        <v>1.8998376342571921</v>
      </c>
      <c r="D4" s="2">
        <v>0.32307692307692298</v>
      </c>
      <c r="E4" s="2">
        <v>1.2606677298032001</v>
      </c>
    </row>
    <row r="5" spans="1:5" x14ac:dyDescent="0.3">
      <c r="A5" t="s">
        <v>4</v>
      </c>
      <c r="B5" s="2">
        <v>0.38461538461538458</v>
      </c>
      <c r="C5" s="2">
        <v>1.318023618376482</v>
      </c>
      <c r="D5" s="2">
        <v>0.512820512820512</v>
      </c>
      <c r="E5" s="2">
        <v>1.28664894509426</v>
      </c>
    </row>
    <row r="6" spans="1:5" x14ac:dyDescent="0.3">
      <c r="A6" t="s">
        <v>5</v>
      </c>
      <c r="B6" s="2">
        <v>0.38461538461538458</v>
      </c>
      <c r="C6" s="2">
        <v>1.5182310585126291</v>
      </c>
      <c r="D6" s="2">
        <v>0.41538461538461502</v>
      </c>
      <c r="E6" s="2">
        <v>1.2528993014248899</v>
      </c>
    </row>
    <row r="7" spans="1:5" x14ac:dyDescent="0.3">
      <c r="A7" t="s">
        <v>6</v>
      </c>
      <c r="B7" s="2">
        <v>0.31794871794871787</v>
      </c>
      <c r="C7" s="2">
        <v>1.311461703399704</v>
      </c>
      <c r="D7" s="2">
        <v>0.45128205128205101</v>
      </c>
      <c r="E7" s="2">
        <v>1.28797591395691</v>
      </c>
    </row>
    <row r="8" spans="1:5" x14ac:dyDescent="0.3">
      <c r="A8" t="s">
        <v>7</v>
      </c>
      <c r="B8" s="2">
        <v>0.46153846153846162</v>
      </c>
      <c r="C8" s="2">
        <v>1.66911497837877</v>
      </c>
      <c r="D8" s="2">
        <v>0.46153846153846101</v>
      </c>
      <c r="E8" s="2">
        <v>1.30762159615717</v>
      </c>
    </row>
    <row r="9" spans="1:5" x14ac:dyDescent="0.3">
      <c r="A9" s="6" t="s">
        <v>8</v>
      </c>
      <c r="B9" s="2">
        <v>0.45128205128205129</v>
      </c>
      <c r="C9" s="2">
        <v>1.3752929325387571</v>
      </c>
      <c r="D9" s="2">
        <v>0.30256410256410199</v>
      </c>
      <c r="E9" s="2">
        <v>1.16972321128088</v>
      </c>
    </row>
    <row r="10" spans="1:5" x14ac:dyDescent="0.3">
      <c r="A10" s="6" t="s">
        <v>9</v>
      </c>
      <c r="B10" s="2">
        <v>0.7384615384615385</v>
      </c>
      <c r="C10" s="2">
        <v>1.9734367915590001</v>
      </c>
      <c r="D10" s="2">
        <v>0.34871794871794798</v>
      </c>
      <c r="E10" s="2">
        <v>1.1934601229467201</v>
      </c>
    </row>
    <row r="11" spans="1:5" x14ac:dyDescent="0.3">
      <c r="A11" s="6" t="s">
        <v>10</v>
      </c>
      <c r="B11" s="2">
        <v>0.34358974358974359</v>
      </c>
      <c r="C11" s="2">
        <v>1.2132472385249511</v>
      </c>
      <c r="D11" s="2">
        <v>0.31282051282051199</v>
      </c>
      <c r="E11" s="2">
        <v>1.1930830100085099</v>
      </c>
    </row>
    <row r="12" spans="1:5" x14ac:dyDescent="0.3">
      <c r="A12" s="6" t="s">
        <v>11</v>
      </c>
      <c r="B12" s="2">
        <v>0.69230769230769229</v>
      </c>
      <c r="C12" s="2">
        <v>1.8780150682610111</v>
      </c>
      <c r="D12" s="2">
        <v>0.30769230769230699</v>
      </c>
      <c r="E12" s="2">
        <v>1.1731479009877299</v>
      </c>
    </row>
    <row r="13" spans="1:5" x14ac:dyDescent="0.3">
      <c r="A13" t="s">
        <v>12</v>
      </c>
      <c r="B13" s="2">
        <v>0.36410256410256409</v>
      </c>
      <c r="C13" s="2">
        <v>1.276221280592122</v>
      </c>
      <c r="D13" s="2">
        <v>0.502564102564102</v>
      </c>
      <c r="E13" s="2">
        <v>1.2837673621772601</v>
      </c>
    </row>
    <row r="14" spans="1:5" x14ac:dyDescent="0.3">
      <c r="A14" t="s">
        <v>13</v>
      </c>
      <c r="B14" s="2">
        <v>0.34358974358974359</v>
      </c>
      <c r="C14" s="2">
        <v>1.4118115455186231</v>
      </c>
      <c r="D14" s="2">
        <v>0.42051282051282002</v>
      </c>
      <c r="E14" s="2">
        <v>1.21362978540521</v>
      </c>
    </row>
    <row r="15" spans="1:5" x14ac:dyDescent="0.3">
      <c r="A15" t="s">
        <v>14</v>
      </c>
      <c r="B15" s="2">
        <v>0.3282051282051282</v>
      </c>
      <c r="C15" s="2">
        <v>1.416440645240524</v>
      </c>
      <c r="D15" s="2">
        <v>0.517948717948718</v>
      </c>
      <c r="E15" s="2">
        <v>1.35263941278285</v>
      </c>
    </row>
    <row r="16" spans="1:5" x14ac:dyDescent="0.3">
      <c r="A16" t="s">
        <v>15</v>
      </c>
      <c r="B16" s="2">
        <v>0.43076923076923079</v>
      </c>
      <c r="C16" s="2">
        <v>1.6922012459989539</v>
      </c>
      <c r="D16" s="2">
        <v>0.47692307692307601</v>
      </c>
      <c r="E16" s="2">
        <v>1.2984784289375</v>
      </c>
    </row>
    <row r="20" spans="1:5" x14ac:dyDescent="0.3">
      <c r="A20" s="1" t="s">
        <v>0</v>
      </c>
      <c r="B20" s="1" t="s">
        <v>43</v>
      </c>
      <c r="C20" s="1" t="s">
        <v>44</v>
      </c>
      <c r="D20" s="1" t="s">
        <v>45</v>
      </c>
      <c r="E20" s="1" t="s">
        <v>46</v>
      </c>
    </row>
    <row r="21" spans="1:5" x14ac:dyDescent="0.3">
      <c r="A21" s="6" t="s">
        <v>1</v>
      </c>
      <c r="B21" s="2">
        <v>0.55897435897435899</v>
      </c>
      <c r="C21" s="2">
        <v>1.5117086117070859</v>
      </c>
      <c r="D21" s="2">
        <v>0.28717948717948699</v>
      </c>
      <c r="E21" s="2">
        <v>1.2264264727293901</v>
      </c>
    </row>
    <row r="22" spans="1:5" x14ac:dyDescent="0.3">
      <c r="A22" s="6" t="s">
        <v>2</v>
      </c>
      <c r="B22" s="2">
        <v>0.49230769230769228</v>
      </c>
      <c r="C22" s="2">
        <v>1.3364678731404269</v>
      </c>
      <c r="D22" s="2">
        <v>0.271794871794871</v>
      </c>
      <c r="E22" s="2">
        <v>1.27653168174063</v>
      </c>
    </row>
    <row r="23" spans="1:5" x14ac:dyDescent="0.3">
      <c r="A23" s="6" t="s">
        <v>3</v>
      </c>
      <c r="B23" s="2">
        <v>0.77435897435897438</v>
      </c>
      <c r="C23" s="2">
        <v>1.8998376342571921</v>
      </c>
      <c r="D23" s="2">
        <v>0.32307692307692298</v>
      </c>
      <c r="E23" s="2">
        <v>1.2606677298032001</v>
      </c>
    </row>
    <row r="24" spans="1:5" x14ac:dyDescent="0.3">
      <c r="A24" s="6" t="s">
        <v>8</v>
      </c>
      <c r="B24" s="2">
        <v>0.45128205128205129</v>
      </c>
      <c r="C24" s="2">
        <v>1.3752929325387571</v>
      </c>
      <c r="D24" s="2">
        <v>0.30256410256410199</v>
      </c>
      <c r="E24" s="2">
        <v>1.16972321128088</v>
      </c>
    </row>
    <row r="25" spans="1:5" x14ac:dyDescent="0.3">
      <c r="A25" s="6" t="s">
        <v>9</v>
      </c>
      <c r="B25" s="2">
        <v>0.7384615384615385</v>
      </c>
      <c r="C25" s="2">
        <v>1.9734367915590001</v>
      </c>
      <c r="D25" s="2">
        <v>0.34871794871794798</v>
      </c>
      <c r="E25" s="2">
        <v>1.1934601229467201</v>
      </c>
    </row>
    <row r="26" spans="1:5" x14ac:dyDescent="0.3">
      <c r="A26" s="6" t="s">
        <v>10</v>
      </c>
      <c r="B26" s="2">
        <v>0.34358974358974359</v>
      </c>
      <c r="C26" s="2">
        <v>1.2132472385249511</v>
      </c>
      <c r="D26" s="2">
        <v>0.31282051282051199</v>
      </c>
      <c r="E26" s="2">
        <v>1.1930830100085099</v>
      </c>
    </row>
    <row r="27" spans="1:5" x14ac:dyDescent="0.3">
      <c r="A27" s="6" t="s">
        <v>11</v>
      </c>
      <c r="B27" s="2">
        <v>0.69230769230769229</v>
      </c>
      <c r="C27" s="2">
        <v>1.8780150682610111</v>
      </c>
      <c r="D27" s="2">
        <v>0.30769230769230699</v>
      </c>
      <c r="E27" s="2">
        <v>1.1731479009877299</v>
      </c>
    </row>
  </sheetData>
  <conditionalFormatting sqref="B2:B16">
    <cfRule type="top10" dxfId="7" priority="12" rank="1"/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B27">
    <cfRule type="top10" dxfId="6" priority="4" rank="1"/>
  </conditionalFormatting>
  <conditionalFormatting sqref="C2:C16">
    <cfRule type="top10" dxfId="5" priority="11" rank="1"/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C27">
    <cfRule type="top10" dxfId="4" priority="3" rank="1"/>
  </conditionalFormatting>
  <conditionalFormatting sqref="D2:D16">
    <cfRule type="top10" dxfId="3" priority="10" rank="1"/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7">
    <cfRule type="top10" dxfId="2" priority="2" rank="1"/>
  </conditionalFormatting>
  <conditionalFormatting sqref="E2:E16">
    <cfRule type="top10" dxfId="1" priority="9" rank="1"/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7">
    <cfRule type="top10" dxfId="0" priority="1" rank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M20" sqref="M20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36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3</v>
      </c>
      <c r="C2" s="8">
        <v>1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12</v>
      </c>
      <c r="L2" s="8">
        <v>0</v>
      </c>
      <c r="M2" s="8">
        <v>0</v>
      </c>
      <c r="N2" s="13">
        <f>SUM(B2:M2)</f>
        <v>16</v>
      </c>
    </row>
    <row r="3" spans="1:14" x14ac:dyDescent="0.3">
      <c r="A3" s="1" t="s">
        <v>18</v>
      </c>
      <c r="B3" s="8">
        <v>0</v>
      </c>
      <c r="C3" s="16">
        <v>6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3">
        <f t="shared" ref="N3:N13" si="0">SUM(B3:M3)</f>
        <v>6</v>
      </c>
    </row>
    <row r="4" spans="1:14" x14ac:dyDescent="0.3">
      <c r="A4" s="1" t="s">
        <v>19</v>
      </c>
      <c r="B4" s="8">
        <v>0</v>
      </c>
      <c r="C4" s="8">
        <v>0</v>
      </c>
      <c r="D4" s="16">
        <v>16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3">
        <f t="shared" si="0"/>
        <v>16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13</v>
      </c>
      <c r="F5" s="8">
        <v>0</v>
      </c>
      <c r="G5" s="8">
        <v>0</v>
      </c>
      <c r="H5" s="8">
        <v>0</v>
      </c>
      <c r="I5" s="8">
        <v>3</v>
      </c>
      <c r="J5" s="8">
        <v>0</v>
      </c>
      <c r="K5" s="8">
        <v>1</v>
      </c>
      <c r="L5" s="8">
        <v>0</v>
      </c>
      <c r="M5" s="8">
        <v>0</v>
      </c>
      <c r="N5" s="13">
        <f t="shared" si="0"/>
        <v>17</v>
      </c>
    </row>
    <row r="6" spans="1:14" x14ac:dyDescent="0.3">
      <c r="A6" s="1" t="s">
        <v>21</v>
      </c>
      <c r="B6" s="8">
        <v>0</v>
      </c>
      <c r="C6" s="8">
        <v>3</v>
      </c>
      <c r="D6" s="8">
        <v>0</v>
      </c>
      <c r="E6" s="8">
        <v>0</v>
      </c>
      <c r="F6" s="16">
        <v>8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13">
        <f t="shared" si="0"/>
        <v>11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16</v>
      </c>
      <c r="H7" s="8">
        <v>3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13">
        <f t="shared" si="0"/>
        <v>19</v>
      </c>
    </row>
    <row r="8" spans="1:14" x14ac:dyDescent="0.3">
      <c r="A8" s="1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16">
        <v>16</v>
      </c>
      <c r="I8" s="8">
        <v>0</v>
      </c>
      <c r="J8" s="8">
        <v>0</v>
      </c>
      <c r="K8" s="8">
        <v>0</v>
      </c>
      <c r="L8" s="8">
        <v>8</v>
      </c>
      <c r="M8" s="8">
        <v>0</v>
      </c>
      <c r="N8" s="13">
        <f t="shared" si="0"/>
        <v>24</v>
      </c>
    </row>
    <row r="9" spans="1:14" x14ac:dyDescent="0.3">
      <c r="A9" s="1" t="s">
        <v>24</v>
      </c>
      <c r="B9" s="8">
        <v>0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>
        <v>0</v>
      </c>
      <c r="I9" s="16">
        <v>16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18</v>
      </c>
    </row>
    <row r="10" spans="1:14" x14ac:dyDescent="0.3">
      <c r="A10" s="1" t="s">
        <v>25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6">
        <v>20</v>
      </c>
      <c r="K10" s="8">
        <v>0</v>
      </c>
      <c r="L10" s="8">
        <v>0</v>
      </c>
      <c r="M10" s="8">
        <v>0</v>
      </c>
      <c r="N10" s="13">
        <f t="shared" si="0"/>
        <v>21</v>
      </c>
    </row>
    <row r="11" spans="1:14" x14ac:dyDescent="0.3">
      <c r="A11" s="1" t="s">
        <v>26</v>
      </c>
      <c r="B11" s="8">
        <v>0</v>
      </c>
      <c r="C11" s="8">
        <v>2</v>
      </c>
      <c r="D11" s="8">
        <v>0</v>
      </c>
      <c r="E11" s="8">
        <v>0</v>
      </c>
      <c r="F11" s="8">
        <v>10</v>
      </c>
      <c r="G11" s="8">
        <v>0</v>
      </c>
      <c r="H11" s="8">
        <v>0</v>
      </c>
      <c r="I11" s="8">
        <v>0</v>
      </c>
      <c r="J11" s="8">
        <v>0</v>
      </c>
      <c r="K11" s="16">
        <v>2</v>
      </c>
      <c r="L11" s="8">
        <v>0</v>
      </c>
      <c r="M11" s="8">
        <v>0</v>
      </c>
      <c r="N11" s="13">
        <f t="shared" si="0"/>
        <v>14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16">
        <v>9</v>
      </c>
      <c r="M12" s="8">
        <v>0</v>
      </c>
      <c r="N12" s="13">
        <f t="shared" si="0"/>
        <v>9</v>
      </c>
    </row>
    <row r="13" spans="1:14" x14ac:dyDescent="0.3">
      <c r="A13" s="1" t="s">
        <v>28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4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6">
        <v>19</v>
      </c>
      <c r="N13" s="13">
        <f t="shared" si="0"/>
        <v>24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3</v>
      </c>
      <c r="C18" s="8">
        <f>B$14-$B18</f>
        <v>0</v>
      </c>
      <c r="D18" s="8">
        <f>$N2-$B18</f>
        <v>13</v>
      </c>
      <c r="E18" s="8">
        <f>SUM($B$2:$M$13)-SUM($B18:$D18)</f>
        <v>179</v>
      </c>
      <c r="F18" s="9">
        <f>B18/(B18+C18)</f>
        <v>1</v>
      </c>
      <c r="G18" s="9">
        <f>E18/(E18+D18)</f>
        <v>0.93229166666666663</v>
      </c>
      <c r="H18" s="9">
        <f>B18/(B18+D18)</f>
        <v>0.1875</v>
      </c>
      <c r="I18" s="9">
        <f>E18/(E18+C18)</f>
        <v>1</v>
      </c>
    </row>
    <row r="19" spans="1:9" x14ac:dyDescent="0.3">
      <c r="A19" s="1" t="s">
        <v>18</v>
      </c>
      <c r="B19" s="8">
        <f>C3</f>
        <v>6</v>
      </c>
      <c r="C19" s="8">
        <f>C14-B19</f>
        <v>7</v>
      </c>
      <c r="D19" s="8">
        <f t="shared" ref="D19:D29" si="2">$N3-$B19</f>
        <v>0</v>
      </c>
      <c r="E19" s="8">
        <f>SUM($B$2:$M$13)-SUM($B19:$D19)</f>
        <v>182</v>
      </c>
      <c r="F19" s="9">
        <f t="shared" ref="F19:F29" si="3">B19/(B19+C19)</f>
        <v>0.46153846153846156</v>
      </c>
      <c r="G19" s="9">
        <f t="shared" ref="G19:G29" si="4">E19/(E19+D19)</f>
        <v>1</v>
      </c>
      <c r="H19" s="9">
        <f t="shared" ref="H19:H29" si="5">B19/(B19+D19)</f>
        <v>1</v>
      </c>
      <c r="I19" s="9">
        <f t="shared" ref="I19:I29" si="6">E19/(E19+C19)</f>
        <v>0.96296296296296291</v>
      </c>
    </row>
    <row r="20" spans="1:9" x14ac:dyDescent="0.3">
      <c r="A20" s="1" t="s">
        <v>19</v>
      </c>
      <c r="B20" s="8">
        <f>D4</f>
        <v>16</v>
      </c>
      <c r="C20" s="8">
        <f>D14-B20</f>
        <v>3</v>
      </c>
      <c r="D20" s="8">
        <f t="shared" si="2"/>
        <v>0</v>
      </c>
      <c r="E20" s="8">
        <f>SUM($B$2:$M$13)-SUM($B20:$D20)</f>
        <v>176</v>
      </c>
      <c r="F20" s="9">
        <f t="shared" si="3"/>
        <v>0.84210526315789469</v>
      </c>
      <c r="G20" s="9">
        <f t="shared" si="4"/>
        <v>1</v>
      </c>
      <c r="H20" s="9">
        <f t="shared" si="5"/>
        <v>1</v>
      </c>
      <c r="I20" s="9">
        <f t="shared" si="6"/>
        <v>0.98324022346368711</v>
      </c>
    </row>
    <row r="21" spans="1:9" x14ac:dyDescent="0.3">
      <c r="A21" s="1" t="s">
        <v>20</v>
      </c>
      <c r="B21" s="8">
        <f>E5</f>
        <v>13</v>
      </c>
      <c r="C21" s="8">
        <f>E14-B21</f>
        <v>0</v>
      </c>
      <c r="D21" s="8">
        <f t="shared" si="2"/>
        <v>4</v>
      </c>
      <c r="E21" s="8">
        <f t="shared" ref="E21:E29" si="7">SUM($B$2:$M$13)-SUM($B21:$D21)</f>
        <v>178</v>
      </c>
      <c r="F21" s="9">
        <f t="shared" si="3"/>
        <v>1</v>
      </c>
      <c r="G21" s="9">
        <f t="shared" si="4"/>
        <v>0.97802197802197799</v>
      </c>
      <c r="H21" s="9">
        <f t="shared" si="5"/>
        <v>0.76470588235294112</v>
      </c>
      <c r="I21" s="9">
        <f t="shared" si="6"/>
        <v>1</v>
      </c>
    </row>
    <row r="22" spans="1:9" x14ac:dyDescent="0.3">
      <c r="A22" s="1" t="s">
        <v>21</v>
      </c>
      <c r="B22" s="8">
        <f>F6</f>
        <v>8</v>
      </c>
      <c r="C22" s="8">
        <f>F14-B22</f>
        <v>10</v>
      </c>
      <c r="D22" s="8">
        <f t="shared" si="2"/>
        <v>3</v>
      </c>
      <c r="E22" s="8">
        <f t="shared" si="7"/>
        <v>174</v>
      </c>
      <c r="F22" s="9">
        <f t="shared" si="3"/>
        <v>0.44444444444444442</v>
      </c>
      <c r="G22" s="9">
        <f t="shared" si="4"/>
        <v>0.98305084745762716</v>
      </c>
      <c r="H22" s="9">
        <f t="shared" si="5"/>
        <v>0.72727272727272729</v>
      </c>
      <c r="I22" s="9">
        <f t="shared" si="6"/>
        <v>0.94565217391304346</v>
      </c>
    </row>
    <row r="23" spans="1:9" x14ac:dyDescent="0.3">
      <c r="A23" s="1" t="s">
        <v>22</v>
      </c>
      <c r="B23" s="8">
        <f>G7</f>
        <v>16</v>
      </c>
      <c r="C23" s="8">
        <f>G14-B23</f>
        <v>4</v>
      </c>
      <c r="D23" s="8">
        <f t="shared" si="2"/>
        <v>3</v>
      </c>
      <c r="E23" s="8">
        <f t="shared" si="7"/>
        <v>172</v>
      </c>
      <c r="F23" s="9">
        <f t="shared" si="3"/>
        <v>0.8</v>
      </c>
      <c r="G23" s="9">
        <f t="shared" si="4"/>
        <v>0.98285714285714287</v>
      </c>
      <c r="H23" s="9">
        <f t="shared" si="5"/>
        <v>0.84210526315789469</v>
      </c>
      <c r="I23" s="9">
        <f t="shared" si="6"/>
        <v>0.97727272727272729</v>
      </c>
    </row>
    <row r="24" spans="1:9" x14ac:dyDescent="0.3">
      <c r="A24" s="1" t="s">
        <v>23</v>
      </c>
      <c r="B24" s="8">
        <f>H8</f>
        <v>16</v>
      </c>
      <c r="C24" s="8">
        <f>H14-B24</f>
        <v>3</v>
      </c>
      <c r="D24" s="8">
        <f t="shared" si="2"/>
        <v>8</v>
      </c>
      <c r="E24" s="8">
        <f t="shared" si="7"/>
        <v>168</v>
      </c>
      <c r="F24" s="9">
        <f t="shared" si="3"/>
        <v>0.84210526315789469</v>
      </c>
      <c r="G24" s="9">
        <f t="shared" si="4"/>
        <v>0.95454545454545459</v>
      </c>
      <c r="H24" s="9">
        <f t="shared" si="5"/>
        <v>0.66666666666666663</v>
      </c>
      <c r="I24" s="9">
        <f t="shared" si="6"/>
        <v>0.98245614035087714</v>
      </c>
    </row>
    <row r="25" spans="1:9" x14ac:dyDescent="0.3">
      <c r="A25" s="1" t="s">
        <v>24</v>
      </c>
      <c r="B25" s="8">
        <f>I9</f>
        <v>16</v>
      </c>
      <c r="C25" s="8">
        <f>I14-B25</f>
        <v>3</v>
      </c>
      <c r="D25" s="8">
        <f t="shared" si="2"/>
        <v>2</v>
      </c>
      <c r="E25" s="8">
        <f t="shared" si="7"/>
        <v>174</v>
      </c>
      <c r="F25" s="9">
        <f t="shared" si="3"/>
        <v>0.84210526315789469</v>
      </c>
      <c r="G25" s="9">
        <f t="shared" si="4"/>
        <v>0.98863636363636365</v>
      </c>
      <c r="H25" s="9">
        <f t="shared" si="5"/>
        <v>0.88888888888888884</v>
      </c>
      <c r="I25" s="9">
        <f t="shared" si="6"/>
        <v>0.98305084745762716</v>
      </c>
    </row>
    <row r="26" spans="1:9" x14ac:dyDescent="0.3">
      <c r="A26" s="1" t="s">
        <v>25</v>
      </c>
      <c r="B26" s="8">
        <f>J10</f>
        <v>20</v>
      </c>
      <c r="C26" s="8">
        <f>J14-B26</f>
        <v>0</v>
      </c>
      <c r="D26" s="8">
        <f t="shared" si="2"/>
        <v>1</v>
      </c>
      <c r="E26" s="8">
        <f t="shared" si="7"/>
        <v>174</v>
      </c>
      <c r="F26" s="9">
        <f t="shared" si="3"/>
        <v>1</v>
      </c>
      <c r="G26" s="9">
        <f t="shared" si="4"/>
        <v>0.99428571428571433</v>
      </c>
      <c r="H26" s="9">
        <f t="shared" si="5"/>
        <v>0.95238095238095233</v>
      </c>
      <c r="I26" s="9">
        <f t="shared" si="6"/>
        <v>1</v>
      </c>
    </row>
    <row r="27" spans="1:9" x14ac:dyDescent="0.3">
      <c r="A27" s="1" t="s">
        <v>26</v>
      </c>
      <c r="B27" s="8">
        <f>K11</f>
        <v>2</v>
      </c>
      <c r="C27" s="8">
        <f>K14-B27</f>
        <v>13</v>
      </c>
      <c r="D27" s="8">
        <f t="shared" si="2"/>
        <v>12</v>
      </c>
      <c r="E27" s="8">
        <f t="shared" si="7"/>
        <v>168</v>
      </c>
      <c r="F27" s="9">
        <f t="shared" si="3"/>
        <v>0.13333333333333333</v>
      </c>
      <c r="G27" s="9">
        <f t="shared" si="4"/>
        <v>0.93333333333333335</v>
      </c>
      <c r="H27" s="9">
        <f t="shared" si="5"/>
        <v>0.14285714285714285</v>
      </c>
      <c r="I27" s="9">
        <f t="shared" si="6"/>
        <v>0.92817679558011046</v>
      </c>
    </row>
    <row r="28" spans="1:9" x14ac:dyDescent="0.3">
      <c r="A28" s="1" t="s">
        <v>27</v>
      </c>
      <c r="B28" s="8">
        <f>L12</f>
        <v>9</v>
      </c>
      <c r="C28" s="8">
        <f>L14-B28</f>
        <v>8</v>
      </c>
      <c r="D28" s="8">
        <f t="shared" si="2"/>
        <v>0</v>
      </c>
      <c r="E28" s="8">
        <f t="shared" si="7"/>
        <v>178</v>
      </c>
      <c r="F28" s="9">
        <f t="shared" si="3"/>
        <v>0.52941176470588236</v>
      </c>
      <c r="G28" s="9">
        <f t="shared" si="4"/>
        <v>1</v>
      </c>
      <c r="H28" s="9">
        <f t="shared" si="5"/>
        <v>1</v>
      </c>
      <c r="I28" s="9">
        <f t="shared" si="6"/>
        <v>0.956989247311828</v>
      </c>
    </row>
    <row r="29" spans="1:9" x14ac:dyDescent="0.3">
      <c r="A29" s="1" t="s">
        <v>28</v>
      </c>
      <c r="B29" s="8">
        <f>M13</f>
        <v>19</v>
      </c>
      <c r="C29" s="8">
        <f>M14-B29</f>
        <v>0</v>
      </c>
      <c r="D29" s="8">
        <f t="shared" si="2"/>
        <v>5</v>
      </c>
      <c r="E29" s="8">
        <f t="shared" si="7"/>
        <v>171</v>
      </c>
      <c r="F29" s="9">
        <f t="shared" si="3"/>
        <v>1</v>
      </c>
      <c r="G29" s="9">
        <f t="shared" si="4"/>
        <v>0.97159090909090906</v>
      </c>
      <c r="H29" s="9">
        <f t="shared" si="5"/>
        <v>0.79166666666666663</v>
      </c>
      <c r="I29" s="9">
        <f t="shared" si="6"/>
        <v>1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"/>
  <sheetViews>
    <sheetView workbookViewId="0">
      <selection activeCell="L18" sqref="L18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37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1</v>
      </c>
      <c r="F2" s="8">
        <v>2</v>
      </c>
      <c r="G2" s="8">
        <v>0</v>
      </c>
      <c r="H2" s="8">
        <v>0</v>
      </c>
      <c r="I2" s="8">
        <v>1</v>
      </c>
      <c r="J2" s="8">
        <v>0</v>
      </c>
      <c r="K2" s="8">
        <v>10</v>
      </c>
      <c r="L2" s="8">
        <v>0</v>
      </c>
      <c r="M2" s="8">
        <v>0</v>
      </c>
      <c r="N2" s="13">
        <f>SUM(B2:M2)</f>
        <v>16</v>
      </c>
    </row>
    <row r="3" spans="1:14" x14ac:dyDescent="0.3">
      <c r="A3" s="1" t="s">
        <v>18</v>
      </c>
      <c r="B3" s="8">
        <v>0</v>
      </c>
      <c r="C3" s="16">
        <v>5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3">
        <f t="shared" ref="N3:N13" si="0">SUM(B3:M3)</f>
        <v>5</v>
      </c>
    </row>
    <row r="4" spans="1:14" x14ac:dyDescent="0.3">
      <c r="A4" s="1" t="s">
        <v>19</v>
      </c>
      <c r="B4" s="8">
        <v>0</v>
      </c>
      <c r="C4" s="8">
        <v>0</v>
      </c>
      <c r="D4" s="16">
        <v>8</v>
      </c>
      <c r="E4" s="8">
        <v>0</v>
      </c>
      <c r="F4" s="8">
        <v>0</v>
      </c>
      <c r="G4" s="8">
        <v>2</v>
      </c>
      <c r="H4" s="8">
        <v>2</v>
      </c>
      <c r="I4" s="8">
        <v>0</v>
      </c>
      <c r="J4" s="8">
        <v>0</v>
      </c>
      <c r="K4" s="8">
        <v>0</v>
      </c>
      <c r="L4" s="8">
        <v>0</v>
      </c>
      <c r="M4" s="8">
        <v>2</v>
      </c>
      <c r="N4" s="13">
        <f t="shared" si="0"/>
        <v>14</v>
      </c>
    </row>
    <row r="5" spans="1:14" x14ac:dyDescent="0.3">
      <c r="A5" s="1" t="s">
        <v>20</v>
      </c>
      <c r="B5" s="8">
        <v>0</v>
      </c>
      <c r="C5" s="8">
        <v>0</v>
      </c>
      <c r="D5" s="8">
        <v>1</v>
      </c>
      <c r="E5" s="16">
        <v>6</v>
      </c>
      <c r="F5" s="8">
        <v>0</v>
      </c>
      <c r="G5" s="8">
        <v>0</v>
      </c>
      <c r="H5" s="8">
        <v>0</v>
      </c>
      <c r="I5" s="8">
        <v>10</v>
      </c>
      <c r="J5" s="8">
        <v>0</v>
      </c>
      <c r="K5" s="8">
        <v>2</v>
      </c>
      <c r="L5" s="8">
        <v>0</v>
      </c>
      <c r="M5" s="8">
        <v>0</v>
      </c>
      <c r="N5" s="13">
        <f t="shared" si="0"/>
        <v>19</v>
      </c>
    </row>
    <row r="6" spans="1:14" x14ac:dyDescent="0.3">
      <c r="A6" s="1" t="s">
        <v>21</v>
      </c>
      <c r="B6" s="8">
        <v>0</v>
      </c>
      <c r="C6" s="8">
        <v>7</v>
      </c>
      <c r="D6" s="8">
        <v>0</v>
      </c>
      <c r="E6" s="8">
        <v>0</v>
      </c>
      <c r="F6" s="16">
        <v>3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13">
        <f t="shared" si="0"/>
        <v>11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8</v>
      </c>
      <c r="H7" s="8">
        <v>3</v>
      </c>
      <c r="I7" s="8">
        <v>0</v>
      </c>
      <c r="J7" s="8">
        <v>0</v>
      </c>
      <c r="K7" s="8">
        <v>0</v>
      </c>
      <c r="L7" s="8">
        <v>0</v>
      </c>
      <c r="M7" s="8">
        <v>4</v>
      </c>
      <c r="N7" s="13">
        <f t="shared" si="0"/>
        <v>15</v>
      </c>
    </row>
    <row r="8" spans="1:14" x14ac:dyDescent="0.3">
      <c r="A8" s="1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2</v>
      </c>
      <c r="H8" s="16">
        <v>7</v>
      </c>
      <c r="I8" s="8">
        <v>0</v>
      </c>
      <c r="J8" s="8">
        <v>4</v>
      </c>
      <c r="K8" s="8">
        <v>0</v>
      </c>
      <c r="L8" s="8">
        <v>7</v>
      </c>
      <c r="M8" s="8">
        <v>2</v>
      </c>
      <c r="N8" s="13">
        <f t="shared" si="0"/>
        <v>22</v>
      </c>
    </row>
    <row r="9" spans="1:14" x14ac:dyDescent="0.3">
      <c r="A9" s="1" t="s">
        <v>24</v>
      </c>
      <c r="B9" s="8">
        <v>0</v>
      </c>
      <c r="C9" s="8">
        <v>0</v>
      </c>
      <c r="D9" s="8">
        <v>5</v>
      </c>
      <c r="E9" s="8">
        <v>4</v>
      </c>
      <c r="F9" s="8">
        <v>0</v>
      </c>
      <c r="G9" s="8">
        <v>0</v>
      </c>
      <c r="H9" s="8">
        <v>0</v>
      </c>
      <c r="I9" s="16">
        <v>7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16</v>
      </c>
    </row>
    <row r="10" spans="1:14" x14ac:dyDescent="0.3">
      <c r="A10" s="1" t="s">
        <v>25</v>
      </c>
      <c r="B10" s="8">
        <v>0</v>
      </c>
      <c r="C10" s="8">
        <v>1</v>
      </c>
      <c r="D10" s="8">
        <v>0</v>
      </c>
      <c r="E10" s="8">
        <v>0</v>
      </c>
      <c r="F10" s="8">
        <v>6</v>
      </c>
      <c r="G10" s="8">
        <v>0</v>
      </c>
      <c r="H10" s="8">
        <v>1</v>
      </c>
      <c r="I10" s="8">
        <v>0</v>
      </c>
      <c r="J10" s="16">
        <v>7</v>
      </c>
      <c r="K10" s="8">
        <v>0</v>
      </c>
      <c r="L10" s="8">
        <v>3</v>
      </c>
      <c r="M10" s="8">
        <v>0</v>
      </c>
      <c r="N10" s="13">
        <f t="shared" si="0"/>
        <v>18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0</v>
      </c>
      <c r="F11" s="8">
        <v>7</v>
      </c>
      <c r="G11" s="8">
        <v>0</v>
      </c>
      <c r="H11" s="8">
        <v>0</v>
      </c>
      <c r="I11" s="8">
        <v>0</v>
      </c>
      <c r="J11" s="8">
        <v>2</v>
      </c>
      <c r="K11" s="16">
        <v>2</v>
      </c>
      <c r="L11" s="8">
        <v>0</v>
      </c>
      <c r="M11" s="8">
        <v>0</v>
      </c>
      <c r="N11" s="13">
        <f t="shared" si="0"/>
        <v>12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2</v>
      </c>
      <c r="F12" s="8">
        <v>0</v>
      </c>
      <c r="G12" s="8">
        <v>0</v>
      </c>
      <c r="H12" s="8">
        <v>3</v>
      </c>
      <c r="I12" s="8">
        <v>0</v>
      </c>
      <c r="J12" s="8">
        <v>7</v>
      </c>
      <c r="K12" s="8">
        <v>0</v>
      </c>
      <c r="L12" s="16">
        <v>7</v>
      </c>
      <c r="M12" s="8">
        <v>6</v>
      </c>
      <c r="N12" s="13">
        <f t="shared" si="0"/>
        <v>25</v>
      </c>
    </row>
    <row r="13" spans="1:14" x14ac:dyDescent="0.3">
      <c r="A13" s="1" t="s">
        <v>28</v>
      </c>
      <c r="B13" s="8">
        <v>0</v>
      </c>
      <c r="C13" s="8">
        <v>0</v>
      </c>
      <c r="D13" s="8">
        <v>5</v>
      </c>
      <c r="E13" s="8">
        <v>0</v>
      </c>
      <c r="F13" s="8">
        <v>0</v>
      </c>
      <c r="G13" s="8">
        <v>8</v>
      </c>
      <c r="H13" s="8">
        <v>3</v>
      </c>
      <c r="I13" s="8">
        <v>1</v>
      </c>
      <c r="J13" s="8">
        <v>0</v>
      </c>
      <c r="K13" s="8">
        <v>0</v>
      </c>
      <c r="L13" s="8">
        <v>0</v>
      </c>
      <c r="M13" s="16">
        <v>5</v>
      </c>
      <c r="N13" s="13">
        <f t="shared" si="0"/>
        <v>22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14</v>
      </c>
      <c r="E18" s="8">
        <f>SUM($B$2:$M$13)-SUM($B18:$D18)</f>
        <v>178</v>
      </c>
      <c r="F18" s="9">
        <f>B18/(B18+C18)</f>
        <v>0.66666666666666663</v>
      </c>
      <c r="G18" s="9">
        <f>E18/(E18+D18)</f>
        <v>0.92708333333333337</v>
      </c>
      <c r="H18" s="9">
        <f>B18/(B18+D18)</f>
        <v>0.125</v>
      </c>
      <c r="I18" s="9">
        <f>E18/(E18+C18)</f>
        <v>0.994413407821229</v>
      </c>
    </row>
    <row r="19" spans="1:9" x14ac:dyDescent="0.3">
      <c r="A19" s="1" t="s">
        <v>18</v>
      </c>
      <c r="B19" s="8">
        <f>C3</f>
        <v>5</v>
      </c>
      <c r="C19" s="8">
        <f>C14-B19</f>
        <v>8</v>
      </c>
      <c r="D19" s="8">
        <f t="shared" ref="D19:D29" si="2">$N3-$B19</f>
        <v>0</v>
      </c>
      <c r="E19" s="8">
        <f>SUM($B$2:$M$13)-SUM($B19:$D19)</f>
        <v>182</v>
      </c>
      <c r="F19" s="9">
        <f t="shared" ref="F19:F29" si="3">B19/(B19+C19)</f>
        <v>0.38461538461538464</v>
      </c>
      <c r="G19" s="9">
        <f t="shared" ref="G19:G29" si="4">E19/(E19+D19)</f>
        <v>1</v>
      </c>
      <c r="H19" s="9">
        <f t="shared" ref="H19:H29" si="5">B19/(B19+D19)</f>
        <v>1</v>
      </c>
      <c r="I19" s="9">
        <f t="shared" ref="I19:I29" si="6">E19/(E19+C19)</f>
        <v>0.95789473684210524</v>
      </c>
    </row>
    <row r="20" spans="1:9" x14ac:dyDescent="0.3">
      <c r="A20" s="1" t="s">
        <v>19</v>
      </c>
      <c r="B20" s="8">
        <f>D4</f>
        <v>8</v>
      </c>
      <c r="C20" s="8">
        <f>D14-B20</f>
        <v>11</v>
      </c>
      <c r="D20" s="8">
        <f t="shared" si="2"/>
        <v>6</v>
      </c>
      <c r="E20" s="8">
        <f>SUM($B$2:$M$13)-SUM($B20:$D20)</f>
        <v>170</v>
      </c>
      <c r="F20" s="9">
        <f t="shared" si="3"/>
        <v>0.42105263157894735</v>
      </c>
      <c r="G20" s="9">
        <f t="shared" si="4"/>
        <v>0.96590909090909094</v>
      </c>
      <c r="H20" s="9">
        <f t="shared" si="5"/>
        <v>0.5714285714285714</v>
      </c>
      <c r="I20" s="9">
        <f t="shared" si="6"/>
        <v>0.93922651933701662</v>
      </c>
    </row>
    <row r="21" spans="1:9" x14ac:dyDescent="0.3">
      <c r="A21" s="1" t="s">
        <v>20</v>
      </c>
      <c r="B21" s="8">
        <f>E5</f>
        <v>6</v>
      </c>
      <c r="C21" s="8">
        <f>E14-B21</f>
        <v>7</v>
      </c>
      <c r="D21" s="8">
        <f t="shared" si="2"/>
        <v>13</v>
      </c>
      <c r="E21" s="8">
        <f t="shared" ref="E21:E29" si="7">SUM($B$2:$M$13)-SUM($B21:$D21)</f>
        <v>169</v>
      </c>
      <c r="F21" s="9">
        <f t="shared" si="3"/>
        <v>0.46153846153846156</v>
      </c>
      <c r="G21" s="9">
        <f t="shared" si="4"/>
        <v>0.9285714285714286</v>
      </c>
      <c r="H21" s="9">
        <f t="shared" si="5"/>
        <v>0.31578947368421051</v>
      </c>
      <c r="I21" s="9">
        <f t="shared" si="6"/>
        <v>0.96022727272727271</v>
      </c>
    </row>
    <row r="22" spans="1:9" x14ac:dyDescent="0.3">
      <c r="A22" s="1" t="s">
        <v>21</v>
      </c>
      <c r="B22" s="8">
        <f>F6</f>
        <v>3</v>
      </c>
      <c r="C22" s="8">
        <f>F14-B22</f>
        <v>15</v>
      </c>
      <c r="D22" s="8">
        <f t="shared" si="2"/>
        <v>8</v>
      </c>
      <c r="E22" s="8">
        <f t="shared" si="7"/>
        <v>169</v>
      </c>
      <c r="F22" s="9">
        <f t="shared" si="3"/>
        <v>0.16666666666666666</v>
      </c>
      <c r="G22" s="9">
        <f t="shared" si="4"/>
        <v>0.95480225988700562</v>
      </c>
      <c r="H22" s="9">
        <f t="shared" si="5"/>
        <v>0.27272727272727271</v>
      </c>
      <c r="I22" s="9">
        <f t="shared" si="6"/>
        <v>0.91847826086956519</v>
      </c>
    </row>
    <row r="23" spans="1:9" x14ac:dyDescent="0.3">
      <c r="A23" s="1" t="s">
        <v>22</v>
      </c>
      <c r="B23" s="8">
        <f>G7</f>
        <v>8</v>
      </c>
      <c r="C23" s="8">
        <f>G14-B23</f>
        <v>12</v>
      </c>
      <c r="D23" s="8">
        <f t="shared" si="2"/>
        <v>7</v>
      </c>
      <c r="E23" s="8">
        <f t="shared" si="7"/>
        <v>168</v>
      </c>
      <c r="F23" s="9">
        <f t="shared" si="3"/>
        <v>0.4</v>
      </c>
      <c r="G23" s="9">
        <f t="shared" si="4"/>
        <v>0.96</v>
      </c>
      <c r="H23" s="9">
        <f t="shared" si="5"/>
        <v>0.53333333333333333</v>
      </c>
      <c r="I23" s="9">
        <f t="shared" si="6"/>
        <v>0.93333333333333335</v>
      </c>
    </row>
    <row r="24" spans="1:9" x14ac:dyDescent="0.3">
      <c r="A24" s="1" t="s">
        <v>23</v>
      </c>
      <c r="B24" s="8">
        <f>H8</f>
        <v>7</v>
      </c>
      <c r="C24" s="8">
        <f>H14-B24</f>
        <v>12</v>
      </c>
      <c r="D24" s="8">
        <f t="shared" si="2"/>
        <v>15</v>
      </c>
      <c r="E24" s="8">
        <f t="shared" si="7"/>
        <v>161</v>
      </c>
      <c r="F24" s="9">
        <f t="shared" si="3"/>
        <v>0.36842105263157893</v>
      </c>
      <c r="G24" s="9">
        <f t="shared" si="4"/>
        <v>0.91477272727272729</v>
      </c>
      <c r="H24" s="9">
        <f t="shared" si="5"/>
        <v>0.31818181818181818</v>
      </c>
      <c r="I24" s="9">
        <f t="shared" si="6"/>
        <v>0.93063583815028905</v>
      </c>
    </row>
    <row r="25" spans="1:9" x14ac:dyDescent="0.3">
      <c r="A25" s="1" t="s">
        <v>24</v>
      </c>
      <c r="B25" s="8">
        <f>I9</f>
        <v>7</v>
      </c>
      <c r="C25" s="8">
        <f>I14-B25</f>
        <v>12</v>
      </c>
      <c r="D25" s="8">
        <f t="shared" si="2"/>
        <v>9</v>
      </c>
      <c r="E25" s="8">
        <f t="shared" si="7"/>
        <v>167</v>
      </c>
      <c r="F25" s="9">
        <f t="shared" si="3"/>
        <v>0.36842105263157893</v>
      </c>
      <c r="G25" s="9">
        <f t="shared" si="4"/>
        <v>0.94886363636363635</v>
      </c>
      <c r="H25" s="9">
        <f t="shared" si="5"/>
        <v>0.4375</v>
      </c>
      <c r="I25" s="9">
        <f t="shared" si="6"/>
        <v>0.93296089385474856</v>
      </c>
    </row>
    <row r="26" spans="1:9" x14ac:dyDescent="0.3">
      <c r="A26" s="1" t="s">
        <v>25</v>
      </c>
      <c r="B26" s="8">
        <f>J10</f>
        <v>7</v>
      </c>
      <c r="C26" s="8">
        <f>J14-B26</f>
        <v>13</v>
      </c>
      <c r="D26" s="8">
        <f t="shared" si="2"/>
        <v>11</v>
      </c>
      <c r="E26" s="8">
        <f t="shared" si="7"/>
        <v>164</v>
      </c>
      <c r="F26" s="9">
        <f t="shared" si="3"/>
        <v>0.35</v>
      </c>
      <c r="G26" s="9">
        <f t="shared" si="4"/>
        <v>0.93714285714285717</v>
      </c>
      <c r="H26" s="9">
        <f t="shared" si="5"/>
        <v>0.3888888888888889</v>
      </c>
      <c r="I26" s="9">
        <f t="shared" si="6"/>
        <v>0.92655367231638419</v>
      </c>
    </row>
    <row r="27" spans="1:9" x14ac:dyDescent="0.3">
      <c r="A27" s="1" t="s">
        <v>26</v>
      </c>
      <c r="B27" s="8">
        <f>K11</f>
        <v>2</v>
      </c>
      <c r="C27" s="8">
        <f>K14-B27</f>
        <v>13</v>
      </c>
      <c r="D27" s="8">
        <f t="shared" si="2"/>
        <v>10</v>
      </c>
      <c r="E27" s="8">
        <f t="shared" si="7"/>
        <v>170</v>
      </c>
      <c r="F27" s="9">
        <f t="shared" si="3"/>
        <v>0.13333333333333333</v>
      </c>
      <c r="G27" s="9">
        <f t="shared" si="4"/>
        <v>0.94444444444444442</v>
      </c>
      <c r="H27" s="9">
        <f t="shared" si="5"/>
        <v>0.16666666666666666</v>
      </c>
      <c r="I27" s="9">
        <f t="shared" si="6"/>
        <v>0.92896174863387981</v>
      </c>
    </row>
    <row r="28" spans="1:9" x14ac:dyDescent="0.3">
      <c r="A28" s="1" t="s">
        <v>27</v>
      </c>
      <c r="B28" s="8">
        <f>L12</f>
        <v>7</v>
      </c>
      <c r="C28" s="8">
        <f>L14-B28</f>
        <v>10</v>
      </c>
      <c r="D28" s="8">
        <f t="shared" si="2"/>
        <v>18</v>
      </c>
      <c r="E28" s="8">
        <f t="shared" si="7"/>
        <v>160</v>
      </c>
      <c r="F28" s="9">
        <f t="shared" si="3"/>
        <v>0.41176470588235292</v>
      </c>
      <c r="G28" s="9">
        <f t="shared" si="4"/>
        <v>0.898876404494382</v>
      </c>
      <c r="H28" s="9">
        <f t="shared" si="5"/>
        <v>0.28000000000000003</v>
      </c>
      <c r="I28" s="9">
        <f t="shared" si="6"/>
        <v>0.94117647058823528</v>
      </c>
    </row>
    <row r="29" spans="1:9" x14ac:dyDescent="0.3">
      <c r="A29" s="1" t="s">
        <v>28</v>
      </c>
      <c r="B29" s="8">
        <f>M13</f>
        <v>5</v>
      </c>
      <c r="C29" s="8">
        <f>M14-B29</f>
        <v>14</v>
      </c>
      <c r="D29" s="8">
        <f t="shared" si="2"/>
        <v>17</v>
      </c>
      <c r="E29" s="8">
        <f t="shared" si="7"/>
        <v>159</v>
      </c>
      <c r="F29" s="9">
        <f t="shared" si="3"/>
        <v>0.26315789473684209</v>
      </c>
      <c r="G29" s="9">
        <f t="shared" si="4"/>
        <v>0.90340909090909094</v>
      </c>
      <c r="H29" s="9">
        <f t="shared" si="5"/>
        <v>0.22727272727272727</v>
      </c>
      <c r="I29" s="9">
        <f t="shared" si="6"/>
        <v>0.91907514450867056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9"/>
  <sheetViews>
    <sheetView workbookViewId="0">
      <selection activeCell="K16" sqref="K16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38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1</v>
      </c>
      <c r="D2" s="8">
        <v>0</v>
      </c>
      <c r="E2" s="8">
        <v>2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13</v>
      </c>
      <c r="L2" s="8">
        <v>0</v>
      </c>
      <c r="M2" s="8">
        <v>0</v>
      </c>
      <c r="N2" s="13">
        <f>SUM(B2:M2)</f>
        <v>18</v>
      </c>
    </row>
    <row r="3" spans="1:14" x14ac:dyDescent="0.3">
      <c r="A3" s="1" t="s">
        <v>18</v>
      </c>
      <c r="B3" s="8">
        <v>0</v>
      </c>
      <c r="C3" s="16">
        <v>6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3">
        <f t="shared" ref="N3:N13" si="0">SUM(B3:M3)</f>
        <v>6</v>
      </c>
    </row>
    <row r="4" spans="1:14" x14ac:dyDescent="0.3">
      <c r="A4" s="1" t="s">
        <v>19</v>
      </c>
      <c r="B4" s="8">
        <v>0</v>
      </c>
      <c r="C4" s="8">
        <v>0</v>
      </c>
      <c r="D4" s="16">
        <v>14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3">
        <f t="shared" si="0"/>
        <v>14</v>
      </c>
    </row>
    <row r="5" spans="1:14" x14ac:dyDescent="0.3">
      <c r="A5" s="1" t="s">
        <v>20</v>
      </c>
      <c r="B5" s="8">
        <v>0</v>
      </c>
      <c r="C5" s="8">
        <v>2</v>
      </c>
      <c r="D5" s="8">
        <v>0</v>
      </c>
      <c r="E5" s="16">
        <v>9</v>
      </c>
      <c r="F5" s="8">
        <v>0</v>
      </c>
      <c r="G5" s="8">
        <v>0</v>
      </c>
      <c r="H5" s="8">
        <v>0</v>
      </c>
      <c r="I5" s="8">
        <v>6</v>
      </c>
      <c r="J5" s="8">
        <v>0</v>
      </c>
      <c r="K5" s="8">
        <v>1</v>
      </c>
      <c r="L5" s="8">
        <v>0</v>
      </c>
      <c r="M5" s="8">
        <v>0</v>
      </c>
      <c r="N5" s="13">
        <f t="shared" si="0"/>
        <v>18</v>
      </c>
    </row>
    <row r="6" spans="1:14" x14ac:dyDescent="0.3">
      <c r="A6" s="1" t="s">
        <v>21</v>
      </c>
      <c r="B6" s="8">
        <v>0</v>
      </c>
      <c r="C6" s="8">
        <v>3</v>
      </c>
      <c r="D6" s="8">
        <v>0</v>
      </c>
      <c r="E6" s="8">
        <v>0</v>
      </c>
      <c r="F6" s="16">
        <v>7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13">
        <f t="shared" si="0"/>
        <v>11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13">
        <f t="shared" si="0"/>
        <v>15</v>
      </c>
    </row>
    <row r="8" spans="1:14" x14ac:dyDescent="0.3">
      <c r="A8" s="1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5</v>
      </c>
      <c r="H8" s="16">
        <v>16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13">
        <f t="shared" si="0"/>
        <v>22</v>
      </c>
    </row>
    <row r="9" spans="1:14" x14ac:dyDescent="0.3">
      <c r="A9" s="1" t="s">
        <v>24</v>
      </c>
      <c r="B9" s="8">
        <v>0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>
        <v>2</v>
      </c>
      <c r="I9" s="16">
        <v>12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16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6">
        <v>18</v>
      </c>
      <c r="K10" s="8">
        <v>0</v>
      </c>
      <c r="L10" s="8">
        <v>0</v>
      </c>
      <c r="M10" s="8">
        <v>0</v>
      </c>
      <c r="N10" s="13">
        <f t="shared" si="0"/>
        <v>18</v>
      </c>
    </row>
    <row r="11" spans="1:14" x14ac:dyDescent="0.3">
      <c r="A11" s="1" t="s">
        <v>26</v>
      </c>
      <c r="B11" s="8">
        <v>0</v>
      </c>
      <c r="C11" s="8">
        <v>1</v>
      </c>
      <c r="D11" s="8">
        <v>0</v>
      </c>
      <c r="E11" s="8">
        <v>0</v>
      </c>
      <c r="F11" s="8">
        <v>11</v>
      </c>
      <c r="G11" s="8">
        <v>0</v>
      </c>
      <c r="H11" s="8">
        <v>0</v>
      </c>
      <c r="I11" s="8">
        <v>0</v>
      </c>
      <c r="J11" s="8">
        <v>0</v>
      </c>
      <c r="K11" s="16">
        <v>0</v>
      </c>
      <c r="L11" s="8">
        <v>0</v>
      </c>
      <c r="M11" s="8">
        <v>0</v>
      </c>
      <c r="N11" s="13">
        <f t="shared" si="0"/>
        <v>12</v>
      </c>
    </row>
    <row r="12" spans="1:14" x14ac:dyDescent="0.3">
      <c r="A12" s="1" t="s">
        <v>27</v>
      </c>
      <c r="B12" s="8">
        <v>1</v>
      </c>
      <c r="C12" s="8">
        <v>0</v>
      </c>
      <c r="D12" s="8">
        <v>0</v>
      </c>
      <c r="E12" s="8">
        <v>2</v>
      </c>
      <c r="F12" s="8">
        <v>0</v>
      </c>
      <c r="G12" s="8">
        <v>0</v>
      </c>
      <c r="H12" s="8">
        <v>1</v>
      </c>
      <c r="I12" s="8">
        <v>0</v>
      </c>
      <c r="J12" s="8">
        <v>1</v>
      </c>
      <c r="K12" s="8">
        <v>1</v>
      </c>
      <c r="L12" s="16">
        <v>17</v>
      </c>
      <c r="M12" s="8">
        <v>0</v>
      </c>
      <c r="N12" s="13">
        <f t="shared" si="0"/>
        <v>23</v>
      </c>
    </row>
    <row r="13" spans="1:14" x14ac:dyDescent="0.3">
      <c r="A13" s="1" t="s">
        <v>28</v>
      </c>
      <c r="B13" s="8">
        <v>0</v>
      </c>
      <c r="C13" s="8">
        <v>0</v>
      </c>
      <c r="D13" s="8">
        <v>3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6">
        <v>19</v>
      </c>
      <c r="N13" s="13">
        <f t="shared" si="0"/>
        <v>22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16</v>
      </c>
      <c r="E18" s="8">
        <f>SUM($B$2:$M$13)-SUM($B18:$D18)</f>
        <v>176</v>
      </c>
      <c r="F18" s="9">
        <f>B18/(B18+C18)</f>
        <v>0.66666666666666663</v>
      </c>
      <c r="G18" s="9">
        <f>E18/(E18+D18)</f>
        <v>0.91666666666666663</v>
      </c>
      <c r="H18" s="9">
        <f>B18/(B18+D18)</f>
        <v>0.1111111111111111</v>
      </c>
      <c r="I18" s="9">
        <f>E18/(E18+C18)</f>
        <v>0.99435028248587576</v>
      </c>
    </row>
    <row r="19" spans="1:9" x14ac:dyDescent="0.3">
      <c r="A19" s="1" t="s">
        <v>18</v>
      </c>
      <c r="B19" s="8">
        <f>C3</f>
        <v>6</v>
      </c>
      <c r="C19" s="8">
        <f>C14-B19</f>
        <v>7</v>
      </c>
      <c r="D19" s="8">
        <f t="shared" ref="D19:D29" si="2">$N3-$B19</f>
        <v>0</v>
      </c>
      <c r="E19" s="8">
        <f>SUM($B$2:$M$13)-SUM($B19:$D19)</f>
        <v>182</v>
      </c>
      <c r="F19" s="9">
        <f t="shared" ref="F19:F29" si="3">B19/(B19+C19)</f>
        <v>0.46153846153846156</v>
      </c>
      <c r="G19" s="9">
        <f t="shared" ref="G19:G29" si="4">E19/(E19+D19)</f>
        <v>1</v>
      </c>
      <c r="H19" s="9">
        <f t="shared" ref="H19:H29" si="5">B19/(B19+D19)</f>
        <v>1</v>
      </c>
      <c r="I19" s="9">
        <f t="shared" ref="I19:I29" si="6">E19/(E19+C19)</f>
        <v>0.96296296296296291</v>
      </c>
    </row>
    <row r="20" spans="1:9" x14ac:dyDescent="0.3">
      <c r="A20" s="1" t="s">
        <v>19</v>
      </c>
      <c r="B20" s="8">
        <f>D4</f>
        <v>14</v>
      </c>
      <c r="C20" s="8">
        <f>D14-B20</f>
        <v>5</v>
      </c>
      <c r="D20" s="8">
        <f t="shared" si="2"/>
        <v>0</v>
      </c>
      <c r="E20" s="8">
        <f>SUM($B$2:$M$13)-SUM($B20:$D20)</f>
        <v>176</v>
      </c>
      <c r="F20" s="9">
        <f t="shared" si="3"/>
        <v>0.73684210526315785</v>
      </c>
      <c r="G20" s="9">
        <f t="shared" si="4"/>
        <v>1</v>
      </c>
      <c r="H20" s="9">
        <f t="shared" si="5"/>
        <v>1</v>
      </c>
      <c r="I20" s="9">
        <f t="shared" si="6"/>
        <v>0.97237569060773477</v>
      </c>
    </row>
    <row r="21" spans="1:9" x14ac:dyDescent="0.3">
      <c r="A21" s="1" t="s">
        <v>20</v>
      </c>
      <c r="B21" s="8">
        <f>E5</f>
        <v>9</v>
      </c>
      <c r="C21" s="8">
        <f>E14-B21</f>
        <v>4</v>
      </c>
      <c r="D21" s="8">
        <f t="shared" si="2"/>
        <v>9</v>
      </c>
      <c r="E21" s="8">
        <f t="shared" ref="E21:E29" si="7">SUM($B$2:$M$13)-SUM($B21:$D21)</f>
        <v>173</v>
      </c>
      <c r="F21" s="9">
        <f t="shared" si="3"/>
        <v>0.69230769230769229</v>
      </c>
      <c r="G21" s="9">
        <f t="shared" si="4"/>
        <v>0.9505494505494505</v>
      </c>
      <c r="H21" s="9">
        <f t="shared" si="5"/>
        <v>0.5</v>
      </c>
      <c r="I21" s="9">
        <f t="shared" si="6"/>
        <v>0.97740112994350281</v>
      </c>
    </row>
    <row r="22" spans="1:9" x14ac:dyDescent="0.3">
      <c r="A22" s="1" t="s">
        <v>21</v>
      </c>
      <c r="B22" s="8">
        <f>F6</f>
        <v>7</v>
      </c>
      <c r="C22" s="8">
        <f>F14-B22</f>
        <v>11</v>
      </c>
      <c r="D22" s="8">
        <f t="shared" si="2"/>
        <v>4</v>
      </c>
      <c r="E22" s="8">
        <f t="shared" si="7"/>
        <v>173</v>
      </c>
      <c r="F22" s="9">
        <f t="shared" si="3"/>
        <v>0.3888888888888889</v>
      </c>
      <c r="G22" s="9">
        <f t="shared" si="4"/>
        <v>0.97740112994350281</v>
      </c>
      <c r="H22" s="9">
        <f t="shared" si="5"/>
        <v>0.63636363636363635</v>
      </c>
      <c r="I22" s="9">
        <f t="shared" si="6"/>
        <v>0.94021739130434778</v>
      </c>
    </row>
    <row r="23" spans="1:9" x14ac:dyDescent="0.3">
      <c r="A23" s="1" t="s">
        <v>22</v>
      </c>
      <c r="B23" s="8">
        <f>G7</f>
        <v>15</v>
      </c>
      <c r="C23" s="8">
        <f>G14-B23</f>
        <v>5</v>
      </c>
      <c r="D23" s="8">
        <f t="shared" si="2"/>
        <v>0</v>
      </c>
      <c r="E23" s="8">
        <f t="shared" si="7"/>
        <v>175</v>
      </c>
      <c r="F23" s="9">
        <f t="shared" si="3"/>
        <v>0.75</v>
      </c>
      <c r="G23" s="9">
        <f t="shared" si="4"/>
        <v>1</v>
      </c>
      <c r="H23" s="9">
        <f t="shared" si="5"/>
        <v>1</v>
      </c>
      <c r="I23" s="9">
        <f t="shared" si="6"/>
        <v>0.97222222222222221</v>
      </c>
    </row>
    <row r="24" spans="1:9" x14ac:dyDescent="0.3">
      <c r="A24" s="1" t="s">
        <v>23</v>
      </c>
      <c r="B24" s="8">
        <f>H8</f>
        <v>16</v>
      </c>
      <c r="C24" s="8">
        <f>H14-B24</f>
        <v>3</v>
      </c>
      <c r="D24" s="8">
        <f t="shared" si="2"/>
        <v>6</v>
      </c>
      <c r="E24" s="8">
        <f t="shared" si="7"/>
        <v>170</v>
      </c>
      <c r="F24" s="9">
        <f t="shared" si="3"/>
        <v>0.84210526315789469</v>
      </c>
      <c r="G24" s="9">
        <f t="shared" si="4"/>
        <v>0.96590909090909094</v>
      </c>
      <c r="H24" s="9">
        <f t="shared" si="5"/>
        <v>0.72727272727272729</v>
      </c>
      <c r="I24" s="9">
        <f t="shared" si="6"/>
        <v>0.98265895953757221</v>
      </c>
    </row>
    <row r="25" spans="1:9" x14ac:dyDescent="0.3">
      <c r="A25" s="1" t="s">
        <v>24</v>
      </c>
      <c r="B25" s="8">
        <f>I9</f>
        <v>12</v>
      </c>
      <c r="C25" s="8">
        <f>I14-B25</f>
        <v>7</v>
      </c>
      <c r="D25" s="8">
        <f t="shared" si="2"/>
        <v>4</v>
      </c>
      <c r="E25" s="8">
        <f t="shared" si="7"/>
        <v>172</v>
      </c>
      <c r="F25" s="9">
        <f t="shared" si="3"/>
        <v>0.63157894736842102</v>
      </c>
      <c r="G25" s="9">
        <f t="shared" si="4"/>
        <v>0.97727272727272729</v>
      </c>
      <c r="H25" s="9">
        <f t="shared" si="5"/>
        <v>0.75</v>
      </c>
      <c r="I25" s="9">
        <f t="shared" si="6"/>
        <v>0.96089385474860334</v>
      </c>
    </row>
    <row r="26" spans="1:9" x14ac:dyDescent="0.3">
      <c r="A26" s="1" t="s">
        <v>25</v>
      </c>
      <c r="B26" s="8">
        <f>J10</f>
        <v>18</v>
      </c>
      <c r="C26" s="8">
        <f>J14-B26</f>
        <v>2</v>
      </c>
      <c r="D26" s="8">
        <f t="shared" si="2"/>
        <v>0</v>
      </c>
      <c r="E26" s="8">
        <f t="shared" si="7"/>
        <v>175</v>
      </c>
      <c r="F26" s="9">
        <f t="shared" si="3"/>
        <v>0.9</v>
      </c>
      <c r="G26" s="9">
        <f t="shared" si="4"/>
        <v>1</v>
      </c>
      <c r="H26" s="9">
        <f t="shared" si="5"/>
        <v>1</v>
      </c>
      <c r="I26" s="9">
        <f t="shared" si="6"/>
        <v>0.98870056497175141</v>
      </c>
    </row>
    <row r="27" spans="1:9" x14ac:dyDescent="0.3">
      <c r="A27" s="1" t="s">
        <v>26</v>
      </c>
      <c r="B27" s="8">
        <f>K11</f>
        <v>0</v>
      </c>
      <c r="C27" s="8">
        <f>K14-B27</f>
        <v>15</v>
      </c>
      <c r="D27" s="8">
        <f t="shared" si="2"/>
        <v>12</v>
      </c>
      <c r="E27" s="8">
        <f t="shared" si="7"/>
        <v>168</v>
      </c>
      <c r="F27" s="9">
        <f t="shared" si="3"/>
        <v>0</v>
      </c>
      <c r="G27" s="9">
        <f t="shared" si="4"/>
        <v>0.93333333333333335</v>
      </c>
      <c r="H27" s="9">
        <f t="shared" si="5"/>
        <v>0</v>
      </c>
      <c r="I27" s="9">
        <f t="shared" si="6"/>
        <v>0.91803278688524592</v>
      </c>
    </row>
    <row r="28" spans="1:9" x14ac:dyDescent="0.3">
      <c r="A28" s="1" t="s">
        <v>27</v>
      </c>
      <c r="B28" s="8">
        <f>L12</f>
        <v>17</v>
      </c>
      <c r="C28" s="8">
        <f>L14-B28</f>
        <v>0</v>
      </c>
      <c r="D28" s="8">
        <f t="shared" si="2"/>
        <v>6</v>
      </c>
      <c r="E28" s="8">
        <f t="shared" si="7"/>
        <v>172</v>
      </c>
      <c r="F28" s="9">
        <f t="shared" si="3"/>
        <v>1</v>
      </c>
      <c r="G28" s="9">
        <f t="shared" si="4"/>
        <v>0.9662921348314607</v>
      </c>
      <c r="H28" s="9">
        <f t="shared" si="5"/>
        <v>0.73913043478260865</v>
      </c>
      <c r="I28" s="9">
        <f t="shared" si="6"/>
        <v>1</v>
      </c>
    </row>
    <row r="29" spans="1:9" x14ac:dyDescent="0.3">
      <c r="A29" s="1" t="s">
        <v>28</v>
      </c>
      <c r="B29" s="8">
        <f>M13</f>
        <v>19</v>
      </c>
      <c r="C29" s="8">
        <f>M14-B29</f>
        <v>0</v>
      </c>
      <c r="D29" s="8">
        <f t="shared" si="2"/>
        <v>3</v>
      </c>
      <c r="E29" s="8">
        <f t="shared" si="7"/>
        <v>173</v>
      </c>
      <c r="F29" s="9">
        <f t="shared" si="3"/>
        <v>1</v>
      </c>
      <c r="G29" s="9">
        <f t="shared" si="4"/>
        <v>0.98295454545454541</v>
      </c>
      <c r="H29" s="9">
        <f t="shared" si="5"/>
        <v>0.86363636363636365</v>
      </c>
      <c r="I29" s="9">
        <f t="shared" si="6"/>
        <v>1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9"/>
  <sheetViews>
    <sheetView workbookViewId="0">
      <selection activeCell="L18" sqref="L18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39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1</v>
      </c>
      <c r="F2" s="8">
        <v>0</v>
      </c>
      <c r="G2" s="8">
        <v>0</v>
      </c>
      <c r="H2" s="8">
        <v>1</v>
      </c>
      <c r="I2" s="8">
        <v>0</v>
      </c>
      <c r="J2" s="8">
        <v>0</v>
      </c>
      <c r="K2" s="8">
        <v>6</v>
      </c>
      <c r="L2" s="8">
        <v>8</v>
      </c>
      <c r="M2" s="8">
        <v>0</v>
      </c>
      <c r="N2" s="13">
        <f>SUM(B2:M2)</f>
        <v>18</v>
      </c>
    </row>
    <row r="3" spans="1:14" x14ac:dyDescent="0.3">
      <c r="A3" s="1" t="s">
        <v>18</v>
      </c>
      <c r="B3" s="8">
        <v>0</v>
      </c>
      <c r="C3" s="16">
        <v>2</v>
      </c>
      <c r="D3" s="8">
        <v>0</v>
      </c>
      <c r="E3" s="8">
        <v>0</v>
      </c>
      <c r="F3" s="8">
        <v>3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3">
        <f t="shared" ref="N3:N13" si="0">SUM(B3:M3)</f>
        <v>5</v>
      </c>
    </row>
    <row r="4" spans="1:14" x14ac:dyDescent="0.3">
      <c r="A4" s="1" t="s">
        <v>19</v>
      </c>
      <c r="B4" s="8">
        <v>0</v>
      </c>
      <c r="C4" s="8">
        <v>0</v>
      </c>
      <c r="D4" s="16">
        <v>11</v>
      </c>
      <c r="E4" s="8">
        <v>0</v>
      </c>
      <c r="F4" s="8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2</v>
      </c>
      <c r="N4" s="13">
        <f t="shared" si="0"/>
        <v>14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3</v>
      </c>
      <c r="F5" s="8">
        <v>0</v>
      </c>
      <c r="G5" s="8">
        <v>0</v>
      </c>
      <c r="H5" s="8">
        <v>3</v>
      </c>
      <c r="I5" s="8">
        <v>8</v>
      </c>
      <c r="J5" s="8">
        <v>0</v>
      </c>
      <c r="K5" s="8">
        <v>2</v>
      </c>
      <c r="L5" s="8">
        <v>0</v>
      </c>
      <c r="M5" s="8">
        <v>2</v>
      </c>
      <c r="N5" s="13">
        <f t="shared" si="0"/>
        <v>18</v>
      </c>
    </row>
    <row r="6" spans="1:14" x14ac:dyDescent="0.3">
      <c r="A6" s="1" t="s">
        <v>21</v>
      </c>
      <c r="B6" s="8">
        <v>0</v>
      </c>
      <c r="C6" s="8">
        <v>10</v>
      </c>
      <c r="D6" s="8">
        <v>0</v>
      </c>
      <c r="E6" s="8">
        <v>0</v>
      </c>
      <c r="F6" s="16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13">
        <f t="shared" si="0"/>
        <v>11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13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3</v>
      </c>
      <c r="N7" s="13">
        <f t="shared" si="0"/>
        <v>17</v>
      </c>
    </row>
    <row r="8" spans="1:14" x14ac:dyDescent="0.3">
      <c r="A8" s="1" t="s">
        <v>23</v>
      </c>
      <c r="B8" s="8">
        <v>0</v>
      </c>
      <c r="C8" s="8">
        <v>0</v>
      </c>
      <c r="D8" s="8">
        <v>5</v>
      </c>
      <c r="E8" s="8">
        <v>0</v>
      </c>
      <c r="F8" s="8">
        <v>0</v>
      </c>
      <c r="G8" s="8">
        <v>1</v>
      </c>
      <c r="H8" s="16">
        <v>3</v>
      </c>
      <c r="I8" s="8">
        <v>1</v>
      </c>
      <c r="J8" s="8">
        <v>2</v>
      </c>
      <c r="K8" s="8">
        <v>0</v>
      </c>
      <c r="L8" s="8">
        <v>3</v>
      </c>
      <c r="M8" s="8">
        <v>3</v>
      </c>
      <c r="N8" s="13">
        <f t="shared" si="0"/>
        <v>18</v>
      </c>
    </row>
    <row r="9" spans="1:14" x14ac:dyDescent="0.3">
      <c r="A9" s="1" t="s">
        <v>24</v>
      </c>
      <c r="B9" s="8">
        <v>0</v>
      </c>
      <c r="C9" s="8">
        <v>0</v>
      </c>
      <c r="D9" s="8">
        <v>3</v>
      </c>
      <c r="E9" s="8">
        <v>4</v>
      </c>
      <c r="F9" s="8">
        <v>0</v>
      </c>
      <c r="G9" s="8">
        <v>0</v>
      </c>
      <c r="H9" s="8">
        <v>1</v>
      </c>
      <c r="I9" s="16">
        <v>8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16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15</v>
      </c>
      <c r="K10" s="8">
        <v>0</v>
      </c>
      <c r="L10" s="8">
        <v>3</v>
      </c>
      <c r="M10" s="8">
        <v>0</v>
      </c>
      <c r="N10" s="13">
        <f t="shared" si="0"/>
        <v>19</v>
      </c>
    </row>
    <row r="11" spans="1:14" x14ac:dyDescent="0.3">
      <c r="A11" s="1" t="s">
        <v>26</v>
      </c>
      <c r="B11" s="8">
        <v>0</v>
      </c>
      <c r="C11" s="8">
        <v>0</v>
      </c>
      <c r="D11" s="8">
        <v>0</v>
      </c>
      <c r="E11" s="8">
        <v>1</v>
      </c>
      <c r="F11" s="8">
        <v>5</v>
      </c>
      <c r="G11" s="8">
        <v>0</v>
      </c>
      <c r="H11" s="8">
        <v>0</v>
      </c>
      <c r="I11" s="8">
        <v>0</v>
      </c>
      <c r="J11" s="8">
        <v>0</v>
      </c>
      <c r="K11" s="16">
        <v>5</v>
      </c>
      <c r="L11" s="8">
        <v>1</v>
      </c>
      <c r="M11" s="8">
        <v>0</v>
      </c>
      <c r="N11" s="13">
        <f t="shared" si="0"/>
        <v>12</v>
      </c>
    </row>
    <row r="12" spans="1:14" x14ac:dyDescent="0.3">
      <c r="A12" s="1" t="s">
        <v>27</v>
      </c>
      <c r="B12" s="8">
        <v>1</v>
      </c>
      <c r="C12" s="8">
        <v>1</v>
      </c>
      <c r="D12" s="8">
        <v>0</v>
      </c>
      <c r="E12" s="8">
        <v>4</v>
      </c>
      <c r="F12" s="8">
        <v>10</v>
      </c>
      <c r="G12" s="8">
        <v>0</v>
      </c>
      <c r="H12" s="8">
        <v>2</v>
      </c>
      <c r="I12" s="8">
        <v>2</v>
      </c>
      <c r="J12" s="8">
        <v>3</v>
      </c>
      <c r="K12" s="8">
        <v>1</v>
      </c>
      <c r="L12" s="16">
        <v>0</v>
      </c>
      <c r="M12" s="8">
        <v>0</v>
      </c>
      <c r="N12" s="13">
        <f t="shared" si="0"/>
        <v>24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5</v>
      </c>
      <c r="H13" s="8">
        <v>7</v>
      </c>
      <c r="I13" s="8">
        <v>0</v>
      </c>
      <c r="J13" s="8">
        <v>0</v>
      </c>
      <c r="K13" s="8">
        <v>0</v>
      </c>
      <c r="L13" s="8">
        <v>2</v>
      </c>
      <c r="M13" s="16">
        <v>9</v>
      </c>
      <c r="N13" s="13">
        <f t="shared" si="0"/>
        <v>23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16</v>
      </c>
      <c r="E18" s="8">
        <f>SUM($B$2:$M$13)-SUM($B18:$D18)</f>
        <v>176</v>
      </c>
      <c r="F18" s="9">
        <f>B18/(B18+C18)</f>
        <v>0.66666666666666663</v>
      </c>
      <c r="G18" s="9">
        <f>E18/(E18+D18)</f>
        <v>0.91666666666666663</v>
      </c>
      <c r="H18" s="9">
        <f>B18/(B18+D18)</f>
        <v>0.1111111111111111</v>
      </c>
      <c r="I18" s="9">
        <f>E18/(E18+C18)</f>
        <v>0.99435028248587576</v>
      </c>
    </row>
    <row r="19" spans="1:9" x14ac:dyDescent="0.3">
      <c r="A19" s="1" t="s">
        <v>18</v>
      </c>
      <c r="B19" s="8">
        <f>C3</f>
        <v>2</v>
      </c>
      <c r="C19" s="8">
        <f>C14-B19</f>
        <v>11</v>
      </c>
      <c r="D19" s="8">
        <f t="shared" ref="D19:D29" si="2">$N3-$B19</f>
        <v>3</v>
      </c>
      <c r="E19" s="8">
        <f>SUM($B$2:$M$13)-SUM($B19:$D19)</f>
        <v>179</v>
      </c>
      <c r="F19" s="9">
        <f t="shared" ref="F19:F29" si="3">B19/(B19+C19)</f>
        <v>0.15384615384615385</v>
      </c>
      <c r="G19" s="9">
        <f t="shared" ref="G19:G29" si="4">E19/(E19+D19)</f>
        <v>0.98351648351648346</v>
      </c>
      <c r="H19" s="9">
        <f t="shared" ref="H19:H29" si="5">B19/(B19+D19)</f>
        <v>0.4</v>
      </c>
      <c r="I19" s="9">
        <f t="shared" ref="I19:I29" si="6">E19/(E19+C19)</f>
        <v>0.94210526315789478</v>
      </c>
    </row>
    <row r="20" spans="1:9" x14ac:dyDescent="0.3">
      <c r="A20" s="1" t="s">
        <v>19</v>
      </c>
      <c r="B20" s="8">
        <f>D4</f>
        <v>11</v>
      </c>
      <c r="C20" s="8">
        <f>D14-B20</f>
        <v>8</v>
      </c>
      <c r="D20" s="8">
        <f t="shared" si="2"/>
        <v>3</v>
      </c>
      <c r="E20" s="8">
        <f>SUM($B$2:$M$13)-SUM($B20:$D20)</f>
        <v>173</v>
      </c>
      <c r="F20" s="9">
        <f t="shared" si="3"/>
        <v>0.57894736842105265</v>
      </c>
      <c r="G20" s="9">
        <f t="shared" si="4"/>
        <v>0.98295454545454541</v>
      </c>
      <c r="H20" s="9">
        <f t="shared" si="5"/>
        <v>0.7857142857142857</v>
      </c>
      <c r="I20" s="9">
        <f t="shared" si="6"/>
        <v>0.95580110497237569</v>
      </c>
    </row>
    <row r="21" spans="1:9" x14ac:dyDescent="0.3">
      <c r="A21" s="1" t="s">
        <v>20</v>
      </c>
      <c r="B21" s="8">
        <f>E5</f>
        <v>3</v>
      </c>
      <c r="C21" s="8">
        <f>E14-B21</f>
        <v>10</v>
      </c>
      <c r="D21" s="8">
        <f t="shared" si="2"/>
        <v>15</v>
      </c>
      <c r="E21" s="8">
        <f t="shared" ref="E21:E29" si="7">SUM($B$2:$M$13)-SUM($B21:$D21)</f>
        <v>167</v>
      </c>
      <c r="F21" s="9">
        <f t="shared" si="3"/>
        <v>0.23076923076923078</v>
      </c>
      <c r="G21" s="9">
        <f t="shared" si="4"/>
        <v>0.91758241758241754</v>
      </c>
      <c r="H21" s="9">
        <f t="shared" si="5"/>
        <v>0.16666666666666666</v>
      </c>
      <c r="I21" s="9">
        <f t="shared" si="6"/>
        <v>0.94350282485875703</v>
      </c>
    </row>
    <row r="22" spans="1:9" x14ac:dyDescent="0.3">
      <c r="A22" s="1" t="s">
        <v>21</v>
      </c>
      <c r="B22" s="8">
        <f>F6</f>
        <v>0</v>
      </c>
      <c r="C22" s="8">
        <f>F14-B22</f>
        <v>18</v>
      </c>
      <c r="D22" s="8">
        <f t="shared" si="2"/>
        <v>11</v>
      </c>
      <c r="E22" s="8">
        <f t="shared" si="7"/>
        <v>166</v>
      </c>
      <c r="F22" s="9">
        <f t="shared" si="3"/>
        <v>0</v>
      </c>
      <c r="G22" s="9">
        <f t="shared" si="4"/>
        <v>0.93785310734463279</v>
      </c>
      <c r="H22" s="9">
        <f t="shared" si="5"/>
        <v>0</v>
      </c>
      <c r="I22" s="9">
        <f t="shared" si="6"/>
        <v>0.90217391304347827</v>
      </c>
    </row>
    <row r="23" spans="1:9" x14ac:dyDescent="0.3">
      <c r="A23" s="1" t="s">
        <v>22</v>
      </c>
      <c r="B23" s="8">
        <f>G7</f>
        <v>13</v>
      </c>
      <c r="C23" s="8">
        <f>G14-B23</f>
        <v>7</v>
      </c>
      <c r="D23" s="8">
        <f t="shared" si="2"/>
        <v>4</v>
      </c>
      <c r="E23" s="8">
        <f t="shared" si="7"/>
        <v>171</v>
      </c>
      <c r="F23" s="9">
        <f t="shared" si="3"/>
        <v>0.65</v>
      </c>
      <c r="G23" s="9">
        <f t="shared" si="4"/>
        <v>0.97714285714285709</v>
      </c>
      <c r="H23" s="9">
        <f t="shared" si="5"/>
        <v>0.76470588235294112</v>
      </c>
      <c r="I23" s="9">
        <f t="shared" si="6"/>
        <v>0.9606741573033708</v>
      </c>
    </row>
    <row r="24" spans="1:9" x14ac:dyDescent="0.3">
      <c r="A24" s="1" t="s">
        <v>23</v>
      </c>
      <c r="B24" s="8">
        <f>H8</f>
        <v>3</v>
      </c>
      <c r="C24" s="8">
        <f>H14-B24</f>
        <v>16</v>
      </c>
      <c r="D24" s="8">
        <f t="shared" si="2"/>
        <v>15</v>
      </c>
      <c r="E24" s="8">
        <f t="shared" si="7"/>
        <v>161</v>
      </c>
      <c r="F24" s="9">
        <f t="shared" si="3"/>
        <v>0.15789473684210525</v>
      </c>
      <c r="G24" s="9">
        <f t="shared" si="4"/>
        <v>0.91477272727272729</v>
      </c>
      <c r="H24" s="9">
        <f t="shared" si="5"/>
        <v>0.16666666666666666</v>
      </c>
      <c r="I24" s="9">
        <f t="shared" si="6"/>
        <v>0.90960451977401124</v>
      </c>
    </row>
    <row r="25" spans="1:9" x14ac:dyDescent="0.3">
      <c r="A25" s="1" t="s">
        <v>24</v>
      </c>
      <c r="B25" s="8">
        <f>I9</f>
        <v>8</v>
      </c>
      <c r="C25" s="8">
        <f>I14-B25</f>
        <v>11</v>
      </c>
      <c r="D25" s="8">
        <f t="shared" si="2"/>
        <v>8</v>
      </c>
      <c r="E25" s="8">
        <f t="shared" si="7"/>
        <v>168</v>
      </c>
      <c r="F25" s="9">
        <f t="shared" si="3"/>
        <v>0.42105263157894735</v>
      </c>
      <c r="G25" s="9">
        <f t="shared" si="4"/>
        <v>0.95454545454545459</v>
      </c>
      <c r="H25" s="9">
        <f t="shared" si="5"/>
        <v>0.5</v>
      </c>
      <c r="I25" s="9">
        <f t="shared" si="6"/>
        <v>0.93854748603351956</v>
      </c>
    </row>
    <row r="26" spans="1:9" x14ac:dyDescent="0.3">
      <c r="A26" s="1" t="s">
        <v>25</v>
      </c>
      <c r="B26" s="8">
        <f>J10</f>
        <v>15</v>
      </c>
      <c r="C26" s="8">
        <f>J14-B26</f>
        <v>5</v>
      </c>
      <c r="D26" s="8">
        <f t="shared" si="2"/>
        <v>4</v>
      </c>
      <c r="E26" s="8">
        <f t="shared" si="7"/>
        <v>171</v>
      </c>
      <c r="F26" s="9">
        <f t="shared" si="3"/>
        <v>0.75</v>
      </c>
      <c r="G26" s="9">
        <f t="shared" si="4"/>
        <v>0.97714285714285709</v>
      </c>
      <c r="H26" s="9">
        <f t="shared" si="5"/>
        <v>0.78947368421052633</v>
      </c>
      <c r="I26" s="9">
        <f t="shared" si="6"/>
        <v>0.97159090909090906</v>
      </c>
    </row>
    <row r="27" spans="1:9" x14ac:dyDescent="0.3">
      <c r="A27" s="1" t="s">
        <v>26</v>
      </c>
      <c r="B27" s="8">
        <f>K11</f>
        <v>5</v>
      </c>
      <c r="C27" s="8">
        <f>K14-B27</f>
        <v>10</v>
      </c>
      <c r="D27" s="8">
        <f t="shared" si="2"/>
        <v>7</v>
      </c>
      <c r="E27" s="8">
        <f t="shared" si="7"/>
        <v>173</v>
      </c>
      <c r="F27" s="9">
        <f t="shared" si="3"/>
        <v>0.33333333333333331</v>
      </c>
      <c r="G27" s="9">
        <f t="shared" si="4"/>
        <v>0.96111111111111114</v>
      </c>
      <c r="H27" s="9">
        <f t="shared" si="5"/>
        <v>0.41666666666666669</v>
      </c>
      <c r="I27" s="9">
        <f t="shared" si="6"/>
        <v>0.94535519125683065</v>
      </c>
    </row>
    <row r="28" spans="1:9" x14ac:dyDescent="0.3">
      <c r="A28" s="1" t="s">
        <v>27</v>
      </c>
      <c r="B28" s="8">
        <f>L12</f>
        <v>0</v>
      </c>
      <c r="C28" s="8">
        <f>L14-B28</f>
        <v>17</v>
      </c>
      <c r="D28" s="8">
        <f t="shared" si="2"/>
        <v>24</v>
      </c>
      <c r="E28" s="8">
        <f t="shared" si="7"/>
        <v>154</v>
      </c>
      <c r="F28" s="9">
        <f t="shared" si="3"/>
        <v>0</v>
      </c>
      <c r="G28" s="9">
        <f t="shared" si="4"/>
        <v>0.8651685393258427</v>
      </c>
      <c r="H28" s="9">
        <f t="shared" si="5"/>
        <v>0</v>
      </c>
      <c r="I28" s="9">
        <f t="shared" si="6"/>
        <v>0.90058479532163738</v>
      </c>
    </row>
    <row r="29" spans="1:9" x14ac:dyDescent="0.3">
      <c r="A29" s="1" t="s">
        <v>28</v>
      </c>
      <c r="B29" s="8">
        <f>M13</f>
        <v>9</v>
      </c>
      <c r="C29" s="8">
        <f>M14-B29</f>
        <v>10</v>
      </c>
      <c r="D29" s="8">
        <f t="shared" si="2"/>
        <v>14</v>
      </c>
      <c r="E29" s="8">
        <f t="shared" si="7"/>
        <v>162</v>
      </c>
      <c r="F29" s="9">
        <f t="shared" si="3"/>
        <v>0.47368421052631576</v>
      </c>
      <c r="G29" s="9">
        <f t="shared" si="4"/>
        <v>0.92045454545454541</v>
      </c>
      <c r="H29" s="9">
        <f t="shared" si="5"/>
        <v>0.39130434782608697</v>
      </c>
      <c r="I29" s="9">
        <f t="shared" si="6"/>
        <v>0.94186046511627908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9"/>
  <sheetViews>
    <sheetView workbookViewId="0">
      <selection activeCell="L18" sqref="L18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40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0</v>
      </c>
      <c r="C2" s="8">
        <v>0</v>
      </c>
      <c r="D2" s="8">
        <v>0</v>
      </c>
      <c r="E2" s="8">
        <v>4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3</v>
      </c>
      <c r="L2" s="8">
        <v>6</v>
      </c>
      <c r="M2" s="8">
        <v>0</v>
      </c>
      <c r="N2" s="13">
        <f>SUM(B2:M2)</f>
        <v>18</v>
      </c>
    </row>
    <row r="3" spans="1:14" x14ac:dyDescent="0.3">
      <c r="A3" s="1" t="s">
        <v>18</v>
      </c>
      <c r="B3" s="8">
        <v>0</v>
      </c>
      <c r="C3" s="16">
        <v>1</v>
      </c>
      <c r="D3" s="8">
        <v>0</v>
      </c>
      <c r="E3" s="8">
        <v>0</v>
      </c>
      <c r="F3" s="8">
        <v>3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13">
        <f t="shared" ref="N3:N13" si="0">SUM(B3:M3)</f>
        <v>5</v>
      </c>
    </row>
    <row r="4" spans="1:14" x14ac:dyDescent="0.3">
      <c r="A4" s="1" t="s">
        <v>19</v>
      </c>
      <c r="B4" s="8">
        <v>0</v>
      </c>
      <c r="C4" s="8">
        <v>0</v>
      </c>
      <c r="D4" s="16">
        <v>14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3">
        <f t="shared" si="0"/>
        <v>14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3</v>
      </c>
      <c r="F5" s="8">
        <v>0</v>
      </c>
      <c r="G5" s="8">
        <v>0</v>
      </c>
      <c r="H5" s="8">
        <v>4</v>
      </c>
      <c r="I5" s="8">
        <v>11</v>
      </c>
      <c r="J5" s="8">
        <v>0</v>
      </c>
      <c r="K5" s="8">
        <v>0</v>
      </c>
      <c r="L5" s="8">
        <v>0</v>
      </c>
      <c r="M5" s="8">
        <v>0</v>
      </c>
      <c r="N5" s="13">
        <f t="shared" si="0"/>
        <v>18</v>
      </c>
    </row>
    <row r="6" spans="1:14" x14ac:dyDescent="0.3">
      <c r="A6" s="1" t="s">
        <v>21</v>
      </c>
      <c r="B6" s="8">
        <v>0</v>
      </c>
      <c r="C6" s="8">
        <v>9</v>
      </c>
      <c r="D6" s="8">
        <v>0</v>
      </c>
      <c r="E6" s="8">
        <v>0</v>
      </c>
      <c r="F6" s="16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13">
        <f t="shared" si="0"/>
        <v>11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6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</v>
      </c>
      <c r="N7" s="13">
        <f t="shared" si="0"/>
        <v>15</v>
      </c>
    </row>
    <row r="8" spans="1:14" x14ac:dyDescent="0.3">
      <c r="A8" s="1" t="s">
        <v>23</v>
      </c>
      <c r="B8" s="8">
        <v>1</v>
      </c>
      <c r="C8" s="8">
        <v>0</v>
      </c>
      <c r="D8" s="8">
        <v>3</v>
      </c>
      <c r="E8" s="8">
        <v>0</v>
      </c>
      <c r="F8" s="8">
        <v>0</v>
      </c>
      <c r="G8" s="8">
        <v>2</v>
      </c>
      <c r="H8" s="16">
        <v>3</v>
      </c>
      <c r="I8" s="8">
        <v>0</v>
      </c>
      <c r="J8" s="8">
        <v>0</v>
      </c>
      <c r="K8" s="8">
        <v>1</v>
      </c>
      <c r="L8" s="8">
        <v>8</v>
      </c>
      <c r="M8" s="8">
        <v>4</v>
      </c>
      <c r="N8" s="13">
        <f t="shared" si="0"/>
        <v>22</v>
      </c>
    </row>
    <row r="9" spans="1:14" x14ac:dyDescent="0.3">
      <c r="A9" s="1" t="s">
        <v>24</v>
      </c>
      <c r="B9" s="8">
        <v>0</v>
      </c>
      <c r="C9" s="8">
        <v>0</v>
      </c>
      <c r="D9" s="8">
        <v>2</v>
      </c>
      <c r="E9" s="8">
        <v>4</v>
      </c>
      <c r="F9" s="8">
        <v>0</v>
      </c>
      <c r="G9" s="8">
        <v>0</v>
      </c>
      <c r="H9" s="8">
        <v>2</v>
      </c>
      <c r="I9" s="16">
        <v>8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16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17</v>
      </c>
      <c r="K10" s="8">
        <v>0</v>
      </c>
      <c r="L10" s="8">
        <v>0</v>
      </c>
      <c r="M10" s="8">
        <v>0</v>
      </c>
      <c r="N10" s="13">
        <f t="shared" si="0"/>
        <v>18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1</v>
      </c>
      <c r="F11" s="8">
        <v>5</v>
      </c>
      <c r="G11" s="8">
        <v>0</v>
      </c>
      <c r="H11" s="8">
        <v>0</v>
      </c>
      <c r="I11" s="8">
        <v>0</v>
      </c>
      <c r="J11" s="8">
        <v>0</v>
      </c>
      <c r="K11" s="16">
        <v>5</v>
      </c>
      <c r="L11" s="8">
        <v>0</v>
      </c>
      <c r="M11" s="8">
        <v>0</v>
      </c>
      <c r="N11" s="13">
        <f t="shared" si="0"/>
        <v>12</v>
      </c>
    </row>
    <row r="12" spans="1:14" x14ac:dyDescent="0.3">
      <c r="A12" s="1" t="s">
        <v>27</v>
      </c>
      <c r="B12" s="8">
        <v>1</v>
      </c>
      <c r="C12" s="8">
        <v>3</v>
      </c>
      <c r="D12" s="8">
        <v>0</v>
      </c>
      <c r="E12" s="8">
        <v>1</v>
      </c>
      <c r="F12" s="8">
        <v>9</v>
      </c>
      <c r="G12" s="8">
        <v>0</v>
      </c>
      <c r="H12" s="8">
        <v>0</v>
      </c>
      <c r="I12" s="8">
        <v>0</v>
      </c>
      <c r="J12" s="8">
        <v>1</v>
      </c>
      <c r="K12" s="8">
        <v>6</v>
      </c>
      <c r="L12" s="16">
        <v>3</v>
      </c>
      <c r="M12" s="8">
        <v>0</v>
      </c>
      <c r="N12" s="13">
        <f t="shared" si="0"/>
        <v>24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12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16">
        <v>6</v>
      </c>
      <c r="N13" s="13">
        <f t="shared" si="0"/>
        <v>22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0</v>
      </c>
      <c r="C18" s="8">
        <f>B$14-$B18</f>
        <v>3</v>
      </c>
      <c r="D18" s="8">
        <f>$N2-$B18</f>
        <v>18</v>
      </c>
      <c r="E18" s="8">
        <f>SUM($B$2:$M$13)-SUM($B18:$D18)</f>
        <v>174</v>
      </c>
      <c r="F18" s="9">
        <f>B18/(B18+C18)</f>
        <v>0</v>
      </c>
      <c r="G18" s="9">
        <f>E18/(E18+D18)</f>
        <v>0.90625</v>
      </c>
      <c r="H18" s="9">
        <f>B18/(B18+D18)</f>
        <v>0</v>
      </c>
      <c r="I18" s="9">
        <f>E18/(E18+C18)</f>
        <v>0.98305084745762716</v>
      </c>
    </row>
    <row r="19" spans="1:9" x14ac:dyDescent="0.3">
      <c r="A19" s="1" t="s">
        <v>18</v>
      </c>
      <c r="B19" s="8">
        <f>C3</f>
        <v>1</v>
      </c>
      <c r="C19" s="8">
        <f>C14-B19</f>
        <v>12</v>
      </c>
      <c r="D19" s="8">
        <f t="shared" ref="D19:D29" si="2">$N3-$B19</f>
        <v>4</v>
      </c>
      <c r="E19" s="8">
        <f>SUM($B$2:$M$13)-SUM($B19:$D19)</f>
        <v>178</v>
      </c>
      <c r="F19" s="9">
        <f t="shared" ref="F19:F29" si="3">B19/(B19+C19)</f>
        <v>7.6923076923076927E-2</v>
      </c>
      <c r="G19" s="9">
        <f t="shared" ref="G19:G29" si="4">E19/(E19+D19)</f>
        <v>0.97802197802197799</v>
      </c>
      <c r="H19" s="9">
        <f t="shared" ref="H19:H29" si="5">B19/(B19+D19)</f>
        <v>0.2</v>
      </c>
      <c r="I19" s="9">
        <f t="shared" ref="I19:I29" si="6">E19/(E19+C19)</f>
        <v>0.93684210526315792</v>
      </c>
    </row>
    <row r="20" spans="1:9" x14ac:dyDescent="0.3">
      <c r="A20" s="1" t="s">
        <v>19</v>
      </c>
      <c r="B20" s="8">
        <f>D4</f>
        <v>14</v>
      </c>
      <c r="C20" s="8">
        <f>D14-B20</f>
        <v>5</v>
      </c>
      <c r="D20" s="8">
        <f t="shared" si="2"/>
        <v>0</v>
      </c>
      <c r="E20" s="8">
        <f>SUM($B$2:$M$13)-SUM($B20:$D20)</f>
        <v>176</v>
      </c>
      <c r="F20" s="9">
        <f t="shared" si="3"/>
        <v>0.73684210526315785</v>
      </c>
      <c r="G20" s="9">
        <f t="shared" si="4"/>
        <v>1</v>
      </c>
      <c r="H20" s="9">
        <f t="shared" si="5"/>
        <v>1</v>
      </c>
      <c r="I20" s="9">
        <f t="shared" si="6"/>
        <v>0.97237569060773477</v>
      </c>
    </row>
    <row r="21" spans="1:9" x14ac:dyDescent="0.3">
      <c r="A21" s="1" t="s">
        <v>20</v>
      </c>
      <c r="B21" s="8">
        <f>E5</f>
        <v>3</v>
      </c>
      <c r="C21" s="8">
        <f>E14-B21</f>
        <v>10</v>
      </c>
      <c r="D21" s="8">
        <f t="shared" si="2"/>
        <v>15</v>
      </c>
      <c r="E21" s="8">
        <f t="shared" ref="E21:E29" si="7">SUM($B$2:$M$13)-SUM($B21:$D21)</f>
        <v>167</v>
      </c>
      <c r="F21" s="9">
        <f t="shared" si="3"/>
        <v>0.23076923076923078</v>
      </c>
      <c r="G21" s="9">
        <f t="shared" si="4"/>
        <v>0.91758241758241754</v>
      </c>
      <c r="H21" s="9">
        <f t="shared" si="5"/>
        <v>0.16666666666666666</v>
      </c>
      <c r="I21" s="9">
        <f t="shared" si="6"/>
        <v>0.94350282485875703</v>
      </c>
    </row>
    <row r="22" spans="1:9" x14ac:dyDescent="0.3">
      <c r="A22" s="1" t="s">
        <v>21</v>
      </c>
      <c r="B22" s="8">
        <f>F6</f>
        <v>1</v>
      </c>
      <c r="C22" s="8">
        <f>F14-B22</f>
        <v>17</v>
      </c>
      <c r="D22" s="8">
        <f t="shared" si="2"/>
        <v>10</v>
      </c>
      <c r="E22" s="8">
        <f t="shared" si="7"/>
        <v>167</v>
      </c>
      <c r="F22" s="9">
        <f t="shared" si="3"/>
        <v>5.5555555555555552E-2</v>
      </c>
      <c r="G22" s="9">
        <f t="shared" si="4"/>
        <v>0.94350282485875703</v>
      </c>
      <c r="H22" s="9">
        <f t="shared" si="5"/>
        <v>9.0909090909090912E-2</v>
      </c>
      <c r="I22" s="9">
        <f t="shared" si="6"/>
        <v>0.90760869565217395</v>
      </c>
    </row>
    <row r="23" spans="1:9" x14ac:dyDescent="0.3">
      <c r="A23" s="1" t="s">
        <v>22</v>
      </c>
      <c r="B23" s="8">
        <f>G7</f>
        <v>6</v>
      </c>
      <c r="C23" s="8">
        <f>G14-B23</f>
        <v>14</v>
      </c>
      <c r="D23" s="8">
        <f t="shared" si="2"/>
        <v>9</v>
      </c>
      <c r="E23" s="8">
        <f t="shared" si="7"/>
        <v>166</v>
      </c>
      <c r="F23" s="9">
        <f t="shared" si="3"/>
        <v>0.3</v>
      </c>
      <c r="G23" s="9">
        <f t="shared" si="4"/>
        <v>0.94857142857142862</v>
      </c>
      <c r="H23" s="9">
        <f t="shared" si="5"/>
        <v>0.4</v>
      </c>
      <c r="I23" s="9">
        <f t="shared" si="6"/>
        <v>0.92222222222222228</v>
      </c>
    </row>
    <row r="24" spans="1:9" x14ac:dyDescent="0.3">
      <c r="A24" s="1" t="s">
        <v>23</v>
      </c>
      <c r="B24" s="8">
        <f>H8</f>
        <v>3</v>
      </c>
      <c r="C24" s="8">
        <f>H14-B24</f>
        <v>16</v>
      </c>
      <c r="D24" s="8">
        <f t="shared" si="2"/>
        <v>19</v>
      </c>
      <c r="E24" s="8">
        <f t="shared" si="7"/>
        <v>157</v>
      </c>
      <c r="F24" s="9">
        <f t="shared" si="3"/>
        <v>0.15789473684210525</v>
      </c>
      <c r="G24" s="9">
        <f t="shared" si="4"/>
        <v>0.89204545454545459</v>
      </c>
      <c r="H24" s="9">
        <f t="shared" si="5"/>
        <v>0.13636363636363635</v>
      </c>
      <c r="I24" s="9">
        <f t="shared" si="6"/>
        <v>0.90751445086705207</v>
      </c>
    </row>
    <row r="25" spans="1:9" x14ac:dyDescent="0.3">
      <c r="A25" s="1" t="s">
        <v>24</v>
      </c>
      <c r="B25" s="8">
        <f>I9</f>
        <v>8</v>
      </c>
      <c r="C25" s="8">
        <f>I14-B25</f>
        <v>11</v>
      </c>
      <c r="D25" s="8">
        <f t="shared" si="2"/>
        <v>8</v>
      </c>
      <c r="E25" s="8">
        <f t="shared" si="7"/>
        <v>168</v>
      </c>
      <c r="F25" s="9">
        <f t="shared" si="3"/>
        <v>0.42105263157894735</v>
      </c>
      <c r="G25" s="9">
        <f t="shared" si="4"/>
        <v>0.95454545454545459</v>
      </c>
      <c r="H25" s="9">
        <f t="shared" si="5"/>
        <v>0.5</v>
      </c>
      <c r="I25" s="9">
        <f t="shared" si="6"/>
        <v>0.93854748603351956</v>
      </c>
    </row>
    <row r="26" spans="1:9" x14ac:dyDescent="0.3">
      <c r="A26" s="1" t="s">
        <v>25</v>
      </c>
      <c r="B26" s="8">
        <f>J10</f>
        <v>17</v>
      </c>
      <c r="C26" s="8">
        <f>J14-B26</f>
        <v>3</v>
      </c>
      <c r="D26" s="8">
        <f t="shared" si="2"/>
        <v>1</v>
      </c>
      <c r="E26" s="8">
        <f t="shared" si="7"/>
        <v>174</v>
      </c>
      <c r="F26" s="9">
        <f t="shared" si="3"/>
        <v>0.85</v>
      </c>
      <c r="G26" s="9">
        <f t="shared" si="4"/>
        <v>0.99428571428571433</v>
      </c>
      <c r="H26" s="9">
        <f t="shared" si="5"/>
        <v>0.94444444444444442</v>
      </c>
      <c r="I26" s="9">
        <f t="shared" si="6"/>
        <v>0.98305084745762716</v>
      </c>
    </row>
    <row r="27" spans="1:9" x14ac:dyDescent="0.3">
      <c r="A27" s="1" t="s">
        <v>26</v>
      </c>
      <c r="B27" s="8">
        <f>K11</f>
        <v>5</v>
      </c>
      <c r="C27" s="8">
        <f>K14-B27</f>
        <v>10</v>
      </c>
      <c r="D27" s="8">
        <f t="shared" si="2"/>
        <v>7</v>
      </c>
      <c r="E27" s="8">
        <f t="shared" si="7"/>
        <v>173</v>
      </c>
      <c r="F27" s="9">
        <f t="shared" si="3"/>
        <v>0.33333333333333331</v>
      </c>
      <c r="G27" s="9">
        <f t="shared" si="4"/>
        <v>0.96111111111111114</v>
      </c>
      <c r="H27" s="9">
        <f t="shared" si="5"/>
        <v>0.41666666666666669</v>
      </c>
      <c r="I27" s="9">
        <f t="shared" si="6"/>
        <v>0.94535519125683065</v>
      </c>
    </row>
    <row r="28" spans="1:9" x14ac:dyDescent="0.3">
      <c r="A28" s="1" t="s">
        <v>27</v>
      </c>
      <c r="B28" s="8">
        <f>L12</f>
        <v>3</v>
      </c>
      <c r="C28" s="8">
        <f>L14-B28</f>
        <v>14</v>
      </c>
      <c r="D28" s="8">
        <f t="shared" si="2"/>
        <v>21</v>
      </c>
      <c r="E28" s="8">
        <f t="shared" si="7"/>
        <v>157</v>
      </c>
      <c r="F28" s="9">
        <f t="shared" si="3"/>
        <v>0.17647058823529413</v>
      </c>
      <c r="G28" s="9">
        <f t="shared" si="4"/>
        <v>0.8820224719101124</v>
      </c>
      <c r="H28" s="9">
        <f t="shared" si="5"/>
        <v>0.125</v>
      </c>
      <c r="I28" s="9">
        <f t="shared" si="6"/>
        <v>0.91812865497076024</v>
      </c>
    </row>
    <row r="29" spans="1:9" x14ac:dyDescent="0.3">
      <c r="A29" s="1" t="s">
        <v>28</v>
      </c>
      <c r="B29" s="8">
        <f>M13</f>
        <v>6</v>
      </c>
      <c r="C29" s="8">
        <f>M14-B29</f>
        <v>13</v>
      </c>
      <c r="D29" s="8">
        <f t="shared" si="2"/>
        <v>16</v>
      </c>
      <c r="E29" s="8">
        <f t="shared" si="7"/>
        <v>160</v>
      </c>
      <c r="F29" s="9">
        <f t="shared" si="3"/>
        <v>0.31578947368421051</v>
      </c>
      <c r="G29" s="9">
        <f t="shared" si="4"/>
        <v>0.90909090909090906</v>
      </c>
      <c r="H29" s="9">
        <f t="shared" si="5"/>
        <v>0.27272727272727271</v>
      </c>
      <c r="I29" s="9">
        <f t="shared" si="6"/>
        <v>0.92485549132947975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9"/>
  <sheetViews>
    <sheetView workbookViewId="0">
      <selection activeCell="L21" sqref="L21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41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7</v>
      </c>
      <c r="L2" s="8">
        <v>8</v>
      </c>
      <c r="M2" s="8">
        <v>0</v>
      </c>
      <c r="N2" s="12">
        <f>SUM(B2:M2)</f>
        <v>18</v>
      </c>
    </row>
    <row r="3" spans="1:14" x14ac:dyDescent="0.3">
      <c r="A3" s="1" t="s">
        <v>18</v>
      </c>
      <c r="B3" s="8">
        <v>0</v>
      </c>
      <c r="C3" s="16">
        <v>2</v>
      </c>
      <c r="D3" s="8">
        <v>0</v>
      </c>
      <c r="E3" s="8">
        <v>0</v>
      </c>
      <c r="F3" s="8">
        <v>3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2">
        <f t="shared" ref="N3:N13" si="0">SUM(B3:M3)</f>
        <v>5</v>
      </c>
    </row>
    <row r="4" spans="1:14" x14ac:dyDescent="0.3">
      <c r="A4" s="1" t="s">
        <v>19</v>
      </c>
      <c r="B4" s="8">
        <v>0</v>
      </c>
      <c r="C4" s="8">
        <v>0</v>
      </c>
      <c r="D4" s="16">
        <v>8</v>
      </c>
      <c r="E4" s="8">
        <v>0</v>
      </c>
      <c r="F4" s="8">
        <v>0</v>
      </c>
      <c r="G4" s="8">
        <v>2</v>
      </c>
      <c r="H4" s="8">
        <v>2</v>
      </c>
      <c r="I4" s="8">
        <v>0</v>
      </c>
      <c r="J4" s="8">
        <v>0</v>
      </c>
      <c r="K4" s="8">
        <v>0</v>
      </c>
      <c r="L4" s="8">
        <v>0</v>
      </c>
      <c r="M4" s="8">
        <v>2</v>
      </c>
      <c r="N4" s="12">
        <f t="shared" si="0"/>
        <v>14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8</v>
      </c>
      <c r="F5" s="8">
        <v>0</v>
      </c>
      <c r="G5" s="8">
        <v>0</v>
      </c>
      <c r="H5" s="8">
        <v>1</v>
      </c>
      <c r="I5" s="8">
        <v>8</v>
      </c>
      <c r="J5" s="8">
        <v>0</v>
      </c>
      <c r="K5" s="8">
        <v>1</v>
      </c>
      <c r="L5" s="8">
        <v>1</v>
      </c>
      <c r="M5" s="8">
        <v>0</v>
      </c>
      <c r="N5" s="12">
        <f t="shared" si="0"/>
        <v>19</v>
      </c>
    </row>
    <row r="6" spans="1:14" x14ac:dyDescent="0.3">
      <c r="A6" s="1" t="s">
        <v>21</v>
      </c>
      <c r="B6" s="8">
        <v>0</v>
      </c>
      <c r="C6" s="8">
        <v>10</v>
      </c>
      <c r="D6" s="8">
        <v>0</v>
      </c>
      <c r="E6" s="8">
        <v>0</v>
      </c>
      <c r="F6" s="16">
        <v>0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12">
        <f t="shared" si="0"/>
        <v>11</v>
      </c>
    </row>
    <row r="7" spans="1:14" x14ac:dyDescent="0.3">
      <c r="A7" s="1" t="s">
        <v>22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16">
        <v>1</v>
      </c>
      <c r="H7" s="8">
        <v>11</v>
      </c>
      <c r="I7" s="8">
        <v>0</v>
      </c>
      <c r="J7" s="8">
        <v>0</v>
      </c>
      <c r="K7" s="8">
        <v>0</v>
      </c>
      <c r="L7" s="8">
        <v>2</v>
      </c>
      <c r="M7" s="8">
        <v>0</v>
      </c>
      <c r="N7" s="12">
        <f t="shared" si="0"/>
        <v>15</v>
      </c>
    </row>
    <row r="8" spans="1:14" x14ac:dyDescent="0.3">
      <c r="A8" s="1" t="s">
        <v>23</v>
      </c>
      <c r="B8" s="8">
        <v>0</v>
      </c>
      <c r="C8" s="8">
        <v>0</v>
      </c>
      <c r="D8" s="8">
        <v>6</v>
      </c>
      <c r="E8" s="8">
        <v>0</v>
      </c>
      <c r="F8" s="8">
        <v>0</v>
      </c>
      <c r="G8" s="8">
        <v>7</v>
      </c>
      <c r="H8" s="16">
        <v>3</v>
      </c>
      <c r="I8" s="8">
        <v>1</v>
      </c>
      <c r="J8" s="8">
        <v>0</v>
      </c>
      <c r="K8" s="8">
        <v>0</v>
      </c>
      <c r="L8" s="8">
        <v>0</v>
      </c>
      <c r="M8" s="8">
        <v>5</v>
      </c>
      <c r="N8" s="12">
        <f t="shared" si="0"/>
        <v>22</v>
      </c>
    </row>
    <row r="9" spans="1:14" x14ac:dyDescent="0.3">
      <c r="A9" s="1" t="s">
        <v>24</v>
      </c>
      <c r="B9" s="8">
        <v>0</v>
      </c>
      <c r="C9" s="8">
        <v>0</v>
      </c>
      <c r="D9" s="8">
        <v>4</v>
      </c>
      <c r="E9" s="8">
        <v>4</v>
      </c>
      <c r="F9" s="8">
        <v>0</v>
      </c>
      <c r="G9" s="8">
        <v>0</v>
      </c>
      <c r="H9" s="8">
        <v>0</v>
      </c>
      <c r="I9" s="16">
        <v>9</v>
      </c>
      <c r="J9" s="8">
        <v>0</v>
      </c>
      <c r="K9" s="8">
        <v>0</v>
      </c>
      <c r="L9" s="8">
        <v>0</v>
      </c>
      <c r="M9" s="8">
        <v>0</v>
      </c>
      <c r="N9" s="12">
        <f t="shared" si="0"/>
        <v>17</v>
      </c>
    </row>
    <row r="10" spans="1:14" x14ac:dyDescent="0.3">
      <c r="A10" s="1" t="s">
        <v>25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14</v>
      </c>
      <c r="K10" s="8">
        <v>0</v>
      </c>
      <c r="L10" s="8">
        <v>2</v>
      </c>
      <c r="M10" s="8">
        <v>0</v>
      </c>
      <c r="N10" s="12">
        <f t="shared" si="0"/>
        <v>18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1</v>
      </c>
      <c r="K11" s="16">
        <v>4</v>
      </c>
      <c r="L11" s="8">
        <v>3</v>
      </c>
      <c r="M11" s="8">
        <v>0</v>
      </c>
      <c r="N11" s="12">
        <f t="shared" si="0"/>
        <v>10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0</v>
      </c>
      <c r="F12" s="8">
        <v>15</v>
      </c>
      <c r="G12" s="8">
        <v>0</v>
      </c>
      <c r="H12" s="8">
        <v>1</v>
      </c>
      <c r="I12" s="8">
        <v>0</v>
      </c>
      <c r="J12" s="8">
        <v>5</v>
      </c>
      <c r="K12" s="8">
        <v>2</v>
      </c>
      <c r="L12" s="16">
        <v>1</v>
      </c>
      <c r="M12" s="8">
        <v>0</v>
      </c>
      <c r="N12" s="12">
        <f t="shared" si="0"/>
        <v>24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6">
        <v>12</v>
      </c>
      <c r="N13" s="12">
        <f t="shared" si="0"/>
        <v>22</v>
      </c>
    </row>
    <row r="14" spans="1:14" x14ac:dyDescent="0.3">
      <c r="A14" s="6"/>
      <c r="B14" s="12">
        <f>SUM(B2:B13)</f>
        <v>3</v>
      </c>
      <c r="C14" s="12">
        <f t="shared" ref="C14:M14" si="1">SUM(C2:C13)</f>
        <v>13</v>
      </c>
      <c r="D14" s="12">
        <f t="shared" si="1"/>
        <v>19</v>
      </c>
      <c r="E14" s="12">
        <f t="shared" si="1"/>
        <v>13</v>
      </c>
      <c r="F14" s="12">
        <f t="shared" si="1"/>
        <v>18</v>
      </c>
      <c r="G14" s="12">
        <f t="shared" si="1"/>
        <v>20</v>
      </c>
      <c r="H14" s="12">
        <f t="shared" si="1"/>
        <v>19</v>
      </c>
      <c r="I14" s="12">
        <f t="shared" si="1"/>
        <v>19</v>
      </c>
      <c r="J14" s="12">
        <f t="shared" si="1"/>
        <v>20</v>
      </c>
      <c r="K14" s="12">
        <f t="shared" si="1"/>
        <v>15</v>
      </c>
      <c r="L14" s="12">
        <f t="shared" si="1"/>
        <v>17</v>
      </c>
      <c r="M14" s="12">
        <f t="shared" si="1"/>
        <v>19</v>
      </c>
      <c r="N14" s="12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16</v>
      </c>
      <c r="E18" s="8">
        <f>SUM($B$2:$M$13)-SUM($B18:$D18)</f>
        <v>176</v>
      </c>
      <c r="F18" s="9">
        <f>B18/(B18+C18)</f>
        <v>0.66666666666666663</v>
      </c>
      <c r="G18" s="9">
        <f>E18/(E18+D18)</f>
        <v>0.91666666666666663</v>
      </c>
      <c r="H18" s="9">
        <f>B18/(B18+D18)</f>
        <v>0.1111111111111111</v>
      </c>
      <c r="I18" s="9">
        <f>E18/(E18+C18)</f>
        <v>0.99435028248587576</v>
      </c>
    </row>
    <row r="19" spans="1:9" x14ac:dyDescent="0.3">
      <c r="A19" s="1" t="s">
        <v>18</v>
      </c>
      <c r="B19" s="8">
        <f>C3</f>
        <v>2</v>
      </c>
      <c r="C19" s="8">
        <f>C14-B19</f>
        <v>11</v>
      </c>
      <c r="D19" s="8">
        <f t="shared" ref="D19:D29" si="2">$N3-$B19</f>
        <v>3</v>
      </c>
      <c r="E19" s="8">
        <f>SUM($B$2:$M$13)-SUM($B19:$D19)</f>
        <v>179</v>
      </c>
      <c r="F19" s="9">
        <f t="shared" ref="F19:F29" si="3">B19/(B19+C19)</f>
        <v>0.15384615384615385</v>
      </c>
      <c r="G19" s="9">
        <f t="shared" ref="G19:G29" si="4">E19/(E19+D19)</f>
        <v>0.98351648351648346</v>
      </c>
      <c r="H19" s="9">
        <f t="shared" ref="H19:H29" si="5">B19/(B19+D19)</f>
        <v>0.4</v>
      </c>
      <c r="I19" s="9">
        <f t="shared" ref="I19:I29" si="6">E19/(E19+C19)</f>
        <v>0.94210526315789478</v>
      </c>
    </row>
    <row r="20" spans="1:9" x14ac:dyDescent="0.3">
      <c r="A20" s="1" t="s">
        <v>19</v>
      </c>
      <c r="B20" s="8">
        <f>D4</f>
        <v>8</v>
      </c>
      <c r="C20" s="8">
        <f>D14-B20</f>
        <v>11</v>
      </c>
      <c r="D20" s="8">
        <f t="shared" si="2"/>
        <v>6</v>
      </c>
      <c r="E20" s="8">
        <f>SUM($B$2:$M$13)-SUM($B20:$D20)</f>
        <v>170</v>
      </c>
      <c r="F20" s="9">
        <f t="shared" si="3"/>
        <v>0.42105263157894735</v>
      </c>
      <c r="G20" s="9">
        <f t="shared" si="4"/>
        <v>0.96590909090909094</v>
      </c>
      <c r="H20" s="9">
        <f t="shared" si="5"/>
        <v>0.5714285714285714</v>
      </c>
      <c r="I20" s="9">
        <f t="shared" si="6"/>
        <v>0.93922651933701662</v>
      </c>
    </row>
    <row r="21" spans="1:9" x14ac:dyDescent="0.3">
      <c r="A21" s="1" t="s">
        <v>20</v>
      </c>
      <c r="B21" s="8">
        <f>E5</f>
        <v>8</v>
      </c>
      <c r="C21" s="8">
        <f>E14-B21</f>
        <v>5</v>
      </c>
      <c r="D21" s="8">
        <f t="shared" si="2"/>
        <v>11</v>
      </c>
      <c r="E21" s="8">
        <f t="shared" ref="E21:E29" si="7">SUM($B$2:$M$13)-SUM($B21:$D21)</f>
        <v>171</v>
      </c>
      <c r="F21" s="9">
        <f t="shared" si="3"/>
        <v>0.61538461538461542</v>
      </c>
      <c r="G21" s="9">
        <f t="shared" si="4"/>
        <v>0.93956043956043955</v>
      </c>
      <c r="H21" s="9">
        <f t="shared" si="5"/>
        <v>0.42105263157894735</v>
      </c>
      <c r="I21" s="9">
        <f t="shared" si="6"/>
        <v>0.97159090909090906</v>
      </c>
    </row>
    <row r="22" spans="1:9" x14ac:dyDescent="0.3">
      <c r="A22" s="1" t="s">
        <v>21</v>
      </c>
      <c r="B22" s="8">
        <f>F6</f>
        <v>0</v>
      </c>
      <c r="C22" s="8">
        <f>F14-B22</f>
        <v>18</v>
      </c>
      <c r="D22" s="8">
        <f t="shared" si="2"/>
        <v>11</v>
      </c>
      <c r="E22" s="8">
        <f t="shared" si="7"/>
        <v>166</v>
      </c>
      <c r="F22" s="9">
        <f t="shared" si="3"/>
        <v>0</v>
      </c>
      <c r="G22" s="9">
        <f t="shared" si="4"/>
        <v>0.93785310734463279</v>
      </c>
      <c r="H22" s="9">
        <f t="shared" si="5"/>
        <v>0</v>
      </c>
      <c r="I22" s="9">
        <f t="shared" si="6"/>
        <v>0.90217391304347827</v>
      </c>
    </row>
    <row r="23" spans="1:9" x14ac:dyDescent="0.3">
      <c r="A23" s="1" t="s">
        <v>22</v>
      </c>
      <c r="B23" s="8">
        <f>G7</f>
        <v>1</v>
      </c>
      <c r="C23" s="8">
        <f>G14-B23</f>
        <v>19</v>
      </c>
      <c r="D23" s="8">
        <f t="shared" si="2"/>
        <v>14</v>
      </c>
      <c r="E23" s="8">
        <f t="shared" si="7"/>
        <v>161</v>
      </c>
      <c r="F23" s="9">
        <f t="shared" si="3"/>
        <v>0.05</v>
      </c>
      <c r="G23" s="9">
        <f t="shared" si="4"/>
        <v>0.92</v>
      </c>
      <c r="H23" s="9">
        <f t="shared" si="5"/>
        <v>6.6666666666666666E-2</v>
      </c>
      <c r="I23" s="9">
        <f t="shared" si="6"/>
        <v>0.89444444444444449</v>
      </c>
    </row>
    <row r="24" spans="1:9" x14ac:dyDescent="0.3">
      <c r="A24" s="1" t="s">
        <v>23</v>
      </c>
      <c r="B24" s="8">
        <f>H8</f>
        <v>3</v>
      </c>
      <c r="C24" s="8">
        <f>H14-B24</f>
        <v>16</v>
      </c>
      <c r="D24" s="8">
        <f t="shared" si="2"/>
        <v>19</v>
      </c>
      <c r="E24" s="8">
        <f t="shared" si="7"/>
        <v>157</v>
      </c>
      <c r="F24" s="9">
        <f t="shared" si="3"/>
        <v>0.15789473684210525</v>
      </c>
      <c r="G24" s="9">
        <f t="shared" si="4"/>
        <v>0.89204545454545459</v>
      </c>
      <c r="H24" s="9">
        <f t="shared" si="5"/>
        <v>0.13636363636363635</v>
      </c>
      <c r="I24" s="9">
        <f t="shared" si="6"/>
        <v>0.90751445086705207</v>
      </c>
    </row>
    <row r="25" spans="1:9" x14ac:dyDescent="0.3">
      <c r="A25" s="1" t="s">
        <v>24</v>
      </c>
      <c r="B25" s="8">
        <f>I9</f>
        <v>9</v>
      </c>
      <c r="C25" s="8">
        <f>I14-B25</f>
        <v>10</v>
      </c>
      <c r="D25" s="8">
        <f t="shared" si="2"/>
        <v>8</v>
      </c>
      <c r="E25" s="8">
        <f t="shared" si="7"/>
        <v>168</v>
      </c>
      <c r="F25" s="9">
        <f t="shared" si="3"/>
        <v>0.47368421052631576</v>
      </c>
      <c r="G25" s="9">
        <f t="shared" si="4"/>
        <v>0.95454545454545459</v>
      </c>
      <c r="H25" s="9">
        <f t="shared" si="5"/>
        <v>0.52941176470588236</v>
      </c>
      <c r="I25" s="9">
        <f t="shared" si="6"/>
        <v>0.9438202247191011</v>
      </c>
    </row>
    <row r="26" spans="1:9" x14ac:dyDescent="0.3">
      <c r="A26" s="1" t="s">
        <v>25</v>
      </c>
      <c r="B26" s="8">
        <f>J10</f>
        <v>14</v>
      </c>
      <c r="C26" s="8">
        <f>J14-B26</f>
        <v>6</v>
      </c>
      <c r="D26" s="8">
        <f t="shared" si="2"/>
        <v>4</v>
      </c>
      <c r="E26" s="8">
        <f t="shared" si="7"/>
        <v>171</v>
      </c>
      <c r="F26" s="9">
        <f t="shared" si="3"/>
        <v>0.7</v>
      </c>
      <c r="G26" s="9">
        <f t="shared" si="4"/>
        <v>0.97714285714285709</v>
      </c>
      <c r="H26" s="9">
        <f t="shared" si="5"/>
        <v>0.77777777777777779</v>
      </c>
      <c r="I26" s="9">
        <f t="shared" si="6"/>
        <v>0.96610169491525422</v>
      </c>
    </row>
    <row r="27" spans="1:9" x14ac:dyDescent="0.3">
      <c r="A27" s="1" t="s">
        <v>26</v>
      </c>
      <c r="B27" s="8">
        <f>K11</f>
        <v>4</v>
      </c>
      <c r="C27" s="8">
        <f>K14-B27</f>
        <v>11</v>
      </c>
      <c r="D27" s="8">
        <f t="shared" si="2"/>
        <v>6</v>
      </c>
      <c r="E27" s="8">
        <f t="shared" si="7"/>
        <v>174</v>
      </c>
      <c r="F27" s="9">
        <f t="shared" si="3"/>
        <v>0.26666666666666666</v>
      </c>
      <c r="G27" s="9">
        <f t="shared" si="4"/>
        <v>0.96666666666666667</v>
      </c>
      <c r="H27" s="9">
        <f t="shared" si="5"/>
        <v>0.4</v>
      </c>
      <c r="I27" s="9">
        <f t="shared" si="6"/>
        <v>0.94054054054054059</v>
      </c>
    </row>
    <row r="28" spans="1:9" x14ac:dyDescent="0.3">
      <c r="A28" s="1" t="s">
        <v>27</v>
      </c>
      <c r="B28" s="8">
        <f>L12</f>
        <v>1</v>
      </c>
      <c r="C28" s="8">
        <f>L14-B28</f>
        <v>16</v>
      </c>
      <c r="D28" s="8">
        <f t="shared" si="2"/>
        <v>23</v>
      </c>
      <c r="E28" s="8">
        <f t="shared" si="7"/>
        <v>155</v>
      </c>
      <c r="F28" s="9">
        <f t="shared" si="3"/>
        <v>5.8823529411764705E-2</v>
      </c>
      <c r="G28" s="9">
        <f t="shared" si="4"/>
        <v>0.8707865168539326</v>
      </c>
      <c r="H28" s="9">
        <f t="shared" si="5"/>
        <v>4.1666666666666664E-2</v>
      </c>
      <c r="I28" s="9">
        <f t="shared" si="6"/>
        <v>0.9064327485380117</v>
      </c>
    </row>
    <row r="29" spans="1:9" x14ac:dyDescent="0.3">
      <c r="A29" s="1" t="s">
        <v>28</v>
      </c>
      <c r="B29" s="8">
        <f>M13</f>
        <v>12</v>
      </c>
      <c r="C29" s="8">
        <f>M14-B29</f>
        <v>7</v>
      </c>
      <c r="D29" s="8">
        <f t="shared" si="2"/>
        <v>10</v>
      </c>
      <c r="E29" s="8">
        <f t="shared" si="7"/>
        <v>166</v>
      </c>
      <c r="F29" s="9">
        <f t="shared" si="3"/>
        <v>0.63157894736842102</v>
      </c>
      <c r="G29" s="9">
        <f t="shared" si="4"/>
        <v>0.94318181818181823</v>
      </c>
      <c r="H29" s="9">
        <f t="shared" si="5"/>
        <v>0.54545454545454541</v>
      </c>
      <c r="I29" s="9">
        <f t="shared" si="6"/>
        <v>0.95953757225433522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9"/>
  <sheetViews>
    <sheetView workbookViewId="0">
      <selection activeCell="K34" sqref="K34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42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7</v>
      </c>
      <c r="L2" s="8">
        <v>8</v>
      </c>
      <c r="M2" s="8">
        <v>0</v>
      </c>
      <c r="N2" s="13">
        <f>SUM(B2:M2)</f>
        <v>18</v>
      </c>
    </row>
    <row r="3" spans="1:14" x14ac:dyDescent="0.3">
      <c r="A3" s="1" t="s">
        <v>18</v>
      </c>
      <c r="B3" s="8">
        <v>0</v>
      </c>
      <c r="C3" s="16">
        <v>1</v>
      </c>
      <c r="D3" s="8">
        <v>0</v>
      </c>
      <c r="E3" s="8">
        <v>0</v>
      </c>
      <c r="F3" s="8">
        <v>5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3">
        <f t="shared" ref="N3:N13" si="0">SUM(B3:M3)</f>
        <v>6</v>
      </c>
    </row>
    <row r="4" spans="1:14" x14ac:dyDescent="0.3">
      <c r="A4" s="1" t="s">
        <v>19</v>
      </c>
      <c r="B4" s="8">
        <v>0</v>
      </c>
      <c r="C4" s="8">
        <v>0</v>
      </c>
      <c r="D4" s="16">
        <v>14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3">
        <f t="shared" si="0"/>
        <v>14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12</v>
      </c>
      <c r="F5" s="8">
        <v>0</v>
      </c>
      <c r="G5" s="8">
        <v>0</v>
      </c>
      <c r="H5" s="8">
        <v>0</v>
      </c>
      <c r="I5" s="8">
        <v>5</v>
      </c>
      <c r="J5" s="8">
        <v>0</v>
      </c>
      <c r="K5" s="8">
        <v>1</v>
      </c>
      <c r="L5" s="8">
        <v>0</v>
      </c>
      <c r="M5" s="8">
        <v>0</v>
      </c>
      <c r="N5" s="13">
        <f t="shared" si="0"/>
        <v>18</v>
      </c>
    </row>
    <row r="6" spans="1:14" x14ac:dyDescent="0.3">
      <c r="A6" s="1" t="s">
        <v>21</v>
      </c>
      <c r="B6" s="8">
        <v>0</v>
      </c>
      <c r="C6" s="8">
        <v>9</v>
      </c>
      <c r="D6" s="8">
        <v>0</v>
      </c>
      <c r="E6" s="8">
        <v>0</v>
      </c>
      <c r="F6" s="16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13">
        <f t="shared" si="0"/>
        <v>11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</v>
      </c>
      <c r="H7" s="8">
        <v>14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13">
        <f t="shared" si="0"/>
        <v>15</v>
      </c>
    </row>
    <row r="8" spans="1:14" x14ac:dyDescent="0.3">
      <c r="A8" s="1" t="s">
        <v>23</v>
      </c>
      <c r="B8" s="8">
        <v>0</v>
      </c>
      <c r="C8" s="8">
        <v>0</v>
      </c>
      <c r="D8" s="8">
        <v>3</v>
      </c>
      <c r="E8" s="8">
        <v>0</v>
      </c>
      <c r="F8" s="8">
        <v>0</v>
      </c>
      <c r="G8" s="8">
        <v>10</v>
      </c>
      <c r="H8" s="16">
        <v>2</v>
      </c>
      <c r="I8" s="8">
        <v>0</v>
      </c>
      <c r="J8" s="8">
        <v>0</v>
      </c>
      <c r="K8" s="8">
        <v>0</v>
      </c>
      <c r="L8" s="8">
        <v>0</v>
      </c>
      <c r="M8" s="8">
        <v>7</v>
      </c>
      <c r="N8" s="13">
        <f t="shared" si="0"/>
        <v>22</v>
      </c>
    </row>
    <row r="9" spans="1:14" x14ac:dyDescent="0.3">
      <c r="A9" s="1" t="s">
        <v>24</v>
      </c>
      <c r="B9" s="8">
        <v>0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>
        <v>0</v>
      </c>
      <c r="I9" s="16">
        <v>14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16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6">
        <v>18</v>
      </c>
      <c r="K10" s="8">
        <v>0</v>
      </c>
      <c r="L10" s="8">
        <v>0</v>
      </c>
      <c r="M10" s="8">
        <v>0</v>
      </c>
      <c r="N10" s="13">
        <f t="shared" si="0"/>
        <v>18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16">
        <v>4</v>
      </c>
      <c r="L11" s="8">
        <v>6</v>
      </c>
      <c r="M11" s="8">
        <v>0</v>
      </c>
      <c r="N11" s="13">
        <f t="shared" si="0"/>
        <v>11</v>
      </c>
    </row>
    <row r="12" spans="1:14" x14ac:dyDescent="0.3">
      <c r="A12" s="1" t="s">
        <v>27</v>
      </c>
      <c r="B12" s="8">
        <v>0</v>
      </c>
      <c r="C12" s="8">
        <v>3</v>
      </c>
      <c r="D12" s="8">
        <v>0</v>
      </c>
      <c r="E12" s="8">
        <v>0</v>
      </c>
      <c r="F12" s="8">
        <v>12</v>
      </c>
      <c r="G12" s="8">
        <v>0</v>
      </c>
      <c r="H12" s="8">
        <v>1</v>
      </c>
      <c r="I12" s="8">
        <v>0</v>
      </c>
      <c r="J12" s="8">
        <v>1</v>
      </c>
      <c r="K12" s="8">
        <v>3</v>
      </c>
      <c r="L12" s="16">
        <v>3</v>
      </c>
      <c r="M12" s="8">
        <v>0</v>
      </c>
      <c r="N12" s="13">
        <f t="shared" si="0"/>
        <v>23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9</v>
      </c>
      <c r="H13" s="8">
        <v>2</v>
      </c>
      <c r="I13" s="8">
        <v>0</v>
      </c>
      <c r="J13" s="8">
        <v>0</v>
      </c>
      <c r="K13" s="8">
        <v>0</v>
      </c>
      <c r="L13" s="8">
        <v>0</v>
      </c>
      <c r="M13" s="16">
        <v>12</v>
      </c>
      <c r="N13" s="13">
        <f t="shared" si="0"/>
        <v>23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16</v>
      </c>
      <c r="E18" s="8">
        <f>SUM($B$2:$M$13)-SUM($B18:$D18)</f>
        <v>176</v>
      </c>
      <c r="F18" s="9">
        <f>B18/(B18+C18)</f>
        <v>0.66666666666666663</v>
      </c>
      <c r="G18" s="9">
        <f>E18/(E18+D18)</f>
        <v>0.91666666666666663</v>
      </c>
      <c r="H18" s="9">
        <f>B18/(B18+D18)</f>
        <v>0.1111111111111111</v>
      </c>
      <c r="I18" s="9">
        <f>E18/(E18+C18)</f>
        <v>0.99435028248587576</v>
      </c>
    </row>
    <row r="19" spans="1:9" x14ac:dyDescent="0.3">
      <c r="A19" s="1" t="s">
        <v>18</v>
      </c>
      <c r="B19" s="8">
        <f>C3</f>
        <v>1</v>
      </c>
      <c r="C19" s="8">
        <f>C14-B19</f>
        <v>12</v>
      </c>
      <c r="D19" s="8">
        <f t="shared" ref="D19:D29" si="2">$N3-$B19</f>
        <v>5</v>
      </c>
      <c r="E19" s="8">
        <f>SUM($B$2:$M$13)-SUM($B19:$D19)</f>
        <v>177</v>
      </c>
      <c r="F19" s="9">
        <f t="shared" ref="F19:F29" si="3">B19/(B19+C19)</f>
        <v>7.6923076923076927E-2</v>
      </c>
      <c r="G19" s="9">
        <f t="shared" ref="G19:G29" si="4">E19/(E19+D19)</f>
        <v>0.97252747252747251</v>
      </c>
      <c r="H19" s="9">
        <f t="shared" ref="H19:H29" si="5">B19/(B19+D19)</f>
        <v>0.16666666666666666</v>
      </c>
      <c r="I19" s="9">
        <f t="shared" ref="I19:I29" si="6">E19/(E19+C19)</f>
        <v>0.93650793650793651</v>
      </c>
    </row>
    <row r="20" spans="1:9" x14ac:dyDescent="0.3">
      <c r="A20" s="1" t="s">
        <v>19</v>
      </c>
      <c r="B20" s="8">
        <f>D4</f>
        <v>14</v>
      </c>
      <c r="C20" s="8">
        <f>D14-B20</f>
        <v>5</v>
      </c>
      <c r="D20" s="8">
        <f t="shared" si="2"/>
        <v>0</v>
      </c>
      <c r="E20" s="8">
        <f>SUM($B$2:$M$13)-SUM($B20:$D20)</f>
        <v>176</v>
      </c>
      <c r="F20" s="9">
        <f t="shared" si="3"/>
        <v>0.73684210526315785</v>
      </c>
      <c r="G20" s="9">
        <f t="shared" si="4"/>
        <v>1</v>
      </c>
      <c r="H20" s="9">
        <f t="shared" si="5"/>
        <v>1</v>
      </c>
      <c r="I20" s="9">
        <f t="shared" si="6"/>
        <v>0.97237569060773477</v>
      </c>
    </row>
    <row r="21" spans="1:9" x14ac:dyDescent="0.3">
      <c r="A21" s="1" t="s">
        <v>20</v>
      </c>
      <c r="B21" s="8">
        <f>E5</f>
        <v>12</v>
      </c>
      <c r="C21" s="8">
        <f>E14-B21</f>
        <v>1</v>
      </c>
      <c r="D21" s="8">
        <f t="shared" si="2"/>
        <v>6</v>
      </c>
      <c r="E21" s="8">
        <f t="shared" ref="E21:E29" si="7">SUM($B$2:$M$13)-SUM($B21:$D21)</f>
        <v>176</v>
      </c>
      <c r="F21" s="9">
        <f t="shared" si="3"/>
        <v>0.92307692307692313</v>
      </c>
      <c r="G21" s="9">
        <f t="shared" si="4"/>
        <v>0.96703296703296704</v>
      </c>
      <c r="H21" s="9">
        <f t="shared" si="5"/>
        <v>0.66666666666666663</v>
      </c>
      <c r="I21" s="9">
        <f t="shared" si="6"/>
        <v>0.99435028248587576</v>
      </c>
    </row>
    <row r="22" spans="1:9" x14ac:dyDescent="0.3">
      <c r="A22" s="1" t="s">
        <v>21</v>
      </c>
      <c r="B22" s="8">
        <f>F6</f>
        <v>1</v>
      </c>
      <c r="C22" s="8">
        <f>F14-B22</f>
        <v>17</v>
      </c>
      <c r="D22" s="8">
        <f t="shared" si="2"/>
        <v>10</v>
      </c>
      <c r="E22" s="8">
        <f t="shared" si="7"/>
        <v>167</v>
      </c>
      <c r="F22" s="9">
        <f t="shared" si="3"/>
        <v>5.5555555555555552E-2</v>
      </c>
      <c r="G22" s="9">
        <f t="shared" si="4"/>
        <v>0.94350282485875703</v>
      </c>
      <c r="H22" s="9">
        <f t="shared" si="5"/>
        <v>9.0909090909090912E-2</v>
      </c>
      <c r="I22" s="9">
        <f t="shared" si="6"/>
        <v>0.90760869565217395</v>
      </c>
    </row>
    <row r="23" spans="1:9" x14ac:dyDescent="0.3">
      <c r="A23" s="1" t="s">
        <v>22</v>
      </c>
      <c r="B23" s="8">
        <f>G7</f>
        <v>1</v>
      </c>
      <c r="C23" s="8">
        <f>G14-B23</f>
        <v>19</v>
      </c>
      <c r="D23" s="8">
        <f t="shared" si="2"/>
        <v>14</v>
      </c>
      <c r="E23" s="8">
        <f t="shared" si="7"/>
        <v>161</v>
      </c>
      <c r="F23" s="9">
        <f t="shared" si="3"/>
        <v>0.05</v>
      </c>
      <c r="G23" s="9">
        <f t="shared" si="4"/>
        <v>0.92</v>
      </c>
      <c r="H23" s="9">
        <f t="shared" si="5"/>
        <v>6.6666666666666666E-2</v>
      </c>
      <c r="I23" s="9">
        <f t="shared" si="6"/>
        <v>0.89444444444444449</v>
      </c>
    </row>
    <row r="24" spans="1:9" x14ac:dyDescent="0.3">
      <c r="A24" s="1" t="s">
        <v>23</v>
      </c>
      <c r="B24" s="8">
        <f>H8</f>
        <v>2</v>
      </c>
      <c r="C24" s="8">
        <f>H14-B24</f>
        <v>17</v>
      </c>
      <c r="D24" s="8">
        <f t="shared" si="2"/>
        <v>20</v>
      </c>
      <c r="E24" s="8">
        <f t="shared" si="7"/>
        <v>156</v>
      </c>
      <c r="F24" s="9">
        <f t="shared" si="3"/>
        <v>0.10526315789473684</v>
      </c>
      <c r="G24" s="9">
        <f t="shared" si="4"/>
        <v>0.88636363636363635</v>
      </c>
      <c r="H24" s="9">
        <f t="shared" si="5"/>
        <v>9.0909090909090912E-2</v>
      </c>
      <c r="I24" s="9">
        <f t="shared" si="6"/>
        <v>0.90173410404624277</v>
      </c>
    </row>
    <row r="25" spans="1:9" x14ac:dyDescent="0.3">
      <c r="A25" s="1" t="s">
        <v>24</v>
      </c>
      <c r="B25" s="8">
        <f>I9</f>
        <v>14</v>
      </c>
      <c r="C25" s="8">
        <f>I14-B25</f>
        <v>5</v>
      </c>
      <c r="D25" s="8">
        <f t="shared" si="2"/>
        <v>2</v>
      </c>
      <c r="E25" s="8">
        <f t="shared" si="7"/>
        <v>174</v>
      </c>
      <c r="F25" s="9">
        <f t="shared" si="3"/>
        <v>0.73684210526315785</v>
      </c>
      <c r="G25" s="9">
        <f t="shared" si="4"/>
        <v>0.98863636363636365</v>
      </c>
      <c r="H25" s="9">
        <f t="shared" si="5"/>
        <v>0.875</v>
      </c>
      <c r="I25" s="9">
        <f t="shared" si="6"/>
        <v>0.97206703910614523</v>
      </c>
    </row>
    <row r="26" spans="1:9" x14ac:dyDescent="0.3">
      <c r="A26" s="1" t="s">
        <v>25</v>
      </c>
      <c r="B26" s="8">
        <f>J10</f>
        <v>18</v>
      </c>
      <c r="C26" s="8">
        <f>J14-B26</f>
        <v>2</v>
      </c>
      <c r="D26" s="8">
        <f t="shared" si="2"/>
        <v>0</v>
      </c>
      <c r="E26" s="8">
        <f t="shared" si="7"/>
        <v>175</v>
      </c>
      <c r="F26" s="9">
        <f t="shared" si="3"/>
        <v>0.9</v>
      </c>
      <c r="G26" s="9">
        <f t="shared" si="4"/>
        <v>1</v>
      </c>
      <c r="H26" s="9">
        <f t="shared" si="5"/>
        <v>1</v>
      </c>
      <c r="I26" s="9">
        <f t="shared" si="6"/>
        <v>0.98870056497175141</v>
      </c>
    </row>
    <row r="27" spans="1:9" x14ac:dyDescent="0.3">
      <c r="A27" s="1" t="s">
        <v>26</v>
      </c>
      <c r="B27" s="8">
        <f>K11</f>
        <v>4</v>
      </c>
      <c r="C27" s="8">
        <f>K14-B27</f>
        <v>11</v>
      </c>
      <c r="D27" s="8">
        <f t="shared" si="2"/>
        <v>7</v>
      </c>
      <c r="E27" s="8">
        <f t="shared" si="7"/>
        <v>173</v>
      </c>
      <c r="F27" s="9">
        <f t="shared" si="3"/>
        <v>0.26666666666666666</v>
      </c>
      <c r="G27" s="9">
        <f t="shared" si="4"/>
        <v>0.96111111111111114</v>
      </c>
      <c r="H27" s="9">
        <f t="shared" si="5"/>
        <v>0.36363636363636365</v>
      </c>
      <c r="I27" s="9">
        <f t="shared" si="6"/>
        <v>0.94021739130434778</v>
      </c>
    </row>
    <row r="28" spans="1:9" x14ac:dyDescent="0.3">
      <c r="A28" s="1" t="s">
        <v>27</v>
      </c>
      <c r="B28" s="8">
        <f>L12</f>
        <v>3</v>
      </c>
      <c r="C28" s="8">
        <f>L14-B28</f>
        <v>14</v>
      </c>
      <c r="D28" s="8">
        <f t="shared" si="2"/>
        <v>20</v>
      </c>
      <c r="E28" s="8">
        <f t="shared" si="7"/>
        <v>158</v>
      </c>
      <c r="F28" s="9">
        <f t="shared" si="3"/>
        <v>0.17647058823529413</v>
      </c>
      <c r="G28" s="9">
        <f t="shared" si="4"/>
        <v>0.88764044943820219</v>
      </c>
      <c r="H28" s="9">
        <f t="shared" si="5"/>
        <v>0.13043478260869565</v>
      </c>
      <c r="I28" s="9">
        <f t="shared" si="6"/>
        <v>0.91860465116279066</v>
      </c>
    </row>
    <row r="29" spans="1:9" x14ac:dyDescent="0.3">
      <c r="A29" s="1" t="s">
        <v>28</v>
      </c>
      <c r="B29" s="8">
        <f>M13</f>
        <v>12</v>
      </c>
      <c r="C29" s="8">
        <f>M14-B29</f>
        <v>7</v>
      </c>
      <c r="D29" s="8">
        <f t="shared" si="2"/>
        <v>11</v>
      </c>
      <c r="E29" s="8">
        <f t="shared" si="7"/>
        <v>165</v>
      </c>
      <c r="F29" s="9">
        <f t="shared" si="3"/>
        <v>0.63157894736842102</v>
      </c>
      <c r="G29" s="9">
        <f t="shared" si="4"/>
        <v>0.9375</v>
      </c>
      <c r="H29" s="9">
        <f t="shared" si="5"/>
        <v>0.52173913043478259</v>
      </c>
      <c r="I29" s="9">
        <f t="shared" si="6"/>
        <v>0.95930232558139539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workbookViewId="0">
      <selection activeCell="L22" sqref="L22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5" customFormat="1" ht="57.6" x14ac:dyDescent="0.3">
      <c r="A1" s="3" t="s">
        <v>16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7" t="s">
        <v>52</v>
      </c>
    </row>
    <row r="2" spans="1:14" x14ac:dyDescent="0.3">
      <c r="A2" s="14" t="s">
        <v>17</v>
      </c>
      <c r="B2" s="16">
        <v>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13">
        <f>SUM(B2:M2)</f>
        <v>4</v>
      </c>
    </row>
    <row r="3" spans="1:14" x14ac:dyDescent="0.3">
      <c r="A3" s="1" t="s">
        <v>18</v>
      </c>
      <c r="B3" s="8">
        <v>0</v>
      </c>
      <c r="C3" s="16">
        <v>10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6</v>
      </c>
      <c r="K3" s="8">
        <v>0</v>
      </c>
      <c r="L3" s="8">
        <v>0</v>
      </c>
      <c r="M3" s="8">
        <v>0</v>
      </c>
      <c r="N3" s="13">
        <f t="shared" ref="N3:N13" si="0">SUM(B3:M3)</f>
        <v>16</v>
      </c>
    </row>
    <row r="4" spans="1:14" x14ac:dyDescent="0.3">
      <c r="A4" s="1" t="s">
        <v>19</v>
      </c>
      <c r="B4" s="8">
        <v>0</v>
      </c>
      <c r="C4" s="8">
        <v>0</v>
      </c>
      <c r="D4" s="16">
        <v>12</v>
      </c>
      <c r="E4" s="8">
        <v>1</v>
      </c>
      <c r="F4" s="8">
        <v>0</v>
      </c>
      <c r="G4" s="8">
        <v>1</v>
      </c>
      <c r="H4" s="8">
        <v>2</v>
      </c>
      <c r="I4" s="8">
        <v>2</v>
      </c>
      <c r="J4" s="8">
        <v>0</v>
      </c>
      <c r="K4" s="8">
        <v>0</v>
      </c>
      <c r="L4" s="8">
        <v>0</v>
      </c>
      <c r="M4" s="8">
        <v>2</v>
      </c>
      <c r="N4" s="13">
        <f t="shared" si="0"/>
        <v>20</v>
      </c>
    </row>
    <row r="5" spans="1:14" x14ac:dyDescent="0.3">
      <c r="A5" s="1" t="s">
        <v>20</v>
      </c>
      <c r="B5" s="8">
        <v>0</v>
      </c>
      <c r="C5" s="8">
        <v>0</v>
      </c>
      <c r="D5" s="8">
        <v>1</v>
      </c>
      <c r="E5" s="16">
        <v>8</v>
      </c>
      <c r="F5" s="8">
        <v>0</v>
      </c>
      <c r="G5" s="8">
        <v>0</v>
      </c>
      <c r="H5" s="8">
        <v>0</v>
      </c>
      <c r="I5" s="8">
        <v>10</v>
      </c>
      <c r="J5" s="8">
        <v>0</v>
      </c>
      <c r="K5" s="8">
        <v>0</v>
      </c>
      <c r="L5" s="8">
        <v>0</v>
      </c>
      <c r="M5" s="8">
        <v>0</v>
      </c>
      <c r="N5" s="13">
        <f t="shared" si="0"/>
        <v>19</v>
      </c>
    </row>
    <row r="6" spans="1:14" x14ac:dyDescent="0.3">
      <c r="A6" s="1" t="s">
        <v>21</v>
      </c>
      <c r="B6" s="8">
        <v>0</v>
      </c>
      <c r="C6" s="8">
        <v>0</v>
      </c>
      <c r="D6" s="8">
        <v>0</v>
      </c>
      <c r="E6" s="8">
        <v>0</v>
      </c>
      <c r="F6" s="16">
        <v>15</v>
      </c>
      <c r="G6" s="8">
        <v>0</v>
      </c>
      <c r="H6" s="8">
        <v>0</v>
      </c>
      <c r="I6" s="8">
        <v>0</v>
      </c>
      <c r="J6" s="8">
        <v>0</v>
      </c>
      <c r="K6" s="8">
        <v>2</v>
      </c>
      <c r="L6" s="8">
        <v>1</v>
      </c>
      <c r="M6" s="8">
        <v>0</v>
      </c>
      <c r="N6" s="13">
        <f t="shared" si="0"/>
        <v>18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10</v>
      </c>
      <c r="H7" s="8">
        <v>3</v>
      </c>
      <c r="I7" s="8">
        <v>0</v>
      </c>
      <c r="J7" s="8">
        <v>0</v>
      </c>
      <c r="K7" s="8">
        <v>0</v>
      </c>
      <c r="L7" s="8">
        <v>0</v>
      </c>
      <c r="M7" s="8">
        <v>9</v>
      </c>
      <c r="N7" s="13">
        <f t="shared" si="0"/>
        <v>22</v>
      </c>
    </row>
    <row r="8" spans="1:14" x14ac:dyDescent="0.3">
      <c r="A8" s="1" t="s">
        <v>23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16">
        <v>8</v>
      </c>
      <c r="I8" s="8">
        <v>0</v>
      </c>
      <c r="J8" s="8">
        <v>0</v>
      </c>
      <c r="K8" s="8">
        <v>0</v>
      </c>
      <c r="L8" s="8">
        <v>7</v>
      </c>
      <c r="M8" s="8">
        <v>3</v>
      </c>
      <c r="N8" s="13">
        <f t="shared" si="0"/>
        <v>19</v>
      </c>
    </row>
    <row r="9" spans="1:14" x14ac:dyDescent="0.3">
      <c r="A9" s="1" t="s">
        <v>24</v>
      </c>
      <c r="B9" s="8">
        <v>0</v>
      </c>
      <c r="C9" s="8">
        <v>0</v>
      </c>
      <c r="D9" s="8">
        <v>5</v>
      </c>
      <c r="E9" s="8">
        <v>4</v>
      </c>
      <c r="F9" s="8">
        <v>0</v>
      </c>
      <c r="G9" s="8">
        <v>0</v>
      </c>
      <c r="H9" s="8">
        <v>0</v>
      </c>
      <c r="I9" s="16">
        <v>6</v>
      </c>
      <c r="J9" s="8">
        <v>0</v>
      </c>
      <c r="K9" s="8">
        <v>0</v>
      </c>
      <c r="L9" s="8">
        <v>2</v>
      </c>
      <c r="M9" s="8">
        <v>0</v>
      </c>
      <c r="N9" s="13">
        <f t="shared" si="0"/>
        <v>17</v>
      </c>
    </row>
    <row r="10" spans="1:14" x14ac:dyDescent="0.3">
      <c r="A10" s="1" t="s">
        <v>25</v>
      </c>
      <c r="B10" s="8">
        <v>0</v>
      </c>
      <c r="C10" s="8">
        <v>3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14</v>
      </c>
      <c r="K10" s="8">
        <v>0</v>
      </c>
      <c r="L10" s="8">
        <v>2</v>
      </c>
      <c r="M10" s="8">
        <v>0</v>
      </c>
      <c r="N10" s="13">
        <f t="shared" si="0"/>
        <v>20</v>
      </c>
    </row>
    <row r="11" spans="1:14" x14ac:dyDescent="0.3">
      <c r="A11" s="1" t="s">
        <v>26</v>
      </c>
      <c r="B11" s="8">
        <v>0</v>
      </c>
      <c r="C11" s="8">
        <v>0</v>
      </c>
      <c r="D11" s="8">
        <v>0</v>
      </c>
      <c r="E11" s="8">
        <v>0</v>
      </c>
      <c r="F11" s="8">
        <v>3</v>
      </c>
      <c r="G11" s="8">
        <v>0</v>
      </c>
      <c r="H11" s="8">
        <v>0</v>
      </c>
      <c r="I11" s="8">
        <v>0</v>
      </c>
      <c r="J11" s="8">
        <v>0</v>
      </c>
      <c r="K11" s="16">
        <v>13</v>
      </c>
      <c r="L11" s="8">
        <v>0</v>
      </c>
      <c r="M11" s="8">
        <v>0</v>
      </c>
      <c r="N11" s="13">
        <f t="shared" si="0"/>
        <v>16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2</v>
      </c>
      <c r="I12" s="8">
        <v>0</v>
      </c>
      <c r="J12" s="8">
        <v>0</v>
      </c>
      <c r="K12" s="8">
        <v>0</v>
      </c>
      <c r="L12" s="16">
        <v>5</v>
      </c>
      <c r="M12" s="8">
        <v>0</v>
      </c>
      <c r="N12" s="13">
        <f t="shared" si="0"/>
        <v>7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9</v>
      </c>
      <c r="H13" s="8">
        <v>3</v>
      </c>
      <c r="I13" s="8">
        <v>0</v>
      </c>
      <c r="J13" s="8">
        <v>0</v>
      </c>
      <c r="K13" s="8">
        <v>0</v>
      </c>
      <c r="L13" s="8">
        <v>0</v>
      </c>
      <c r="M13" s="16">
        <v>5</v>
      </c>
      <c r="N13" s="13">
        <f t="shared" si="0"/>
        <v>17</v>
      </c>
    </row>
    <row r="14" spans="1:14" x14ac:dyDescent="0.3">
      <c r="A14" s="6" t="s">
        <v>51</v>
      </c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3</v>
      </c>
      <c r="C18" s="8">
        <f>B$14-$B18</f>
        <v>0</v>
      </c>
      <c r="D18" s="8">
        <f>$N2-$B18</f>
        <v>1</v>
      </c>
      <c r="E18" s="8">
        <f>SUM($B$2:$M$13)-SUM($B18:$D18)</f>
        <v>191</v>
      </c>
      <c r="F18" s="9">
        <f>B18/(B18+C18)</f>
        <v>1</v>
      </c>
      <c r="G18" s="9">
        <f>E18/(E18+D18)</f>
        <v>0.99479166666666663</v>
      </c>
      <c r="H18" s="9">
        <f>B18/(B18+D18)</f>
        <v>0.75</v>
      </c>
      <c r="I18" s="9">
        <f>E18/(E18+C18)</f>
        <v>1</v>
      </c>
    </row>
    <row r="19" spans="1:9" x14ac:dyDescent="0.3">
      <c r="A19" s="1" t="s">
        <v>18</v>
      </c>
      <c r="B19" s="8">
        <f>C3</f>
        <v>10</v>
      </c>
      <c r="C19" s="8">
        <f>C14-B19</f>
        <v>3</v>
      </c>
      <c r="D19" s="8">
        <f t="shared" ref="D19:D29" si="2">$N3-$B19</f>
        <v>6</v>
      </c>
      <c r="E19" s="8">
        <f>SUM($B$2:$M$13)-SUM($B19:$D19)</f>
        <v>176</v>
      </c>
      <c r="F19" s="9">
        <f t="shared" ref="F19:F29" si="3">B19/(B19+C19)</f>
        <v>0.76923076923076927</v>
      </c>
      <c r="G19" s="9">
        <f t="shared" ref="G19:G29" si="4">E19/(E19+D19)</f>
        <v>0.96703296703296704</v>
      </c>
      <c r="H19" s="9">
        <f t="shared" ref="H19:H29" si="5">B19/(B19+D19)</f>
        <v>0.625</v>
      </c>
      <c r="I19" s="9">
        <f t="shared" ref="I19:I29" si="6">E19/(E19+C19)</f>
        <v>0.98324022346368711</v>
      </c>
    </row>
    <row r="20" spans="1:9" x14ac:dyDescent="0.3">
      <c r="A20" s="1" t="s">
        <v>19</v>
      </c>
      <c r="B20" s="8">
        <f>D4</f>
        <v>12</v>
      </c>
      <c r="C20" s="8">
        <f>D14-B20</f>
        <v>7</v>
      </c>
      <c r="D20" s="8">
        <f t="shared" si="2"/>
        <v>8</v>
      </c>
      <c r="E20" s="8">
        <f>SUM($B$2:$M$13)-SUM($B20:$D20)</f>
        <v>168</v>
      </c>
      <c r="F20" s="9">
        <f t="shared" si="3"/>
        <v>0.63157894736842102</v>
      </c>
      <c r="G20" s="9">
        <f t="shared" si="4"/>
        <v>0.95454545454545459</v>
      </c>
      <c r="H20" s="9">
        <f t="shared" si="5"/>
        <v>0.6</v>
      </c>
      <c r="I20" s="9">
        <f t="shared" si="6"/>
        <v>0.96</v>
      </c>
    </row>
    <row r="21" spans="1:9" x14ac:dyDescent="0.3">
      <c r="A21" s="1" t="s">
        <v>20</v>
      </c>
      <c r="B21" s="8">
        <f>E5</f>
        <v>8</v>
      </c>
      <c r="C21" s="8">
        <f>E14-B21</f>
        <v>5</v>
      </c>
      <c r="D21" s="8">
        <f t="shared" si="2"/>
        <v>11</v>
      </c>
      <c r="E21" s="8">
        <f t="shared" ref="E21:E29" si="7">SUM($B$2:$M$13)-SUM($B21:$D21)</f>
        <v>171</v>
      </c>
      <c r="F21" s="9">
        <f t="shared" si="3"/>
        <v>0.61538461538461542</v>
      </c>
      <c r="G21" s="9">
        <f t="shared" si="4"/>
        <v>0.93956043956043955</v>
      </c>
      <c r="H21" s="9">
        <f t="shared" si="5"/>
        <v>0.42105263157894735</v>
      </c>
      <c r="I21" s="9">
        <f t="shared" si="6"/>
        <v>0.97159090909090906</v>
      </c>
    </row>
    <row r="22" spans="1:9" x14ac:dyDescent="0.3">
      <c r="A22" s="1" t="s">
        <v>21</v>
      </c>
      <c r="B22" s="8">
        <f>F6</f>
        <v>15</v>
      </c>
      <c r="C22" s="8">
        <f>F14-B22</f>
        <v>3</v>
      </c>
      <c r="D22" s="8">
        <f t="shared" si="2"/>
        <v>3</v>
      </c>
      <c r="E22" s="8">
        <f t="shared" si="7"/>
        <v>174</v>
      </c>
      <c r="F22" s="9">
        <f t="shared" si="3"/>
        <v>0.83333333333333337</v>
      </c>
      <c r="G22" s="9">
        <f t="shared" si="4"/>
        <v>0.98305084745762716</v>
      </c>
      <c r="H22" s="9">
        <f t="shared" si="5"/>
        <v>0.83333333333333337</v>
      </c>
      <c r="I22" s="9">
        <f t="shared" si="6"/>
        <v>0.98305084745762716</v>
      </c>
    </row>
    <row r="23" spans="1:9" x14ac:dyDescent="0.3">
      <c r="A23" s="1" t="s">
        <v>22</v>
      </c>
      <c r="B23" s="8">
        <f>G7</f>
        <v>10</v>
      </c>
      <c r="C23" s="8">
        <f>G14-B23</f>
        <v>10</v>
      </c>
      <c r="D23" s="8">
        <f t="shared" si="2"/>
        <v>12</v>
      </c>
      <c r="E23" s="8">
        <f t="shared" si="7"/>
        <v>163</v>
      </c>
      <c r="F23" s="9">
        <f t="shared" si="3"/>
        <v>0.5</v>
      </c>
      <c r="G23" s="9">
        <f t="shared" si="4"/>
        <v>0.93142857142857138</v>
      </c>
      <c r="H23" s="9">
        <f t="shared" si="5"/>
        <v>0.45454545454545453</v>
      </c>
      <c r="I23" s="9">
        <f t="shared" si="6"/>
        <v>0.94219653179190754</v>
      </c>
    </row>
    <row r="24" spans="1:9" x14ac:dyDescent="0.3">
      <c r="A24" s="1" t="s">
        <v>23</v>
      </c>
      <c r="B24" s="8">
        <f>H8</f>
        <v>8</v>
      </c>
      <c r="C24" s="8">
        <f>H14-B24</f>
        <v>11</v>
      </c>
      <c r="D24" s="8">
        <f t="shared" si="2"/>
        <v>11</v>
      </c>
      <c r="E24" s="8">
        <f t="shared" si="7"/>
        <v>165</v>
      </c>
      <c r="F24" s="9">
        <f t="shared" si="3"/>
        <v>0.42105263157894735</v>
      </c>
      <c r="G24" s="9">
        <f t="shared" si="4"/>
        <v>0.9375</v>
      </c>
      <c r="H24" s="9">
        <f t="shared" si="5"/>
        <v>0.42105263157894735</v>
      </c>
      <c r="I24" s="9">
        <f t="shared" si="6"/>
        <v>0.9375</v>
      </c>
    </row>
    <row r="25" spans="1:9" x14ac:dyDescent="0.3">
      <c r="A25" s="1" t="s">
        <v>24</v>
      </c>
      <c r="B25" s="8">
        <f>I9</f>
        <v>6</v>
      </c>
      <c r="C25" s="8">
        <f>I14-B25</f>
        <v>13</v>
      </c>
      <c r="D25" s="8">
        <f t="shared" si="2"/>
        <v>11</v>
      </c>
      <c r="E25" s="8">
        <f t="shared" si="7"/>
        <v>165</v>
      </c>
      <c r="F25" s="9">
        <f t="shared" si="3"/>
        <v>0.31578947368421051</v>
      </c>
      <c r="G25" s="9">
        <f t="shared" si="4"/>
        <v>0.9375</v>
      </c>
      <c r="H25" s="9">
        <f t="shared" si="5"/>
        <v>0.35294117647058826</v>
      </c>
      <c r="I25" s="9">
        <f t="shared" si="6"/>
        <v>0.9269662921348315</v>
      </c>
    </row>
    <row r="26" spans="1:9" x14ac:dyDescent="0.3">
      <c r="A26" s="1" t="s">
        <v>25</v>
      </c>
      <c r="B26" s="8">
        <f>J10</f>
        <v>14</v>
      </c>
      <c r="C26" s="8">
        <f>J14-B26</f>
        <v>6</v>
      </c>
      <c r="D26" s="8">
        <f t="shared" si="2"/>
        <v>6</v>
      </c>
      <c r="E26" s="8">
        <f t="shared" si="7"/>
        <v>169</v>
      </c>
      <c r="F26" s="9">
        <f t="shared" si="3"/>
        <v>0.7</v>
      </c>
      <c r="G26" s="9">
        <f t="shared" si="4"/>
        <v>0.96571428571428575</v>
      </c>
      <c r="H26" s="9">
        <f t="shared" si="5"/>
        <v>0.7</v>
      </c>
      <c r="I26" s="9">
        <f t="shared" si="6"/>
        <v>0.96571428571428575</v>
      </c>
    </row>
    <row r="27" spans="1:9" x14ac:dyDescent="0.3">
      <c r="A27" s="1" t="s">
        <v>26</v>
      </c>
      <c r="B27" s="8">
        <f>K11</f>
        <v>13</v>
      </c>
      <c r="C27" s="8">
        <f>K14-B27</f>
        <v>2</v>
      </c>
      <c r="D27" s="8">
        <f t="shared" si="2"/>
        <v>3</v>
      </c>
      <c r="E27" s="8">
        <f t="shared" si="7"/>
        <v>177</v>
      </c>
      <c r="F27" s="9">
        <f t="shared" si="3"/>
        <v>0.8666666666666667</v>
      </c>
      <c r="G27" s="9">
        <f t="shared" si="4"/>
        <v>0.98333333333333328</v>
      </c>
      <c r="H27" s="9">
        <f t="shared" si="5"/>
        <v>0.8125</v>
      </c>
      <c r="I27" s="9">
        <f t="shared" si="6"/>
        <v>0.98882681564245811</v>
      </c>
    </row>
    <row r="28" spans="1:9" x14ac:dyDescent="0.3">
      <c r="A28" s="1" t="s">
        <v>27</v>
      </c>
      <c r="B28" s="8">
        <f>L12</f>
        <v>5</v>
      </c>
      <c r="C28" s="8">
        <f>L14-B28</f>
        <v>12</v>
      </c>
      <c r="D28" s="8">
        <f t="shared" si="2"/>
        <v>2</v>
      </c>
      <c r="E28" s="8">
        <f t="shared" si="7"/>
        <v>176</v>
      </c>
      <c r="F28" s="9">
        <f t="shared" si="3"/>
        <v>0.29411764705882354</v>
      </c>
      <c r="G28" s="9">
        <f t="shared" si="4"/>
        <v>0.9887640449438202</v>
      </c>
      <c r="H28" s="9">
        <f t="shared" si="5"/>
        <v>0.7142857142857143</v>
      </c>
      <c r="I28" s="9">
        <f t="shared" si="6"/>
        <v>0.93617021276595747</v>
      </c>
    </row>
    <row r="29" spans="1:9" x14ac:dyDescent="0.3">
      <c r="A29" s="1" t="s">
        <v>28</v>
      </c>
      <c r="B29" s="8">
        <f>M13</f>
        <v>5</v>
      </c>
      <c r="C29" s="8">
        <f>M14-B29</f>
        <v>14</v>
      </c>
      <c r="D29" s="8">
        <f t="shared" si="2"/>
        <v>12</v>
      </c>
      <c r="E29" s="8">
        <f t="shared" si="7"/>
        <v>164</v>
      </c>
      <c r="F29" s="9">
        <f t="shared" si="3"/>
        <v>0.26315789473684209</v>
      </c>
      <c r="G29" s="9">
        <f t="shared" si="4"/>
        <v>0.93181818181818177</v>
      </c>
      <c r="H29" s="9">
        <f t="shared" si="5"/>
        <v>0.29411764705882354</v>
      </c>
      <c r="I29" s="9">
        <f t="shared" si="6"/>
        <v>0.9213483146067416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workbookViewId="0">
      <selection activeCell="L18" sqref="L18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5" customFormat="1" ht="57.6" x14ac:dyDescent="0.3">
      <c r="A1" s="3" t="s">
        <v>29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7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1</v>
      </c>
      <c r="F2" s="8">
        <v>0</v>
      </c>
      <c r="G2" s="8">
        <v>0</v>
      </c>
      <c r="H2" s="8">
        <v>1</v>
      </c>
      <c r="I2" s="8">
        <v>1</v>
      </c>
      <c r="J2" s="8">
        <v>0</v>
      </c>
      <c r="K2" s="8">
        <v>1</v>
      </c>
      <c r="L2" s="8">
        <v>3</v>
      </c>
      <c r="M2" s="8">
        <v>0</v>
      </c>
      <c r="N2" s="13">
        <f>SUM(B2:M2)</f>
        <v>9</v>
      </c>
    </row>
    <row r="3" spans="1:14" x14ac:dyDescent="0.3">
      <c r="A3" s="1" t="s">
        <v>18</v>
      </c>
      <c r="B3" s="8">
        <v>0</v>
      </c>
      <c r="C3" s="16">
        <v>12</v>
      </c>
      <c r="D3" s="8">
        <v>0</v>
      </c>
      <c r="E3" s="8">
        <v>0</v>
      </c>
      <c r="F3" s="8">
        <v>3</v>
      </c>
      <c r="G3" s="8">
        <v>0</v>
      </c>
      <c r="H3" s="8">
        <v>0</v>
      </c>
      <c r="I3" s="8">
        <v>0</v>
      </c>
      <c r="J3" s="8">
        <v>1</v>
      </c>
      <c r="K3" s="8">
        <v>1</v>
      </c>
      <c r="L3" s="8">
        <v>0</v>
      </c>
      <c r="M3" s="8">
        <v>0</v>
      </c>
      <c r="N3" s="13">
        <f t="shared" ref="N3:N13" si="0">SUM(B3:M3)</f>
        <v>17</v>
      </c>
    </row>
    <row r="4" spans="1:14" x14ac:dyDescent="0.3">
      <c r="A4" s="1" t="s">
        <v>19</v>
      </c>
      <c r="B4" s="8">
        <v>0</v>
      </c>
      <c r="C4" s="8">
        <v>0</v>
      </c>
      <c r="D4" s="16">
        <v>10</v>
      </c>
      <c r="E4" s="8">
        <v>0</v>
      </c>
      <c r="F4" s="8">
        <v>0</v>
      </c>
      <c r="G4" s="8">
        <v>2</v>
      </c>
      <c r="H4" s="8">
        <v>2</v>
      </c>
      <c r="I4" s="8">
        <v>1</v>
      </c>
      <c r="J4" s="8">
        <v>0</v>
      </c>
      <c r="K4" s="8">
        <v>0</v>
      </c>
      <c r="L4" s="8">
        <v>0</v>
      </c>
      <c r="M4" s="8">
        <v>2</v>
      </c>
      <c r="N4" s="13">
        <f t="shared" si="0"/>
        <v>17</v>
      </c>
    </row>
    <row r="5" spans="1:14" x14ac:dyDescent="0.3">
      <c r="A5" s="1" t="s">
        <v>20</v>
      </c>
      <c r="B5" s="8">
        <v>0</v>
      </c>
      <c r="C5" s="8">
        <v>0</v>
      </c>
      <c r="D5" s="8">
        <v>1</v>
      </c>
      <c r="E5" s="16">
        <v>5</v>
      </c>
      <c r="F5" s="8">
        <v>0</v>
      </c>
      <c r="G5" s="8">
        <v>0</v>
      </c>
      <c r="H5" s="8">
        <v>0</v>
      </c>
      <c r="I5" s="8">
        <v>10</v>
      </c>
      <c r="J5" s="8">
        <v>0</v>
      </c>
      <c r="K5" s="8">
        <v>2</v>
      </c>
      <c r="L5" s="8">
        <v>0</v>
      </c>
      <c r="M5" s="8">
        <v>0</v>
      </c>
      <c r="N5" s="13">
        <f t="shared" si="0"/>
        <v>18</v>
      </c>
    </row>
    <row r="6" spans="1:14" x14ac:dyDescent="0.3">
      <c r="A6" s="1" t="s">
        <v>21</v>
      </c>
      <c r="B6" s="8">
        <v>0</v>
      </c>
      <c r="C6" s="8">
        <v>0</v>
      </c>
      <c r="D6" s="8">
        <v>0</v>
      </c>
      <c r="E6" s="8">
        <v>0</v>
      </c>
      <c r="F6" s="16">
        <v>13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3</v>
      </c>
      <c r="M6" s="8">
        <v>0</v>
      </c>
      <c r="N6" s="13">
        <f t="shared" si="0"/>
        <v>17</v>
      </c>
    </row>
    <row r="7" spans="1:14" x14ac:dyDescent="0.3">
      <c r="A7" s="1" t="s">
        <v>22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16">
        <v>9</v>
      </c>
      <c r="H7" s="8">
        <v>4</v>
      </c>
      <c r="I7" s="8">
        <v>0</v>
      </c>
      <c r="J7" s="8">
        <v>0</v>
      </c>
      <c r="K7" s="8">
        <v>0</v>
      </c>
      <c r="L7" s="8">
        <v>0</v>
      </c>
      <c r="M7" s="8">
        <v>3</v>
      </c>
      <c r="N7" s="13">
        <f t="shared" si="0"/>
        <v>17</v>
      </c>
    </row>
    <row r="8" spans="1:14" x14ac:dyDescent="0.3">
      <c r="A8" s="1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2</v>
      </c>
      <c r="H8" s="16">
        <v>5</v>
      </c>
      <c r="I8" s="8">
        <v>0</v>
      </c>
      <c r="J8" s="8">
        <v>0</v>
      </c>
      <c r="K8" s="8">
        <v>0</v>
      </c>
      <c r="L8" s="8">
        <v>7</v>
      </c>
      <c r="M8" s="8">
        <v>3</v>
      </c>
      <c r="N8" s="13">
        <f t="shared" si="0"/>
        <v>17</v>
      </c>
    </row>
    <row r="9" spans="1:14" x14ac:dyDescent="0.3">
      <c r="A9" s="1" t="s">
        <v>24</v>
      </c>
      <c r="B9" s="8">
        <v>0</v>
      </c>
      <c r="C9" s="8">
        <v>0</v>
      </c>
      <c r="D9" s="8">
        <v>5</v>
      </c>
      <c r="E9" s="8">
        <v>6</v>
      </c>
      <c r="F9" s="8">
        <v>0</v>
      </c>
      <c r="G9" s="8">
        <v>0</v>
      </c>
      <c r="H9" s="8">
        <v>0</v>
      </c>
      <c r="I9" s="16">
        <v>6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17</v>
      </c>
    </row>
    <row r="10" spans="1:14" x14ac:dyDescent="0.3">
      <c r="A10" s="1" t="s">
        <v>25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15</v>
      </c>
      <c r="K10" s="8">
        <v>0</v>
      </c>
      <c r="L10" s="8">
        <v>0</v>
      </c>
      <c r="M10" s="8">
        <v>0</v>
      </c>
      <c r="N10" s="13">
        <f t="shared" si="0"/>
        <v>17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0</v>
      </c>
      <c r="F11" s="8">
        <v>2</v>
      </c>
      <c r="G11" s="8">
        <v>0</v>
      </c>
      <c r="H11" s="8">
        <v>0</v>
      </c>
      <c r="I11" s="8">
        <v>0</v>
      </c>
      <c r="J11" s="8">
        <v>2</v>
      </c>
      <c r="K11" s="16">
        <v>10</v>
      </c>
      <c r="L11" s="8">
        <v>0</v>
      </c>
      <c r="M11" s="8">
        <v>0</v>
      </c>
      <c r="N11" s="13">
        <f t="shared" si="0"/>
        <v>15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1</v>
      </c>
      <c r="F12" s="8">
        <v>0</v>
      </c>
      <c r="G12" s="8">
        <v>0</v>
      </c>
      <c r="H12" s="8">
        <v>4</v>
      </c>
      <c r="I12" s="8">
        <v>0</v>
      </c>
      <c r="J12" s="8">
        <v>2</v>
      </c>
      <c r="K12" s="8">
        <v>0</v>
      </c>
      <c r="L12" s="16">
        <v>4</v>
      </c>
      <c r="M12" s="8">
        <v>6</v>
      </c>
      <c r="N12" s="13">
        <f t="shared" si="0"/>
        <v>17</v>
      </c>
    </row>
    <row r="13" spans="1:14" x14ac:dyDescent="0.3">
      <c r="A13" s="1" t="s">
        <v>28</v>
      </c>
      <c r="B13" s="8">
        <v>0</v>
      </c>
      <c r="C13" s="8">
        <v>0</v>
      </c>
      <c r="D13" s="8">
        <v>2</v>
      </c>
      <c r="E13" s="8">
        <v>0</v>
      </c>
      <c r="F13" s="8">
        <v>0</v>
      </c>
      <c r="G13" s="8">
        <v>7</v>
      </c>
      <c r="H13" s="8">
        <v>2</v>
      </c>
      <c r="I13" s="8">
        <v>1</v>
      </c>
      <c r="J13" s="8">
        <v>0</v>
      </c>
      <c r="K13" s="8">
        <v>0</v>
      </c>
      <c r="L13" s="8">
        <v>0</v>
      </c>
      <c r="M13" s="16">
        <v>5</v>
      </c>
      <c r="N13" s="13">
        <f t="shared" si="0"/>
        <v>17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7</v>
      </c>
      <c r="E18" s="8">
        <f>SUM($B$2:$M$13)-SUM($B18:$D18)</f>
        <v>185</v>
      </c>
      <c r="F18" s="9">
        <f>B18/(B18+C18)</f>
        <v>0.66666666666666663</v>
      </c>
      <c r="G18" s="9">
        <f>E18/(E18+D18)</f>
        <v>0.96354166666666663</v>
      </c>
      <c r="H18" s="9">
        <f>B18/(B18+D18)</f>
        <v>0.22222222222222221</v>
      </c>
      <c r="I18" s="9">
        <f>E18/(E18+C18)</f>
        <v>0.9946236559139785</v>
      </c>
    </row>
    <row r="19" spans="1:9" x14ac:dyDescent="0.3">
      <c r="A19" s="1" t="s">
        <v>18</v>
      </c>
      <c r="B19" s="8">
        <f>C3</f>
        <v>12</v>
      </c>
      <c r="C19" s="8">
        <f>C14-B19</f>
        <v>1</v>
      </c>
      <c r="D19" s="8">
        <f t="shared" ref="D19:D29" si="2">$N3-$B19</f>
        <v>5</v>
      </c>
      <c r="E19" s="8">
        <f>SUM($B$2:$M$13)-SUM($B19:$D19)</f>
        <v>177</v>
      </c>
      <c r="F19" s="9">
        <f t="shared" ref="F19:F29" si="3">B19/(B19+C19)</f>
        <v>0.92307692307692313</v>
      </c>
      <c r="G19" s="9">
        <f t="shared" ref="G19:G29" si="4">E19/(E19+D19)</f>
        <v>0.97252747252747251</v>
      </c>
      <c r="H19" s="9">
        <f t="shared" ref="H19:H29" si="5">B19/(B19+D19)</f>
        <v>0.70588235294117652</v>
      </c>
      <c r="I19" s="9">
        <f t="shared" ref="I19:I29" si="6">E19/(E19+C19)</f>
        <v>0.9943820224719101</v>
      </c>
    </row>
    <row r="20" spans="1:9" x14ac:dyDescent="0.3">
      <c r="A20" s="1" t="s">
        <v>19</v>
      </c>
      <c r="B20" s="8">
        <f>D4</f>
        <v>10</v>
      </c>
      <c r="C20" s="8">
        <f>D14-B20</f>
        <v>9</v>
      </c>
      <c r="D20" s="8">
        <f t="shared" si="2"/>
        <v>7</v>
      </c>
      <c r="E20" s="8">
        <f>SUM($B$2:$M$13)-SUM($B20:$D20)</f>
        <v>169</v>
      </c>
      <c r="F20" s="9">
        <f t="shared" si="3"/>
        <v>0.52631578947368418</v>
      </c>
      <c r="G20" s="9">
        <f t="shared" si="4"/>
        <v>0.96022727272727271</v>
      </c>
      <c r="H20" s="9">
        <f t="shared" si="5"/>
        <v>0.58823529411764708</v>
      </c>
      <c r="I20" s="9">
        <f t="shared" si="6"/>
        <v>0.949438202247191</v>
      </c>
    </row>
    <row r="21" spans="1:9" x14ac:dyDescent="0.3">
      <c r="A21" s="1" t="s">
        <v>20</v>
      </c>
      <c r="B21" s="8">
        <f>E5</f>
        <v>5</v>
      </c>
      <c r="C21" s="8">
        <f>E14-B21</f>
        <v>8</v>
      </c>
      <c r="D21" s="8">
        <f t="shared" si="2"/>
        <v>13</v>
      </c>
      <c r="E21" s="8">
        <f t="shared" ref="E21:E29" si="7">SUM($B$2:$M$13)-SUM($B21:$D21)</f>
        <v>169</v>
      </c>
      <c r="F21" s="9">
        <f t="shared" si="3"/>
        <v>0.38461538461538464</v>
      </c>
      <c r="G21" s="9">
        <f t="shared" si="4"/>
        <v>0.9285714285714286</v>
      </c>
      <c r="H21" s="9">
        <f t="shared" si="5"/>
        <v>0.27777777777777779</v>
      </c>
      <c r="I21" s="9">
        <f t="shared" si="6"/>
        <v>0.95480225988700562</v>
      </c>
    </row>
    <row r="22" spans="1:9" x14ac:dyDescent="0.3">
      <c r="A22" s="1" t="s">
        <v>21</v>
      </c>
      <c r="B22" s="8">
        <f>F6</f>
        <v>13</v>
      </c>
      <c r="C22" s="8">
        <f>F14-B22</f>
        <v>5</v>
      </c>
      <c r="D22" s="8">
        <f t="shared" si="2"/>
        <v>4</v>
      </c>
      <c r="E22" s="8">
        <f t="shared" si="7"/>
        <v>173</v>
      </c>
      <c r="F22" s="9">
        <f t="shared" si="3"/>
        <v>0.72222222222222221</v>
      </c>
      <c r="G22" s="9">
        <f t="shared" si="4"/>
        <v>0.97740112994350281</v>
      </c>
      <c r="H22" s="9">
        <f t="shared" si="5"/>
        <v>0.76470588235294112</v>
      </c>
      <c r="I22" s="9">
        <f t="shared" si="6"/>
        <v>0.9719101123595506</v>
      </c>
    </row>
    <row r="23" spans="1:9" x14ac:dyDescent="0.3">
      <c r="A23" s="1" t="s">
        <v>22</v>
      </c>
      <c r="B23" s="8">
        <f>G7</f>
        <v>9</v>
      </c>
      <c r="C23" s="8">
        <f>G14-B23</f>
        <v>11</v>
      </c>
      <c r="D23" s="8">
        <f t="shared" si="2"/>
        <v>8</v>
      </c>
      <c r="E23" s="8">
        <f t="shared" si="7"/>
        <v>167</v>
      </c>
      <c r="F23" s="9">
        <f t="shared" si="3"/>
        <v>0.45</v>
      </c>
      <c r="G23" s="9">
        <f t="shared" si="4"/>
        <v>0.95428571428571429</v>
      </c>
      <c r="H23" s="9">
        <f t="shared" si="5"/>
        <v>0.52941176470588236</v>
      </c>
      <c r="I23" s="9">
        <f t="shared" si="6"/>
        <v>0.9382022471910112</v>
      </c>
    </row>
    <row r="24" spans="1:9" x14ac:dyDescent="0.3">
      <c r="A24" s="1" t="s">
        <v>23</v>
      </c>
      <c r="B24" s="8">
        <f>H8</f>
        <v>5</v>
      </c>
      <c r="C24" s="8">
        <f>H14-B24</f>
        <v>14</v>
      </c>
      <c r="D24" s="8">
        <f t="shared" si="2"/>
        <v>12</v>
      </c>
      <c r="E24" s="8">
        <f t="shared" si="7"/>
        <v>164</v>
      </c>
      <c r="F24" s="9">
        <f t="shared" si="3"/>
        <v>0.26315789473684209</v>
      </c>
      <c r="G24" s="9">
        <f t="shared" si="4"/>
        <v>0.93181818181818177</v>
      </c>
      <c r="H24" s="9">
        <f t="shared" si="5"/>
        <v>0.29411764705882354</v>
      </c>
      <c r="I24" s="9">
        <f t="shared" si="6"/>
        <v>0.9213483146067416</v>
      </c>
    </row>
    <row r="25" spans="1:9" x14ac:dyDescent="0.3">
      <c r="A25" s="1" t="s">
        <v>24</v>
      </c>
      <c r="B25" s="8">
        <f>I9</f>
        <v>6</v>
      </c>
      <c r="C25" s="8">
        <f>I14-B25</f>
        <v>13</v>
      </c>
      <c r="D25" s="8">
        <f t="shared" si="2"/>
        <v>11</v>
      </c>
      <c r="E25" s="8">
        <f t="shared" si="7"/>
        <v>165</v>
      </c>
      <c r="F25" s="9">
        <f t="shared" si="3"/>
        <v>0.31578947368421051</v>
      </c>
      <c r="G25" s="9">
        <f t="shared" si="4"/>
        <v>0.9375</v>
      </c>
      <c r="H25" s="9">
        <f t="shared" si="5"/>
        <v>0.35294117647058826</v>
      </c>
      <c r="I25" s="9">
        <f t="shared" si="6"/>
        <v>0.9269662921348315</v>
      </c>
    </row>
    <row r="26" spans="1:9" x14ac:dyDescent="0.3">
      <c r="A26" s="1" t="s">
        <v>25</v>
      </c>
      <c r="B26" s="8">
        <f>J10</f>
        <v>15</v>
      </c>
      <c r="C26" s="8">
        <f>J14-B26</f>
        <v>5</v>
      </c>
      <c r="D26" s="8">
        <f t="shared" si="2"/>
        <v>2</v>
      </c>
      <c r="E26" s="8">
        <f t="shared" si="7"/>
        <v>173</v>
      </c>
      <c r="F26" s="9">
        <f t="shared" si="3"/>
        <v>0.75</v>
      </c>
      <c r="G26" s="9">
        <f t="shared" si="4"/>
        <v>0.98857142857142855</v>
      </c>
      <c r="H26" s="9">
        <f t="shared" si="5"/>
        <v>0.88235294117647056</v>
      </c>
      <c r="I26" s="9">
        <f t="shared" si="6"/>
        <v>0.9719101123595506</v>
      </c>
    </row>
    <row r="27" spans="1:9" x14ac:dyDescent="0.3">
      <c r="A27" s="1" t="s">
        <v>26</v>
      </c>
      <c r="B27" s="8">
        <f>K11</f>
        <v>10</v>
      </c>
      <c r="C27" s="8">
        <f>K14-B27</f>
        <v>5</v>
      </c>
      <c r="D27" s="8">
        <f t="shared" si="2"/>
        <v>5</v>
      </c>
      <c r="E27" s="8">
        <f t="shared" si="7"/>
        <v>175</v>
      </c>
      <c r="F27" s="9">
        <f t="shared" si="3"/>
        <v>0.66666666666666663</v>
      </c>
      <c r="G27" s="9">
        <f t="shared" si="4"/>
        <v>0.97222222222222221</v>
      </c>
      <c r="H27" s="9">
        <f t="shared" si="5"/>
        <v>0.66666666666666663</v>
      </c>
      <c r="I27" s="9">
        <f t="shared" si="6"/>
        <v>0.97222222222222221</v>
      </c>
    </row>
    <row r="28" spans="1:9" x14ac:dyDescent="0.3">
      <c r="A28" s="1" t="s">
        <v>27</v>
      </c>
      <c r="B28" s="8">
        <f>L12</f>
        <v>4</v>
      </c>
      <c r="C28" s="8">
        <f>L14-B28</f>
        <v>13</v>
      </c>
      <c r="D28" s="8">
        <f t="shared" si="2"/>
        <v>13</v>
      </c>
      <c r="E28" s="8">
        <f t="shared" si="7"/>
        <v>165</v>
      </c>
      <c r="F28" s="9">
        <f t="shared" si="3"/>
        <v>0.23529411764705882</v>
      </c>
      <c r="G28" s="9">
        <f t="shared" si="4"/>
        <v>0.9269662921348315</v>
      </c>
      <c r="H28" s="9">
        <f t="shared" si="5"/>
        <v>0.23529411764705882</v>
      </c>
      <c r="I28" s="9">
        <f t="shared" si="6"/>
        <v>0.9269662921348315</v>
      </c>
    </row>
    <row r="29" spans="1:9" x14ac:dyDescent="0.3">
      <c r="A29" s="1" t="s">
        <v>28</v>
      </c>
      <c r="B29" s="8">
        <f>M13</f>
        <v>5</v>
      </c>
      <c r="C29" s="8">
        <f>M14-B29</f>
        <v>14</v>
      </c>
      <c r="D29" s="8">
        <f t="shared" si="2"/>
        <v>12</v>
      </c>
      <c r="E29" s="8">
        <f t="shared" si="7"/>
        <v>164</v>
      </c>
      <c r="F29" s="9">
        <f t="shared" si="3"/>
        <v>0.26315789473684209</v>
      </c>
      <c r="G29" s="9">
        <f t="shared" si="4"/>
        <v>0.93181818181818177</v>
      </c>
      <c r="H29" s="9">
        <f t="shared" si="5"/>
        <v>0.29411764705882354</v>
      </c>
      <c r="I29" s="9">
        <f t="shared" si="6"/>
        <v>0.9213483146067416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9"/>
  <sheetViews>
    <sheetView workbookViewId="0">
      <selection activeCell="M21" sqref="M21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5" customFormat="1" ht="57.6" x14ac:dyDescent="0.3">
      <c r="A1" s="3" t="s">
        <v>30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7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2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1</v>
      </c>
      <c r="L2" s="8">
        <v>3</v>
      </c>
      <c r="M2" s="8">
        <v>0</v>
      </c>
      <c r="N2" s="13">
        <f>SUM(B2:M2)</f>
        <v>8</v>
      </c>
    </row>
    <row r="3" spans="1:14" x14ac:dyDescent="0.3">
      <c r="A3" s="1" t="s">
        <v>18</v>
      </c>
      <c r="B3" s="8">
        <v>0</v>
      </c>
      <c r="C3" s="16">
        <v>12</v>
      </c>
      <c r="D3" s="8">
        <v>0</v>
      </c>
      <c r="E3" s="8">
        <v>0</v>
      </c>
      <c r="F3" s="8">
        <v>4</v>
      </c>
      <c r="G3" s="8">
        <v>0</v>
      </c>
      <c r="H3" s="8">
        <v>0</v>
      </c>
      <c r="I3" s="8">
        <v>0</v>
      </c>
      <c r="J3" s="8">
        <v>1</v>
      </c>
      <c r="K3" s="8">
        <v>0</v>
      </c>
      <c r="L3" s="8">
        <v>0</v>
      </c>
      <c r="M3" s="8">
        <v>0</v>
      </c>
      <c r="N3" s="13">
        <f t="shared" ref="N3:N13" si="0">SUM(B3:M3)</f>
        <v>17</v>
      </c>
    </row>
    <row r="4" spans="1:14" x14ac:dyDescent="0.3">
      <c r="A4" s="1" t="s">
        <v>19</v>
      </c>
      <c r="B4" s="8">
        <v>0</v>
      </c>
      <c r="C4" s="8">
        <v>0</v>
      </c>
      <c r="D4" s="16">
        <v>17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3">
        <f t="shared" si="0"/>
        <v>17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9</v>
      </c>
      <c r="F5" s="8">
        <v>0</v>
      </c>
      <c r="G5" s="8">
        <v>0</v>
      </c>
      <c r="H5" s="8">
        <v>0</v>
      </c>
      <c r="I5" s="8">
        <v>8</v>
      </c>
      <c r="J5" s="8">
        <v>0</v>
      </c>
      <c r="K5" s="8">
        <v>0</v>
      </c>
      <c r="L5" s="8">
        <v>0</v>
      </c>
      <c r="M5" s="8">
        <v>0</v>
      </c>
      <c r="N5" s="13">
        <f t="shared" si="0"/>
        <v>17</v>
      </c>
    </row>
    <row r="6" spans="1:14" x14ac:dyDescent="0.3">
      <c r="A6" s="1" t="s">
        <v>21</v>
      </c>
      <c r="B6" s="8">
        <v>0</v>
      </c>
      <c r="C6" s="8">
        <v>0</v>
      </c>
      <c r="D6" s="8">
        <v>0</v>
      </c>
      <c r="E6" s="8">
        <v>0</v>
      </c>
      <c r="F6" s="16">
        <v>14</v>
      </c>
      <c r="G6" s="8">
        <v>0</v>
      </c>
      <c r="H6" s="8">
        <v>0</v>
      </c>
      <c r="I6" s="8">
        <v>0</v>
      </c>
      <c r="J6" s="8">
        <v>2</v>
      </c>
      <c r="K6" s="8">
        <v>1</v>
      </c>
      <c r="L6" s="8">
        <v>0</v>
      </c>
      <c r="M6" s="8">
        <v>0</v>
      </c>
      <c r="N6" s="13">
        <f t="shared" si="0"/>
        <v>17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15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2</v>
      </c>
      <c r="N7" s="13">
        <f t="shared" si="0"/>
        <v>17</v>
      </c>
    </row>
    <row r="8" spans="1:14" x14ac:dyDescent="0.3">
      <c r="A8" s="1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5</v>
      </c>
      <c r="H8" s="16">
        <v>12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13">
        <f t="shared" si="0"/>
        <v>17</v>
      </c>
    </row>
    <row r="9" spans="1:14" x14ac:dyDescent="0.3">
      <c r="A9" s="1" t="s">
        <v>24</v>
      </c>
      <c r="B9" s="8">
        <v>0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>
        <v>4</v>
      </c>
      <c r="I9" s="16">
        <v>11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17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6">
        <v>17</v>
      </c>
      <c r="K10" s="8">
        <v>0</v>
      </c>
      <c r="L10" s="8">
        <v>0</v>
      </c>
      <c r="M10" s="8">
        <v>0</v>
      </c>
      <c r="N10" s="13">
        <f t="shared" si="0"/>
        <v>17</v>
      </c>
    </row>
    <row r="11" spans="1:14" x14ac:dyDescent="0.3">
      <c r="A11" s="1" t="s">
        <v>26</v>
      </c>
      <c r="B11" s="8">
        <v>1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16">
        <v>13</v>
      </c>
      <c r="L11" s="8">
        <v>2</v>
      </c>
      <c r="M11" s="8">
        <v>0</v>
      </c>
      <c r="N11" s="13">
        <f t="shared" si="0"/>
        <v>17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2</v>
      </c>
      <c r="F12" s="8">
        <v>0</v>
      </c>
      <c r="G12" s="8">
        <v>0</v>
      </c>
      <c r="H12" s="8">
        <v>3</v>
      </c>
      <c r="I12" s="8">
        <v>0</v>
      </c>
      <c r="J12" s="8">
        <v>0</v>
      </c>
      <c r="K12" s="8">
        <v>0</v>
      </c>
      <c r="L12" s="16">
        <v>12</v>
      </c>
      <c r="M12" s="8">
        <v>0</v>
      </c>
      <c r="N12" s="13">
        <f t="shared" si="0"/>
        <v>17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6">
        <v>17</v>
      </c>
      <c r="N13" s="13">
        <f t="shared" si="0"/>
        <v>17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6</v>
      </c>
      <c r="E18" s="8">
        <f>SUM($B$2:$M$13)-SUM($B18:$D18)</f>
        <v>186</v>
      </c>
      <c r="F18" s="9">
        <f>B18/(B18+C18)</f>
        <v>0.66666666666666663</v>
      </c>
      <c r="G18" s="9">
        <f>E18/(E18+D18)</f>
        <v>0.96875</v>
      </c>
      <c r="H18" s="9">
        <f>B18/(B18+D18)</f>
        <v>0.25</v>
      </c>
      <c r="I18" s="9">
        <f>E18/(E18+C18)</f>
        <v>0.99465240641711228</v>
      </c>
    </row>
    <row r="19" spans="1:9" x14ac:dyDescent="0.3">
      <c r="A19" s="1" t="s">
        <v>18</v>
      </c>
      <c r="B19" s="8">
        <f>C3</f>
        <v>12</v>
      </c>
      <c r="C19" s="8">
        <f>C14-B19</f>
        <v>1</v>
      </c>
      <c r="D19" s="8">
        <f t="shared" ref="D19:D29" si="2">$N3-$B19</f>
        <v>5</v>
      </c>
      <c r="E19" s="8">
        <f>SUM($B$2:$M$13)-SUM($B19:$D19)</f>
        <v>177</v>
      </c>
      <c r="F19" s="9">
        <f t="shared" ref="F19:F29" si="3">B19/(B19+C19)</f>
        <v>0.92307692307692313</v>
      </c>
      <c r="G19" s="9">
        <f t="shared" ref="G19:G29" si="4">E19/(E19+D19)</f>
        <v>0.97252747252747251</v>
      </c>
      <c r="H19" s="9">
        <f t="shared" ref="H19:H29" si="5">B19/(B19+D19)</f>
        <v>0.70588235294117652</v>
      </c>
      <c r="I19" s="9">
        <f t="shared" ref="I19:I29" si="6">E19/(E19+C19)</f>
        <v>0.9943820224719101</v>
      </c>
    </row>
    <row r="20" spans="1:9" x14ac:dyDescent="0.3">
      <c r="A20" s="1" t="s">
        <v>19</v>
      </c>
      <c r="B20" s="8">
        <f>D4</f>
        <v>17</v>
      </c>
      <c r="C20" s="8">
        <f>D14-B20</f>
        <v>2</v>
      </c>
      <c r="D20" s="8">
        <f t="shared" si="2"/>
        <v>0</v>
      </c>
      <c r="E20" s="8">
        <f>SUM($B$2:$M$13)-SUM($B20:$D20)</f>
        <v>176</v>
      </c>
      <c r="F20" s="9">
        <f t="shared" si="3"/>
        <v>0.89473684210526316</v>
      </c>
      <c r="G20" s="9">
        <f t="shared" si="4"/>
        <v>1</v>
      </c>
      <c r="H20" s="9">
        <f t="shared" si="5"/>
        <v>1</v>
      </c>
      <c r="I20" s="9">
        <f t="shared" si="6"/>
        <v>0.9887640449438202</v>
      </c>
    </row>
    <row r="21" spans="1:9" x14ac:dyDescent="0.3">
      <c r="A21" s="1" t="s">
        <v>20</v>
      </c>
      <c r="B21" s="8">
        <f>E5</f>
        <v>9</v>
      </c>
      <c r="C21" s="8">
        <f>E14-B21</f>
        <v>4</v>
      </c>
      <c r="D21" s="8">
        <f t="shared" si="2"/>
        <v>8</v>
      </c>
      <c r="E21" s="8">
        <f t="shared" ref="E21:E29" si="7">SUM($B$2:$M$13)-SUM($B21:$D21)</f>
        <v>174</v>
      </c>
      <c r="F21" s="9">
        <f t="shared" si="3"/>
        <v>0.69230769230769229</v>
      </c>
      <c r="G21" s="9">
        <f t="shared" si="4"/>
        <v>0.95604395604395609</v>
      </c>
      <c r="H21" s="9">
        <f t="shared" si="5"/>
        <v>0.52941176470588236</v>
      </c>
      <c r="I21" s="9">
        <f t="shared" si="6"/>
        <v>0.97752808988764039</v>
      </c>
    </row>
    <row r="22" spans="1:9" x14ac:dyDescent="0.3">
      <c r="A22" s="1" t="s">
        <v>21</v>
      </c>
      <c r="B22" s="8">
        <f>F6</f>
        <v>14</v>
      </c>
      <c r="C22" s="8">
        <f>F14-B22</f>
        <v>4</v>
      </c>
      <c r="D22" s="8">
        <f t="shared" si="2"/>
        <v>3</v>
      </c>
      <c r="E22" s="8">
        <f t="shared" si="7"/>
        <v>174</v>
      </c>
      <c r="F22" s="9">
        <f t="shared" si="3"/>
        <v>0.77777777777777779</v>
      </c>
      <c r="G22" s="9">
        <f t="shared" si="4"/>
        <v>0.98305084745762716</v>
      </c>
      <c r="H22" s="9">
        <f t="shared" si="5"/>
        <v>0.82352941176470584</v>
      </c>
      <c r="I22" s="9">
        <f t="shared" si="6"/>
        <v>0.97752808988764039</v>
      </c>
    </row>
    <row r="23" spans="1:9" x14ac:dyDescent="0.3">
      <c r="A23" s="1" t="s">
        <v>22</v>
      </c>
      <c r="B23" s="8">
        <f>G7</f>
        <v>15</v>
      </c>
      <c r="C23" s="8">
        <f>G14-B23</f>
        <v>5</v>
      </c>
      <c r="D23" s="8">
        <f t="shared" si="2"/>
        <v>2</v>
      </c>
      <c r="E23" s="8">
        <f t="shared" si="7"/>
        <v>173</v>
      </c>
      <c r="F23" s="9">
        <f t="shared" si="3"/>
        <v>0.75</v>
      </c>
      <c r="G23" s="9">
        <f t="shared" si="4"/>
        <v>0.98857142857142855</v>
      </c>
      <c r="H23" s="9">
        <f t="shared" si="5"/>
        <v>0.88235294117647056</v>
      </c>
      <c r="I23" s="9">
        <f t="shared" si="6"/>
        <v>0.9719101123595506</v>
      </c>
    </row>
    <row r="24" spans="1:9" x14ac:dyDescent="0.3">
      <c r="A24" s="1" t="s">
        <v>23</v>
      </c>
      <c r="B24" s="8">
        <f>H8</f>
        <v>12</v>
      </c>
      <c r="C24" s="8">
        <f>H14-B24</f>
        <v>7</v>
      </c>
      <c r="D24" s="8">
        <f t="shared" si="2"/>
        <v>5</v>
      </c>
      <c r="E24" s="8">
        <f t="shared" si="7"/>
        <v>171</v>
      </c>
      <c r="F24" s="9">
        <f t="shared" si="3"/>
        <v>0.63157894736842102</v>
      </c>
      <c r="G24" s="9">
        <f t="shared" si="4"/>
        <v>0.97159090909090906</v>
      </c>
      <c r="H24" s="9">
        <f t="shared" si="5"/>
        <v>0.70588235294117652</v>
      </c>
      <c r="I24" s="9">
        <f t="shared" si="6"/>
        <v>0.9606741573033708</v>
      </c>
    </row>
    <row r="25" spans="1:9" x14ac:dyDescent="0.3">
      <c r="A25" s="1" t="s">
        <v>24</v>
      </c>
      <c r="B25" s="8">
        <f>I9</f>
        <v>11</v>
      </c>
      <c r="C25" s="8">
        <f>I14-B25</f>
        <v>8</v>
      </c>
      <c r="D25" s="8">
        <f t="shared" si="2"/>
        <v>6</v>
      </c>
      <c r="E25" s="8">
        <f t="shared" si="7"/>
        <v>170</v>
      </c>
      <c r="F25" s="9">
        <f t="shared" si="3"/>
        <v>0.57894736842105265</v>
      </c>
      <c r="G25" s="9">
        <f t="shared" si="4"/>
        <v>0.96590909090909094</v>
      </c>
      <c r="H25" s="9">
        <f t="shared" si="5"/>
        <v>0.6470588235294118</v>
      </c>
      <c r="I25" s="9">
        <f t="shared" si="6"/>
        <v>0.9550561797752809</v>
      </c>
    </row>
    <row r="26" spans="1:9" x14ac:dyDescent="0.3">
      <c r="A26" s="1" t="s">
        <v>25</v>
      </c>
      <c r="B26" s="8">
        <f>J10</f>
        <v>17</v>
      </c>
      <c r="C26" s="8">
        <f>J14-B26</f>
        <v>3</v>
      </c>
      <c r="D26" s="8">
        <f t="shared" si="2"/>
        <v>0</v>
      </c>
      <c r="E26" s="8">
        <f t="shared" si="7"/>
        <v>175</v>
      </c>
      <c r="F26" s="9">
        <f t="shared" si="3"/>
        <v>0.85</v>
      </c>
      <c r="G26" s="9">
        <f t="shared" si="4"/>
        <v>1</v>
      </c>
      <c r="H26" s="9">
        <f t="shared" si="5"/>
        <v>1</v>
      </c>
      <c r="I26" s="9">
        <f t="shared" si="6"/>
        <v>0.9831460674157303</v>
      </c>
    </row>
    <row r="27" spans="1:9" x14ac:dyDescent="0.3">
      <c r="A27" s="1" t="s">
        <v>26</v>
      </c>
      <c r="B27" s="8">
        <f>K11</f>
        <v>13</v>
      </c>
      <c r="C27" s="8">
        <f>K14-B27</f>
        <v>2</v>
      </c>
      <c r="D27" s="8">
        <f t="shared" si="2"/>
        <v>4</v>
      </c>
      <c r="E27" s="8">
        <f t="shared" si="7"/>
        <v>176</v>
      </c>
      <c r="F27" s="9">
        <f t="shared" si="3"/>
        <v>0.8666666666666667</v>
      </c>
      <c r="G27" s="9">
        <f t="shared" si="4"/>
        <v>0.97777777777777775</v>
      </c>
      <c r="H27" s="9">
        <f t="shared" si="5"/>
        <v>0.76470588235294112</v>
      </c>
      <c r="I27" s="9">
        <f t="shared" si="6"/>
        <v>0.9887640449438202</v>
      </c>
    </row>
    <row r="28" spans="1:9" x14ac:dyDescent="0.3">
      <c r="A28" s="1" t="s">
        <v>27</v>
      </c>
      <c r="B28" s="8">
        <f>L12</f>
        <v>12</v>
      </c>
      <c r="C28" s="8">
        <f>L14-B28</f>
        <v>5</v>
      </c>
      <c r="D28" s="8">
        <f t="shared" si="2"/>
        <v>5</v>
      </c>
      <c r="E28" s="8">
        <f t="shared" si="7"/>
        <v>173</v>
      </c>
      <c r="F28" s="9">
        <f t="shared" si="3"/>
        <v>0.70588235294117652</v>
      </c>
      <c r="G28" s="9">
        <f t="shared" si="4"/>
        <v>0.9719101123595506</v>
      </c>
      <c r="H28" s="9">
        <f t="shared" si="5"/>
        <v>0.70588235294117652</v>
      </c>
      <c r="I28" s="9">
        <f t="shared" si="6"/>
        <v>0.9719101123595506</v>
      </c>
    </row>
    <row r="29" spans="1:9" x14ac:dyDescent="0.3">
      <c r="A29" s="1" t="s">
        <v>28</v>
      </c>
      <c r="B29" s="8">
        <f>M13</f>
        <v>17</v>
      </c>
      <c r="C29" s="8">
        <f>M14-B29</f>
        <v>2</v>
      </c>
      <c r="D29" s="8">
        <f t="shared" si="2"/>
        <v>0</v>
      </c>
      <c r="E29" s="8">
        <f t="shared" si="7"/>
        <v>176</v>
      </c>
      <c r="F29" s="9">
        <f t="shared" si="3"/>
        <v>0.89473684210526316</v>
      </c>
      <c r="G29" s="9">
        <f t="shared" si="4"/>
        <v>1</v>
      </c>
      <c r="H29" s="9">
        <f t="shared" si="5"/>
        <v>1</v>
      </c>
      <c r="I29" s="9">
        <f t="shared" si="6"/>
        <v>0.9887640449438202</v>
      </c>
    </row>
  </sheetData>
  <conditionalFormatting sqref="B13:L13 M12 B12:K12 L11:M11 B11:J11 K10:M10 B10:I10 J9:M9 B9:H9 I8:M8 B8:G8 H7:M7 B7:F7 G6:M6 B6:E6 F5:M5 B5:D5 E4:M4 B4:C4 D3:M3 B3 C2:M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 B2 D4 E5 F6 G7 H8 I9 J10 K11 L12 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2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workbookViewId="0">
      <selection activeCell="K19" sqref="K19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31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3</v>
      </c>
      <c r="I2" s="8">
        <v>0</v>
      </c>
      <c r="J2" s="8">
        <v>0</v>
      </c>
      <c r="K2" s="8">
        <v>4</v>
      </c>
      <c r="L2" s="8">
        <v>8</v>
      </c>
      <c r="M2" s="8">
        <v>0</v>
      </c>
      <c r="N2" s="13">
        <f>SUM(B2:M2)</f>
        <v>17</v>
      </c>
    </row>
    <row r="3" spans="1:14" x14ac:dyDescent="0.3">
      <c r="A3" s="1" t="s">
        <v>18</v>
      </c>
      <c r="B3" s="8">
        <v>0</v>
      </c>
      <c r="C3" s="16">
        <v>1</v>
      </c>
      <c r="D3" s="8">
        <v>0</v>
      </c>
      <c r="E3" s="8">
        <v>0</v>
      </c>
      <c r="F3" s="8">
        <v>2</v>
      </c>
      <c r="G3" s="8">
        <v>0</v>
      </c>
      <c r="H3" s="8">
        <v>0</v>
      </c>
      <c r="I3" s="8">
        <v>1</v>
      </c>
      <c r="J3" s="8">
        <v>5</v>
      </c>
      <c r="K3" s="8">
        <v>0</v>
      </c>
      <c r="L3" s="8">
        <v>0</v>
      </c>
      <c r="M3" s="8">
        <v>0</v>
      </c>
      <c r="N3" s="13">
        <f t="shared" ref="N3:N13" si="0">SUM(B3:M3)</f>
        <v>9</v>
      </c>
    </row>
    <row r="4" spans="1:14" x14ac:dyDescent="0.3">
      <c r="A4" s="1" t="s">
        <v>19</v>
      </c>
      <c r="B4" s="8">
        <v>0</v>
      </c>
      <c r="C4" s="8">
        <v>0</v>
      </c>
      <c r="D4" s="16">
        <v>13</v>
      </c>
      <c r="E4" s="8">
        <v>0</v>
      </c>
      <c r="F4" s="8">
        <v>0</v>
      </c>
      <c r="G4" s="8">
        <v>1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2</v>
      </c>
      <c r="N4" s="13">
        <f t="shared" si="0"/>
        <v>17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3</v>
      </c>
      <c r="F5" s="8">
        <v>0</v>
      </c>
      <c r="G5" s="8">
        <v>0</v>
      </c>
      <c r="H5" s="8">
        <v>2</v>
      </c>
      <c r="I5" s="8">
        <v>8</v>
      </c>
      <c r="J5" s="8">
        <v>0</v>
      </c>
      <c r="K5" s="8">
        <v>2</v>
      </c>
      <c r="L5" s="8">
        <v>0</v>
      </c>
      <c r="M5" s="8">
        <v>2</v>
      </c>
      <c r="N5" s="13">
        <f t="shared" si="0"/>
        <v>17</v>
      </c>
    </row>
    <row r="6" spans="1:14" x14ac:dyDescent="0.3">
      <c r="A6" s="1" t="s">
        <v>21</v>
      </c>
      <c r="B6" s="8">
        <v>0</v>
      </c>
      <c r="C6" s="8">
        <v>12</v>
      </c>
      <c r="D6" s="8">
        <v>0</v>
      </c>
      <c r="E6" s="8">
        <v>0</v>
      </c>
      <c r="F6" s="16">
        <v>3</v>
      </c>
      <c r="G6" s="8">
        <v>0</v>
      </c>
      <c r="H6" s="8">
        <v>0</v>
      </c>
      <c r="I6" s="8">
        <v>0</v>
      </c>
      <c r="J6" s="8">
        <v>1</v>
      </c>
      <c r="K6" s="8">
        <v>1</v>
      </c>
      <c r="L6" s="8">
        <v>0</v>
      </c>
      <c r="M6" s="8">
        <v>0</v>
      </c>
      <c r="N6" s="13">
        <f t="shared" si="0"/>
        <v>17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13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3</v>
      </c>
      <c r="N7" s="13">
        <f t="shared" si="0"/>
        <v>17</v>
      </c>
    </row>
    <row r="8" spans="1:14" x14ac:dyDescent="0.3">
      <c r="A8" s="1" t="s">
        <v>23</v>
      </c>
      <c r="B8" s="8">
        <v>0</v>
      </c>
      <c r="C8" s="8">
        <v>0</v>
      </c>
      <c r="D8" s="8">
        <v>3</v>
      </c>
      <c r="E8" s="8">
        <v>0</v>
      </c>
      <c r="F8" s="8">
        <v>0</v>
      </c>
      <c r="G8" s="8">
        <v>1</v>
      </c>
      <c r="H8" s="16">
        <v>3</v>
      </c>
      <c r="I8" s="8">
        <v>0</v>
      </c>
      <c r="J8" s="8">
        <v>0</v>
      </c>
      <c r="K8" s="8">
        <v>0</v>
      </c>
      <c r="L8" s="8">
        <v>0</v>
      </c>
      <c r="M8" s="8">
        <v>7</v>
      </c>
      <c r="N8" s="13">
        <f t="shared" si="0"/>
        <v>14</v>
      </c>
    </row>
    <row r="9" spans="1:14" x14ac:dyDescent="0.3">
      <c r="A9" s="1" t="s">
        <v>24</v>
      </c>
      <c r="B9" s="8">
        <v>0</v>
      </c>
      <c r="C9" s="8">
        <v>0</v>
      </c>
      <c r="D9" s="8">
        <v>3</v>
      </c>
      <c r="E9" s="8">
        <v>5</v>
      </c>
      <c r="F9" s="8">
        <v>0</v>
      </c>
      <c r="G9" s="8">
        <v>0</v>
      </c>
      <c r="H9" s="8">
        <v>2</v>
      </c>
      <c r="I9" s="16">
        <v>7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17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14</v>
      </c>
      <c r="K10" s="8">
        <v>0</v>
      </c>
      <c r="L10" s="8">
        <v>3</v>
      </c>
      <c r="M10" s="8">
        <v>0</v>
      </c>
      <c r="N10" s="13">
        <f t="shared" si="0"/>
        <v>18</v>
      </c>
    </row>
    <row r="11" spans="1:14" x14ac:dyDescent="0.3">
      <c r="A11" s="1" t="s">
        <v>26</v>
      </c>
      <c r="B11" s="8">
        <v>0</v>
      </c>
      <c r="C11" s="8">
        <v>0</v>
      </c>
      <c r="D11" s="8">
        <v>0</v>
      </c>
      <c r="E11" s="8">
        <v>3</v>
      </c>
      <c r="F11" s="8">
        <v>5</v>
      </c>
      <c r="G11" s="8">
        <v>0</v>
      </c>
      <c r="H11" s="8">
        <v>0</v>
      </c>
      <c r="I11" s="8">
        <v>0</v>
      </c>
      <c r="J11" s="8">
        <v>0</v>
      </c>
      <c r="K11" s="16">
        <v>8</v>
      </c>
      <c r="L11" s="8">
        <v>1</v>
      </c>
      <c r="M11" s="8">
        <v>0</v>
      </c>
      <c r="N11" s="13">
        <f t="shared" si="0"/>
        <v>17</v>
      </c>
    </row>
    <row r="12" spans="1:14" x14ac:dyDescent="0.3">
      <c r="A12" s="1" t="s">
        <v>27</v>
      </c>
      <c r="B12" s="8">
        <v>1</v>
      </c>
      <c r="C12" s="8">
        <v>0</v>
      </c>
      <c r="D12" s="8">
        <v>0</v>
      </c>
      <c r="E12" s="8">
        <v>2</v>
      </c>
      <c r="F12" s="8">
        <v>8</v>
      </c>
      <c r="G12" s="8">
        <v>0</v>
      </c>
      <c r="H12" s="8">
        <v>2</v>
      </c>
      <c r="I12" s="8">
        <v>2</v>
      </c>
      <c r="J12" s="8">
        <v>0</v>
      </c>
      <c r="K12" s="8">
        <v>0</v>
      </c>
      <c r="L12" s="16">
        <v>3</v>
      </c>
      <c r="M12" s="8">
        <v>0</v>
      </c>
      <c r="N12" s="13">
        <f t="shared" si="0"/>
        <v>18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5</v>
      </c>
      <c r="H13" s="8">
        <v>5</v>
      </c>
      <c r="I13" s="8">
        <v>0</v>
      </c>
      <c r="J13" s="8">
        <v>0</v>
      </c>
      <c r="K13" s="8">
        <v>0</v>
      </c>
      <c r="L13" s="8">
        <v>2</v>
      </c>
      <c r="M13" s="16">
        <v>5</v>
      </c>
      <c r="N13" s="13">
        <f t="shared" si="0"/>
        <v>17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15</v>
      </c>
      <c r="E18" s="8">
        <f>SUM($B$2:$M$13)-SUM($B18:$D18)</f>
        <v>177</v>
      </c>
      <c r="F18" s="9">
        <f>B18/(B18+C18)</f>
        <v>0.66666666666666663</v>
      </c>
      <c r="G18" s="9">
        <f>E18/(E18+D18)</f>
        <v>0.921875</v>
      </c>
      <c r="H18" s="9">
        <f>B18/(B18+D18)</f>
        <v>0.11764705882352941</v>
      </c>
      <c r="I18" s="9">
        <f>E18/(E18+C18)</f>
        <v>0.9943820224719101</v>
      </c>
    </row>
    <row r="19" spans="1:9" x14ac:dyDescent="0.3">
      <c r="A19" s="1" t="s">
        <v>18</v>
      </c>
      <c r="B19" s="8">
        <f>C3</f>
        <v>1</v>
      </c>
      <c r="C19" s="8">
        <f>C14-B19</f>
        <v>12</v>
      </c>
      <c r="D19" s="8">
        <f t="shared" ref="D19:D29" si="2">$N3-$B19</f>
        <v>8</v>
      </c>
      <c r="E19" s="8">
        <f>SUM($B$2:$M$13)-SUM($B19:$D19)</f>
        <v>174</v>
      </c>
      <c r="F19" s="9">
        <f t="shared" ref="F19:F29" si="3">B19/(B19+C19)</f>
        <v>7.6923076923076927E-2</v>
      </c>
      <c r="G19" s="9">
        <f t="shared" ref="G19:G29" si="4">E19/(E19+D19)</f>
        <v>0.95604395604395609</v>
      </c>
      <c r="H19" s="9">
        <f t="shared" ref="H19:H29" si="5">B19/(B19+D19)</f>
        <v>0.1111111111111111</v>
      </c>
      <c r="I19" s="9">
        <f t="shared" ref="I19:I29" si="6">E19/(E19+C19)</f>
        <v>0.93548387096774188</v>
      </c>
    </row>
    <row r="20" spans="1:9" x14ac:dyDescent="0.3">
      <c r="A20" s="1" t="s">
        <v>19</v>
      </c>
      <c r="B20" s="8">
        <f>D4</f>
        <v>13</v>
      </c>
      <c r="C20" s="8">
        <f>D14-B20</f>
        <v>6</v>
      </c>
      <c r="D20" s="8">
        <f t="shared" si="2"/>
        <v>4</v>
      </c>
      <c r="E20" s="8">
        <f>SUM($B$2:$M$13)-SUM($B20:$D20)</f>
        <v>172</v>
      </c>
      <c r="F20" s="9">
        <f t="shared" si="3"/>
        <v>0.68421052631578949</v>
      </c>
      <c r="G20" s="9">
        <f t="shared" si="4"/>
        <v>0.97727272727272729</v>
      </c>
      <c r="H20" s="9">
        <f t="shared" si="5"/>
        <v>0.76470588235294112</v>
      </c>
      <c r="I20" s="9">
        <f t="shared" si="6"/>
        <v>0.9662921348314607</v>
      </c>
    </row>
    <row r="21" spans="1:9" x14ac:dyDescent="0.3">
      <c r="A21" s="1" t="s">
        <v>20</v>
      </c>
      <c r="B21" s="8">
        <f>E5</f>
        <v>3</v>
      </c>
      <c r="C21" s="8">
        <f>E14-B21</f>
        <v>10</v>
      </c>
      <c r="D21" s="8">
        <f t="shared" si="2"/>
        <v>14</v>
      </c>
      <c r="E21" s="8">
        <f t="shared" ref="E21:E29" si="7">SUM($B$2:$M$13)-SUM($B21:$D21)</f>
        <v>168</v>
      </c>
      <c r="F21" s="9">
        <f t="shared" si="3"/>
        <v>0.23076923076923078</v>
      </c>
      <c r="G21" s="9">
        <f t="shared" si="4"/>
        <v>0.92307692307692313</v>
      </c>
      <c r="H21" s="9">
        <f t="shared" si="5"/>
        <v>0.17647058823529413</v>
      </c>
      <c r="I21" s="9">
        <f t="shared" si="6"/>
        <v>0.9438202247191011</v>
      </c>
    </row>
    <row r="22" spans="1:9" x14ac:dyDescent="0.3">
      <c r="A22" s="1" t="s">
        <v>21</v>
      </c>
      <c r="B22" s="8">
        <f>F6</f>
        <v>3</v>
      </c>
      <c r="C22" s="8">
        <f>F14-B22</f>
        <v>15</v>
      </c>
      <c r="D22" s="8">
        <f t="shared" si="2"/>
        <v>14</v>
      </c>
      <c r="E22" s="8">
        <f t="shared" si="7"/>
        <v>163</v>
      </c>
      <c r="F22" s="9">
        <f t="shared" si="3"/>
        <v>0.16666666666666666</v>
      </c>
      <c r="G22" s="9">
        <f t="shared" si="4"/>
        <v>0.92090395480225984</v>
      </c>
      <c r="H22" s="9">
        <f t="shared" si="5"/>
        <v>0.17647058823529413</v>
      </c>
      <c r="I22" s="9">
        <f t="shared" si="6"/>
        <v>0.9157303370786517</v>
      </c>
    </row>
    <row r="23" spans="1:9" x14ac:dyDescent="0.3">
      <c r="A23" s="1" t="s">
        <v>22</v>
      </c>
      <c r="B23" s="8">
        <f>G7</f>
        <v>13</v>
      </c>
      <c r="C23" s="8">
        <f>G14-B23</f>
        <v>7</v>
      </c>
      <c r="D23" s="8">
        <f t="shared" si="2"/>
        <v>4</v>
      </c>
      <c r="E23" s="8">
        <f t="shared" si="7"/>
        <v>171</v>
      </c>
      <c r="F23" s="9">
        <f t="shared" si="3"/>
        <v>0.65</v>
      </c>
      <c r="G23" s="9">
        <f t="shared" si="4"/>
        <v>0.97714285714285709</v>
      </c>
      <c r="H23" s="9">
        <f t="shared" si="5"/>
        <v>0.76470588235294112</v>
      </c>
      <c r="I23" s="9">
        <f t="shared" si="6"/>
        <v>0.9606741573033708</v>
      </c>
    </row>
    <row r="24" spans="1:9" x14ac:dyDescent="0.3">
      <c r="A24" s="1" t="s">
        <v>23</v>
      </c>
      <c r="B24" s="8">
        <f>H8</f>
        <v>3</v>
      </c>
      <c r="C24" s="8">
        <f>H14-B24</f>
        <v>16</v>
      </c>
      <c r="D24" s="8">
        <f t="shared" si="2"/>
        <v>11</v>
      </c>
      <c r="E24" s="8">
        <f t="shared" si="7"/>
        <v>165</v>
      </c>
      <c r="F24" s="9">
        <f t="shared" si="3"/>
        <v>0.15789473684210525</v>
      </c>
      <c r="G24" s="9">
        <f t="shared" si="4"/>
        <v>0.9375</v>
      </c>
      <c r="H24" s="9">
        <f t="shared" si="5"/>
        <v>0.21428571428571427</v>
      </c>
      <c r="I24" s="9">
        <f t="shared" si="6"/>
        <v>0.91160220994475138</v>
      </c>
    </row>
    <row r="25" spans="1:9" x14ac:dyDescent="0.3">
      <c r="A25" s="1" t="s">
        <v>24</v>
      </c>
      <c r="B25" s="8">
        <f>I9</f>
        <v>7</v>
      </c>
      <c r="C25" s="8">
        <f>I14-B25</f>
        <v>12</v>
      </c>
      <c r="D25" s="8">
        <f t="shared" si="2"/>
        <v>10</v>
      </c>
      <c r="E25" s="8">
        <f t="shared" si="7"/>
        <v>166</v>
      </c>
      <c r="F25" s="9">
        <f t="shared" si="3"/>
        <v>0.36842105263157893</v>
      </c>
      <c r="G25" s="9">
        <f t="shared" si="4"/>
        <v>0.94318181818181823</v>
      </c>
      <c r="H25" s="9">
        <f t="shared" si="5"/>
        <v>0.41176470588235292</v>
      </c>
      <c r="I25" s="9">
        <f t="shared" si="6"/>
        <v>0.93258426966292129</v>
      </c>
    </row>
    <row r="26" spans="1:9" x14ac:dyDescent="0.3">
      <c r="A26" s="1" t="s">
        <v>25</v>
      </c>
      <c r="B26" s="8">
        <f>J10</f>
        <v>14</v>
      </c>
      <c r="C26" s="8">
        <f>J14-B26</f>
        <v>6</v>
      </c>
      <c r="D26" s="8">
        <f t="shared" si="2"/>
        <v>4</v>
      </c>
      <c r="E26" s="8">
        <f t="shared" si="7"/>
        <v>171</v>
      </c>
      <c r="F26" s="9">
        <f t="shared" si="3"/>
        <v>0.7</v>
      </c>
      <c r="G26" s="9">
        <f t="shared" si="4"/>
        <v>0.97714285714285709</v>
      </c>
      <c r="H26" s="9">
        <f t="shared" si="5"/>
        <v>0.77777777777777779</v>
      </c>
      <c r="I26" s="9">
        <f t="shared" si="6"/>
        <v>0.96610169491525422</v>
      </c>
    </row>
    <row r="27" spans="1:9" x14ac:dyDescent="0.3">
      <c r="A27" s="1" t="s">
        <v>26</v>
      </c>
      <c r="B27" s="8">
        <f>K11</f>
        <v>8</v>
      </c>
      <c r="C27" s="8">
        <f>K14-B27</f>
        <v>7</v>
      </c>
      <c r="D27" s="8">
        <f t="shared" si="2"/>
        <v>9</v>
      </c>
      <c r="E27" s="8">
        <f t="shared" si="7"/>
        <v>171</v>
      </c>
      <c r="F27" s="9">
        <f t="shared" si="3"/>
        <v>0.53333333333333333</v>
      </c>
      <c r="G27" s="9">
        <f t="shared" si="4"/>
        <v>0.95</v>
      </c>
      <c r="H27" s="9">
        <f t="shared" si="5"/>
        <v>0.47058823529411764</v>
      </c>
      <c r="I27" s="9">
        <f t="shared" si="6"/>
        <v>0.9606741573033708</v>
      </c>
    </row>
    <row r="28" spans="1:9" x14ac:dyDescent="0.3">
      <c r="A28" s="1" t="s">
        <v>27</v>
      </c>
      <c r="B28" s="8">
        <f>L12</f>
        <v>3</v>
      </c>
      <c r="C28" s="8">
        <f>L14-B28</f>
        <v>14</v>
      </c>
      <c r="D28" s="8">
        <f t="shared" si="2"/>
        <v>15</v>
      </c>
      <c r="E28" s="8">
        <f t="shared" si="7"/>
        <v>163</v>
      </c>
      <c r="F28" s="9">
        <f t="shared" si="3"/>
        <v>0.17647058823529413</v>
      </c>
      <c r="G28" s="9">
        <f t="shared" si="4"/>
        <v>0.9157303370786517</v>
      </c>
      <c r="H28" s="9">
        <f t="shared" si="5"/>
        <v>0.16666666666666666</v>
      </c>
      <c r="I28" s="9">
        <f t="shared" si="6"/>
        <v>0.92090395480225984</v>
      </c>
    </row>
    <row r="29" spans="1:9" x14ac:dyDescent="0.3">
      <c r="A29" s="1" t="s">
        <v>28</v>
      </c>
      <c r="B29" s="8">
        <f>M13</f>
        <v>5</v>
      </c>
      <c r="C29" s="8">
        <f>M14-B29</f>
        <v>14</v>
      </c>
      <c r="D29" s="8">
        <f t="shared" si="2"/>
        <v>12</v>
      </c>
      <c r="E29" s="8">
        <f t="shared" si="7"/>
        <v>164</v>
      </c>
      <c r="F29" s="9">
        <f t="shared" si="3"/>
        <v>0.26315789473684209</v>
      </c>
      <c r="G29" s="9">
        <f t="shared" si="4"/>
        <v>0.93181818181818177</v>
      </c>
      <c r="H29" s="9">
        <f t="shared" si="5"/>
        <v>0.29411764705882354</v>
      </c>
      <c r="I29" s="9">
        <f t="shared" si="6"/>
        <v>0.9213483146067416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9"/>
  <sheetViews>
    <sheetView workbookViewId="0">
      <selection activeCell="L17" sqref="L17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32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0</v>
      </c>
      <c r="C2" s="8">
        <v>0</v>
      </c>
      <c r="D2" s="8">
        <v>0</v>
      </c>
      <c r="E2" s="8">
        <v>3</v>
      </c>
      <c r="F2" s="8">
        <v>0</v>
      </c>
      <c r="G2" s="8">
        <v>0</v>
      </c>
      <c r="H2" s="8">
        <v>8</v>
      </c>
      <c r="I2" s="8">
        <v>0</v>
      </c>
      <c r="J2" s="8">
        <v>0</v>
      </c>
      <c r="K2" s="8">
        <v>0</v>
      </c>
      <c r="L2" s="8">
        <v>6</v>
      </c>
      <c r="M2" s="8">
        <v>0</v>
      </c>
      <c r="N2" s="13">
        <f>SUM(B2:M2)</f>
        <v>17</v>
      </c>
    </row>
    <row r="3" spans="1:14" x14ac:dyDescent="0.3">
      <c r="A3" s="1" t="s">
        <v>18</v>
      </c>
      <c r="B3" s="8">
        <v>1</v>
      </c>
      <c r="C3" s="16">
        <v>1</v>
      </c>
      <c r="D3" s="8">
        <v>0</v>
      </c>
      <c r="E3" s="8">
        <v>0</v>
      </c>
      <c r="F3" s="8">
        <v>2</v>
      </c>
      <c r="G3" s="8">
        <v>0</v>
      </c>
      <c r="H3" s="8">
        <v>0</v>
      </c>
      <c r="I3" s="8">
        <v>0</v>
      </c>
      <c r="J3" s="8">
        <v>1</v>
      </c>
      <c r="K3" s="8">
        <v>2</v>
      </c>
      <c r="L3" s="8">
        <v>7</v>
      </c>
      <c r="M3" s="8">
        <v>0</v>
      </c>
      <c r="N3" s="13">
        <f t="shared" ref="N3:N13" si="0">SUM(B3:M3)</f>
        <v>14</v>
      </c>
    </row>
    <row r="4" spans="1:14" x14ac:dyDescent="0.3">
      <c r="A4" s="1" t="s">
        <v>19</v>
      </c>
      <c r="B4" s="8">
        <v>0</v>
      </c>
      <c r="C4" s="8">
        <v>0</v>
      </c>
      <c r="D4" s="16">
        <v>17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3">
        <f t="shared" si="0"/>
        <v>17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2</v>
      </c>
      <c r="F5" s="8">
        <v>0</v>
      </c>
      <c r="G5" s="8">
        <v>0</v>
      </c>
      <c r="H5" s="8">
        <v>4</v>
      </c>
      <c r="I5" s="8">
        <v>11</v>
      </c>
      <c r="J5" s="8">
        <v>0</v>
      </c>
      <c r="K5" s="8">
        <v>0</v>
      </c>
      <c r="L5" s="8">
        <v>0</v>
      </c>
      <c r="M5" s="8">
        <v>0</v>
      </c>
      <c r="N5" s="13">
        <f t="shared" si="0"/>
        <v>17</v>
      </c>
    </row>
    <row r="6" spans="1:14" x14ac:dyDescent="0.3">
      <c r="A6" s="1" t="s">
        <v>21</v>
      </c>
      <c r="B6" s="8">
        <v>0</v>
      </c>
      <c r="C6" s="8">
        <v>12</v>
      </c>
      <c r="D6" s="8">
        <v>0</v>
      </c>
      <c r="E6" s="8">
        <v>0</v>
      </c>
      <c r="F6" s="16">
        <v>3</v>
      </c>
      <c r="G6" s="8">
        <v>0</v>
      </c>
      <c r="H6" s="8">
        <v>0</v>
      </c>
      <c r="I6" s="8">
        <v>0</v>
      </c>
      <c r="J6" s="8">
        <v>1</v>
      </c>
      <c r="K6" s="8">
        <v>1</v>
      </c>
      <c r="L6" s="8">
        <v>0</v>
      </c>
      <c r="M6" s="8">
        <v>0</v>
      </c>
      <c r="N6" s="13">
        <f t="shared" si="0"/>
        <v>17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9</v>
      </c>
      <c r="N7" s="13">
        <f t="shared" si="0"/>
        <v>17</v>
      </c>
    </row>
    <row r="8" spans="1:14" x14ac:dyDescent="0.3">
      <c r="A8" s="1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2</v>
      </c>
      <c r="H8" s="16">
        <v>3</v>
      </c>
      <c r="I8" s="8">
        <v>0</v>
      </c>
      <c r="J8" s="8">
        <v>0</v>
      </c>
      <c r="K8" s="8">
        <v>0</v>
      </c>
      <c r="L8" s="8">
        <v>2</v>
      </c>
      <c r="M8" s="8">
        <v>4</v>
      </c>
      <c r="N8" s="13">
        <f t="shared" si="0"/>
        <v>11</v>
      </c>
    </row>
    <row r="9" spans="1:14" x14ac:dyDescent="0.3">
      <c r="A9" s="1" t="s">
        <v>24</v>
      </c>
      <c r="B9" s="8">
        <v>0</v>
      </c>
      <c r="C9" s="8">
        <v>0</v>
      </c>
      <c r="D9" s="8">
        <v>2</v>
      </c>
      <c r="E9" s="8">
        <v>5</v>
      </c>
      <c r="F9" s="8">
        <v>0</v>
      </c>
      <c r="G9" s="8">
        <v>0</v>
      </c>
      <c r="H9" s="8">
        <v>2</v>
      </c>
      <c r="I9" s="16">
        <v>8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17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16</v>
      </c>
      <c r="K10" s="8">
        <v>0</v>
      </c>
      <c r="L10" s="8">
        <v>0</v>
      </c>
      <c r="M10" s="8">
        <v>0</v>
      </c>
      <c r="N10" s="13">
        <f t="shared" si="0"/>
        <v>17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2</v>
      </c>
      <c r="F11" s="8">
        <v>5</v>
      </c>
      <c r="G11" s="8">
        <v>0</v>
      </c>
      <c r="H11" s="8">
        <v>0</v>
      </c>
      <c r="I11" s="8">
        <v>0</v>
      </c>
      <c r="J11" s="8">
        <v>0</v>
      </c>
      <c r="K11" s="16">
        <v>9</v>
      </c>
      <c r="L11" s="8">
        <v>0</v>
      </c>
      <c r="M11" s="8">
        <v>0</v>
      </c>
      <c r="N11" s="13">
        <f t="shared" si="0"/>
        <v>17</v>
      </c>
    </row>
    <row r="12" spans="1:14" x14ac:dyDescent="0.3">
      <c r="A12" s="1" t="s">
        <v>27</v>
      </c>
      <c r="B12" s="8">
        <v>1</v>
      </c>
      <c r="C12" s="8">
        <v>0</v>
      </c>
      <c r="D12" s="8">
        <v>0</v>
      </c>
      <c r="E12" s="8">
        <v>1</v>
      </c>
      <c r="F12" s="8">
        <v>8</v>
      </c>
      <c r="G12" s="8">
        <v>0</v>
      </c>
      <c r="H12" s="8">
        <v>0</v>
      </c>
      <c r="I12" s="8">
        <v>0</v>
      </c>
      <c r="J12" s="8">
        <v>2</v>
      </c>
      <c r="K12" s="8">
        <v>3</v>
      </c>
      <c r="L12" s="16">
        <v>2</v>
      </c>
      <c r="M12" s="8">
        <v>0</v>
      </c>
      <c r="N12" s="13">
        <f t="shared" si="0"/>
        <v>17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10</v>
      </c>
      <c r="H13" s="8">
        <v>1</v>
      </c>
      <c r="I13" s="8">
        <v>0</v>
      </c>
      <c r="J13" s="8">
        <v>0</v>
      </c>
      <c r="K13" s="8">
        <v>0</v>
      </c>
      <c r="L13" s="8">
        <v>0</v>
      </c>
      <c r="M13" s="16">
        <v>6</v>
      </c>
      <c r="N13" s="13">
        <f t="shared" si="0"/>
        <v>17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0</v>
      </c>
      <c r="C18" s="8">
        <f>B$14-$B18</f>
        <v>3</v>
      </c>
      <c r="D18" s="8">
        <f>$N2-$B18</f>
        <v>17</v>
      </c>
      <c r="E18" s="8">
        <f>SUM($B$2:$M$13)-SUM($B18:$D18)</f>
        <v>175</v>
      </c>
      <c r="F18" s="9">
        <f>B18/(B18+C18)</f>
        <v>0</v>
      </c>
      <c r="G18" s="9">
        <f>E18/(E18+D18)</f>
        <v>0.91145833333333337</v>
      </c>
      <c r="H18" s="9">
        <f>B18/(B18+D18)</f>
        <v>0</v>
      </c>
      <c r="I18" s="9">
        <f>E18/(E18+C18)</f>
        <v>0.9831460674157303</v>
      </c>
    </row>
    <row r="19" spans="1:9" x14ac:dyDescent="0.3">
      <c r="A19" s="1" t="s">
        <v>18</v>
      </c>
      <c r="B19" s="8">
        <f>C3</f>
        <v>1</v>
      </c>
      <c r="C19" s="8">
        <f>C14-B19</f>
        <v>12</v>
      </c>
      <c r="D19" s="8">
        <f t="shared" ref="D19:D29" si="2">$N3-$B19</f>
        <v>13</v>
      </c>
      <c r="E19" s="8">
        <f>SUM($B$2:$M$13)-SUM($B19:$D19)</f>
        <v>169</v>
      </c>
      <c r="F19" s="9">
        <f t="shared" ref="F19:F29" si="3">B19/(B19+C19)</f>
        <v>7.6923076923076927E-2</v>
      </c>
      <c r="G19" s="9">
        <f t="shared" ref="G19:G29" si="4">E19/(E19+D19)</f>
        <v>0.9285714285714286</v>
      </c>
      <c r="H19" s="9">
        <f t="shared" ref="H19:H29" si="5">B19/(B19+D19)</f>
        <v>7.1428571428571425E-2</v>
      </c>
      <c r="I19" s="9">
        <f t="shared" ref="I19:I29" si="6">E19/(E19+C19)</f>
        <v>0.93370165745856348</v>
      </c>
    </row>
    <row r="20" spans="1:9" x14ac:dyDescent="0.3">
      <c r="A20" s="1" t="s">
        <v>19</v>
      </c>
      <c r="B20" s="8">
        <f>D4</f>
        <v>17</v>
      </c>
      <c r="C20" s="8">
        <f>D14-B20</f>
        <v>2</v>
      </c>
      <c r="D20" s="8">
        <f t="shared" si="2"/>
        <v>0</v>
      </c>
      <c r="E20" s="8">
        <f>SUM($B$2:$M$13)-SUM($B20:$D20)</f>
        <v>176</v>
      </c>
      <c r="F20" s="9">
        <f t="shared" si="3"/>
        <v>0.89473684210526316</v>
      </c>
      <c r="G20" s="9">
        <f t="shared" si="4"/>
        <v>1</v>
      </c>
      <c r="H20" s="9">
        <f t="shared" si="5"/>
        <v>1</v>
      </c>
      <c r="I20" s="9">
        <f t="shared" si="6"/>
        <v>0.9887640449438202</v>
      </c>
    </row>
    <row r="21" spans="1:9" x14ac:dyDescent="0.3">
      <c r="A21" s="1" t="s">
        <v>20</v>
      </c>
      <c r="B21" s="8">
        <f>E5</f>
        <v>2</v>
      </c>
      <c r="C21" s="8">
        <f>E14-B21</f>
        <v>11</v>
      </c>
      <c r="D21" s="8">
        <f t="shared" si="2"/>
        <v>15</v>
      </c>
      <c r="E21" s="8">
        <f t="shared" ref="E21:E29" si="7">SUM($B$2:$M$13)-SUM($B21:$D21)</f>
        <v>167</v>
      </c>
      <c r="F21" s="9">
        <f t="shared" si="3"/>
        <v>0.15384615384615385</v>
      </c>
      <c r="G21" s="9">
        <f t="shared" si="4"/>
        <v>0.91758241758241754</v>
      </c>
      <c r="H21" s="9">
        <f t="shared" si="5"/>
        <v>0.11764705882352941</v>
      </c>
      <c r="I21" s="9">
        <f t="shared" si="6"/>
        <v>0.9382022471910112</v>
      </c>
    </row>
    <row r="22" spans="1:9" x14ac:dyDescent="0.3">
      <c r="A22" s="1" t="s">
        <v>21</v>
      </c>
      <c r="B22" s="8">
        <f>F6</f>
        <v>3</v>
      </c>
      <c r="C22" s="8">
        <f>F14-B22</f>
        <v>15</v>
      </c>
      <c r="D22" s="8">
        <f t="shared" si="2"/>
        <v>14</v>
      </c>
      <c r="E22" s="8">
        <f t="shared" si="7"/>
        <v>163</v>
      </c>
      <c r="F22" s="9">
        <f t="shared" si="3"/>
        <v>0.16666666666666666</v>
      </c>
      <c r="G22" s="9">
        <f t="shared" si="4"/>
        <v>0.92090395480225984</v>
      </c>
      <c r="H22" s="9">
        <f t="shared" si="5"/>
        <v>0.17647058823529413</v>
      </c>
      <c r="I22" s="9">
        <f t="shared" si="6"/>
        <v>0.9157303370786517</v>
      </c>
    </row>
    <row r="23" spans="1:9" x14ac:dyDescent="0.3">
      <c r="A23" s="1" t="s">
        <v>22</v>
      </c>
      <c r="B23" s="8">
        <f>G7</f>
        <v>8</v>
      </c>
      <c r="C23" s="8">
        <f>G14-B23</f>
        <v>12</v>
      </c>
      <c r="D23" s="8">
        <f t="shared" si="2"/>
        <v>9</v>
      </c>
      <c r="E23" s="8">
        <f t="shared" si="7"/>
        <v>166</v>
      </c>
      <c r="F23" s="9">
        <f t="shared" si="3"/>
        <v>0.4</v>
      </c>
      <c r="G23" s="9">
        <f t="shared" si="4"/>
        <v>0.94857142857142862</v>
      </c>
      <c r="H23" s="9">
        <f t="shared" si="5"/>
        <v>0.47058823529411764</v>
      </c>
      <c r="I23" s="9">
        <f t="shared" si="6"/>
        <v>0.93258426966292129</v>
      </c>
    </row>
    <row r="24" spans="1:9" x14ac:dyDescent="0.3">
      <c r="A24" s="1" t="s">
        <v>23</v>
      </c>
      <c r="B24" s="8">
        <f>H8</f>
        <v>3</v>
      </c>
      <c r="C24" s="8">
        <f>H14-B24</f>
        <v>16</v>
      </c>
      <c r="D24" s="8">
        <f t="shared" si="2"/>
        <v>8</v>
      </c>
      <c r="E24" s="8">
        <f t="shared" si="7"/>
        <v>168</v>
      </c>
      <c r="F24" s="9">
        <f t="shared" si="3"/>
        <v>0.15789473684210525</v>
      </c>
      <c r="G24" s="9">
        <f t="shared" si="4"/>
        <v>0.95454545454545459</v>
      </c>
      <c r="H24" s="9">
        <f t="shared" si="5"/>
        <v>0.27272727272727271</v>
      </c>
      <c r="I24" s="9">
        <f t="shared" si="6"/>
        <v>0.91304347826086951</v>
      </c>
    </row>
    <row r="25" spans="1:9" x14ac:dyDescent="0.3">
      <c r="A25" s="1" t="s">
        <v>24</v>
      </c>
      <c r="B25" s="8">
        <f>I9</f>
        <v>8</v>
      </c>
      <c r="C25" s="8">
        <f>I14-B25</f>
        <v>11</v>
      </c>
      <c r="D25" s="8">
        <f t="shared" si="2"/>
        <v>9</v>
      </c>
      <c r="E25" s="8">
        <f t="shared" si="7"/>
        <v>167</v>
      </c>
      <c r="F25" s="9">
        <f t="shared" si="3"/>
        <v>0.42105263157894735</v>
      </c>
      <c r="G25" s="9">
        <f t="shared" si="4"/>
        <v>0.94886363636363635</v>
      </c>
      <c r="H25" s="9">
        <f t="shared" si="5"/>
        <v>0.47058823529411764</v>
      </c>
      <c r="I25" s="9">
        <f t="shared" si="6"/>
        <v>0.9382022471910112</v>
      </c>
    </row>
    <row r="26" spans="1:9" x14ac:dyDescent="0.3">
      <c r="A26" s="1" t="s">
        <v>25</v>
      </c>
      <c r="B26" s="8">
        <f>J10</f>
        <v>16</v>
      </c>
      <c r="C26" s="8">
        <f>J14-B26</f>
        <v>4</v>
      </c>
      <c r="D26" s="8">
        <f t="shared" si="2"/>
        <v>1</v>
      </c>
      <c r="E26" s="8">
        <f t="shared" si="7"/>
        <v>174</v>
      </c>
      <c r="F26" s="9">
        <f t="shared" si="3"/>
        <v>0.8</v>
      </c>
      <c r="G26" s="9">
        <f t="shared" si="4"/>
        <v>0.99428571428571433</v>
      </c>
      <c r="H26" s="9">
        <f t="shared" si="5"/>
        <v>0.94117647058823528</v>
      </c>
      <c r="I26" s="9">
        <f t="shared" si="6"/>
        <v>0.97752808988764039</v>
      </c>
    </row>
    <row r="27" spans="1:9" x14ac:dyDescent="0.3">
      <c r="A27" s="1" t="s">
        <v>26</v>
      </c>
      <c r="B27" s="8">
        <f>K11</f>
        <v>9</v>
      </c>
      <c r="C27" s="8">
        <f>K14-B27</f>
        <v>6</v>
      </c>
      <c r="D27" s="8">
        <f t="shared" si="2"/>
        <v>8</v>
      </c>
      <c r="E27" s="8">
        <f t="shared" si="7"/>
        <v>172</v>
      </c>
      <c r="F27" s="9">
        <f t="shared" si="3"/>
        <v>0.6</v>
      </c>
      <c r="G27" s="9">
        <f t="shared" si="4"/>
        <v>0.9555555555555556</v>
      </c>
      <c r="H27" s="9">
        <f t="shared" si="5"/>
        <v>0.52941176470588236</v>
      </c>
      <c r="I27" s="9">
        <f t="shared" si="6"/>
        <v>0.9662921348314607</v>
      </c>
    </row>
    <row r="28" spans="1:9" x14ac:dyDescent="0.3">
      <c r="A28" s="1" t="s">
        <v>27</v>
      </c>
      <c r="B28" s="8">
        <f>L12</f>
        <v>2</v>
      </c>
      <c r="C28" s="8">
        <f>L14-B28</f>
        <v>15</v>
      </c>
      <c r="D28" s="8">
        <f t="shared" si="2"/>
        <v>15</v>
      </c>
      <c r="E28" s="8">
        <f t="shared" si="7"/>
        <v>163</v>
      </c>
      <c r="F28" s="9">
        <f t="shared" si="3"/>
        <v>0.11764705882352941</v>
      </c>
      <c r="G28" s="9">
        <f t="shared" si="4"/>
        <v>0.9157303370786517</v>
      </c>
      <c r="H28" s="9">
        <f t="shared" si="5"/>
        <v>0.11764705882352941</v>
      </c>
      <c r="I28" s="9">
        <f t="shared" si="6"/>
        <v>0.9157303370786517</v>
      </c>
    </row>
    <row r="29" spans="1:9" x14ac:dyDescent="0.3">
      <c r="A29" s="1" t="s">
        <v>28</v>
      </c>
      <c r="B29" s="8">
        <f>M13</f>
        <v>6</v>
      </c>
      <c r="C29" s="8">
        <f>M14-B29</f>
        <v>13</v>
      </c>
      <c r="D29" s="8">
        <f t="shared" si="2"/>
        <v>11</v>
      </c>
      <c r="E29" s="8">
        <f t="shared" si="7"/>
        <v>165</v>
      </c>
      <c r="F29" s="9">
        <f t="shared" si="3"/>
        <v>0.31578947368421051</v>
      </c>
      <c r="G29" s="9">
        <f t="shared" si="4"/>
        <v>0.9375</v>
      </c>
      <c r="H29" s="9">
        <f t="shared" si="5"/>
        <v>0.35294117647058826</v>
      </c>
      <c r="I29" s="9">
        <f t="shared" si="6"/>
        <v>0.9269662921348315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K18" sqref="K18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33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1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6</v>
      </c>
      <c r="L2" s="8">
        <v>8</v>
      </c>
      <c r="M2" s="8">
        <v>0</v>
      </c>
      <c r="N2" s="13">
        <f>SUM(B2:M2)</f>
        <v>17</v>
      </c>
    </row>
    <row r="3" spans="1:14" x14ac:dyDescent="0.3">
      <c r="A3" s="1" t="s">
        <v>18</v>
      </c>
      <c r="B3" s="8">
        <v>0</v>
      </c>
      <c r="C3" s="16">
        <v>1</v>
      </c>
      <c r="D3" s="8">
        <v>0</v>
      </c>
      <c r="E3" s="8">
        <v>0</v>
      </c>
      <c r="F3" s="8">
        <v>3</v>
      </c>
      <c r="G3" s="8">
        <v>0</v>
      </c>
      <c r="H3" s="8">
        <v>0</v>
      </c>
      <c r="I3" s="8">
        <v>0</v>
      </c>
      <c r="J3" s="8">
        <v>3</v>
      </c>
      <c r="K3" s="8">
        <v>0</v>
      </c>
      <c r="L3" s="8">
        <v>0</v>
      </c>
      <c r="M3" s="8">
        <v>0</v>
      </c>
      <c r="N3" s="13">
        <f t="shared" ref="N3:N13" si="0">SUM(B3:M3)</f>
        <v>7</v>
      </c>
    </row>
    <row r="4" spans="1:14" x14ac:dyDescent="0.3">
      <c r="A4" s="1" t="s">
        <v>19</v>
      </c>
      <c r="B4" s="8">
        <v>0</v>
      </c>
      <c r="C4" s="8">
        <v>0</v>
      </c>
      <c r="D4" s="16">
        <v>10</v>
      </c>
      <c r="E4" s="8">
        <v>0</v>
      </c>
      <c r="F4" s="8">
        <v>0</v>
      </c>
      <c r="G4" s="8">
        <v>2</v>
      </c>
      <c r="H4" s="8">
        <v>2</v>
      </c>
      <c r="I4" s="8">
        <v>1</v>
      </c>
      <c r="J4" s="8">
        <v>0</v>
      </c>
      <c r="K4" s="8">
        <v>0</v>
      </c>
      <c r="L4" s="8">
        <v>0</v>
      </c>
      <c r="M4" s="8">
        <v>2</v>
      </c>
      <c r="N4" s="13">
        <f t="shared" si="0"/>
        <v>17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6</v>
      </c>
      <c r="F5" s="8">
        <v>0</v>
      </c>
      <c r="G5" s="8">
        <v>0</v>
      </c>
      <c r="H5" s="8">
        <v>1</v>
      </c>
      <c r="I5" s="8">
        <v>6</v>
      </c>
      <c r="J5" s="8">
        <v>0</v>
      </c>
      <c r="K5" s="8">
        <v>1</v>
      </c>
      <c r="L5" s="8">
        <v>1</v>
      </c>
      <c r="M5" s="8">
        <v>2</v>
      </c>
      <c r="N5" s="13">
        <f t="shared" si="0"/>
        <v>17</v>
      </c>
    </row>
    <row r="6" spans="1:14" x14ac:dyDescent="0.3">
      <c r="A6" s="1" t="s">
        <v>21</v>
      </c>
      <c r="B6" s="8">
        <v>0</v>
      </c>
      <c r="C6" s="8">
        <v>12</v>
      </c>
      <c r="D6" s="8">
        <v>0</v>
      </c>
      <c r="E6" s="8">
        <v>0</v>
      </c>
      <c r="F6" s="16">
        <v>5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13">
        <f t="shared" si="0"/>
        <v>18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1</v>
      </c>
      <c r="H7" s="8">
        <v>10</v>
      </c>
      <c r="I7" s="8">
        <v>0</v>
      </c>
      <c r="J7" s="8">
        <v>0</v>
      </c>
      <c r="K7" s="8">
        <v>0</v>
      </c>
      <c r="L7" s="8">
        <v>2</v>
      </c>
      <c r="M7" s="8">
        <v>4</v>
      </c>
      <c r="N7" s="13">
        <f t="shared" si="0"/>
        <v>17</v>
      </c>
    </row>
    <row r="8" spans="1:14" x14ac:dyDescent="0.3">
      <c r="A8" s="1" t="s">
        <v>23</v>
      </c>
      <c r="B8" s="8">
        <v>0</v>
      </c>
      <c r="C8" s="8">
        <v>0</v>
      </c>
      <c r="D8" s="8">
        <v>3</v>
      </c>
      <c r="E8" s="8">
        <v>0</v>
      </c>
      <c r="F8" s="8">
        <v>0</v>
      </c>
      <c r="G8" s="8">
        <v>5</v>
      </c>
      <c r="H8" s="16">
        <v>3</v>
      </c>
      <c r="I8" s="8">
        <v>1</v>
      </c>
      <c r="J8" s="8">
        <v>0</v>
      </c>
      <c r="K8" s="8">
        <v>0</v>
      </c>
      <c r="L8" s="8">
        <v>0</v>
      </c>
      <c r="M8" s="8">
        <v>5</v>
      </c>
      <c r="N8" s="13">
        <f t="shared" si="0"/>
        <v>17</v>
      </c>
    </row>
    <row r="9" spans="1:14" x14ac:dyDescent="0.3">
      <c r="A9" s="1" t="s">
        <v>24</v>
      </c>
      <c r="B9" s="8">
        <v>0</v>
      </c>
      <c r="C9" s="8">
        <v>0</v>
      </c>
      <c r="D9" s="8">
        <v>5</v>
      </c>
      <c r="E9" s="8">
        <v>4</v>
      </c>
      <c r="F9" s="8">
        <v>0</v>
      </c>
      <c r="G9" s="8">
        <v>0</v>
      </c>
      <c r="H9" s="8">
        <v>0</v>
      </c>
      <c r="I9" s="16">
        <v>8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17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15</v>
      </c>
      <c r="K10" s="8">
        <v>0</v>
      </c>
      <c r="L10" s="8">
        <v>2</v>
      </c>
      <c r="M10" s="8">
        <v>0</v>
      </c>
      <c r="N10" s="13">
        <f t="shared" si="0"/>
        <v>18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2</v>
      </c>
      <c r="F11" s="8">
        <v>0</v>
      </c>
      <c r="G11" s="8">
        <v>0</v>
      </c>
      <c r="H11" s="8">
        <v>2</v>
      </c>
      <c r="I11" s="8">
        <v>3</v>
      </c>
      <c r="J11" s="8">
        <v>0</v>
      </c>
      <c r="K11" s="16">
        <v>5</v>
      </c>
      <c r="L11" s="8">
        <v>3</v>
      </c>
      <c r="M11" s="8">
        <v>0</v>
      </c>
      <c r="N11" s="13">
        <f t="shared" si="0"/>
        <v>16</v>
      </c>
    </row>
    <row r="12" spans="1:14" x14ac:dyDescent="0.3">
      <c r="A12" s="1" t="s">
        <v>27</v>
      </c>
      <c r="B12" s="8">
        <v>0</v>
      </c>
      <c r="C12" s="8">
        <v>0</v>
      </c>
      <c r="D12" s="8">
        <v>1</v>
      </c>
      <c r="E12" s="8">
        <v>0</v>
      </c>
      <c r="F12" s="8">
        <v>10</v>
      </c>
      <c r="G12" s="8">
        <v>0</v>
      </c>
      <c r="H12" s="8">
        <v>0</v>
      </c>
      <c r="I12" s="8">
        <v>0</v>
      </c>
      <c r="J12" s="8">
        <v>2</v>
      </c>
      <c r="K12" s="8">
        <v>2</v>
      </c>
      <c r="L12" s="16">
        <v>1</v>
      </c>
      <c r="M12" s="8">
        <v>1</v>
      </c>
      <c r="N12" s="13">
        <f t="shared" si="0"/>
        <v>17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12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6">
        <v>5</v>
      </c>
      <c r="N13" s="13">
        <f t="shared" si="0"/>
        <v>17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15</v>
      </c>
      <c r="E18" s="8">
        <f>SUM($B$2:$M$13)-SUM($B18:$D18)</f>
        <v>177</v>
      </c>
      <c r="F18" s="9">
        <f>B18/(B18+C18)</f>
        <v>0.66666666666666663</v>
      </c>
      <c r="G18" s="9">
        <f>E18/(E18+D18)</f>
        <v>0.921875</v>
      </c>
      <c r="H18" s="9">
        <f>B18/(B18+D18)</f>
        <v>0.11764705882352941</v>
      </c>
      <c r="I18" s="9">
        <f>E18/(E18+C18)</f>
        <v>0.9943820224719101</v>
      </c>
    </row>
    <row r="19" spans="1:9" x14ac:dyDescent="0.3">
      <c r="A19" s="1" t="s">
        <v>18</v>
      </c>
      <c r="B19" s="8">
        <f>C3</f>
        <v>1</v>
      </c>
      <c r="C19" s="8">
        <f>C14-B19</f>
        <v>12</v>
      </c>
      <c r="D19" s="8">
        <f t="shared" ref="D19:D29" si="2">$N3-$B19</f>
        <v>6</v>
      </c>
      <c r="E19" s="8">
        <f>SUM($B$2:$M$13)-SUM($B19:$D19)</f>
        <v>176</v>
      </c>
      <c r="F19" s="9">
        <f t="shared" ref="F19:F29" si="3">B19/(B19+C19)</f>
        <v>7.6923076923076927E-2</v>
      </c>
      <c r="G19" s="9">
        <f t="shared" ref="G19:G29" si="4">E19/(E19+D19)</f>
        <v>0.96703296703296704</v>
      </c>
      <c r="H19" s="9">
        <f t="shared" ref="H19:H29" si="5">B19/(B19+D19)</f>
        <v>0.14285714285714285</v>
      </c>
      <c r="I19" s="9">
        <f t="shared" ref="I19:I29" si="6">E19/(E19+C19)</f>
        <v>0.93617021276595747</v>
      </c>
    </row>
    <row r="20" spans="1:9" x14ac:dyDescent="0.3">
      <c r="A20" s="1" t="s">
        <v>19</v>
      </c>
      <c r="B20" s="8">
        <f>D4</f>
        <v>10</v>
      </c>
      <c r="C20" s="8">
        <f>D14-B20</f>
        <v>9</v>
      </c>
      <c r="D20" s="8">
        <f t="shared" si="2"/>
        <v>7</v>
      </c>
      <c r="E20" s="8">
        <f>SUM($B$2:$M$13)-SUM($B20:$D20)</f>
        <v>169</v>
      </c>
      <c r="F20" s="9">
        <f t="shared" si="3"/>
        <v>0.52631578947368418</v>
      </c>
      <c r="G20" s="9">
        <f t="shared" si="4"/>
        <v>0.96022727272727271</v>
      </c>
      <c r="H20" s="9">
        <f t="shared" si="5"/>
        <v>0.58823529411764708</v>
      </c>
      <c r="I20" s="9">
        <f t="shared" si="6"/>
        <v>0.949438202247191</v>
      </c>
    </row>
    <row r="21" spans="1:9" x14ac:dyDescent="0.3">
      <c r="A21" s="1" t="s">
        <v>20</v>
      </c>
      <c r="B21" s="8">
        <f>E5</f>
        <v>6</v>
      </c>
      <c r="C21" s="8">
        <f>E14-B21</f>
        <v>7</v>
      </c>
      <c r="D21" s="8">
        <f t="shared" si="2"/>
        <v>11</v>
      </c>
      <c r="E21" s="8">
        <f t="shared" ref="E21:E29" si="7">SUM($B$2:$M$13)-SUM($B21:$D21)</f>
        <v>171</v>
      </c>
      <c r="F21" s="9">
        <f t="shared" si="3"/>
        <v>0.46153846153846156</v>
      </c>
      <c r="G21" s="9">
        <f t="shared" si="4"/>
        <v>0.93956043956043955</v>
      </c>
      <c r="H21" s="9">
        <f t="shared" si="5"/>
        <v>0.35294117647058826</v>
      </c>
      <c r="I21" s="9">
        <f t="shared" si="6"/>
        <v>0.9606741573033708</v>
      </c>
    </row>
    <row r="22" spans="1:9" x14ac:dyDescent="0.3">
      <c r="A22" s="1" t="s">
        <v>21</v>
      </c>
      <c r="B22" s="8">
        <f>F6</f>
        <v>5</v>
      </c>
      <c r="C22" s="8">
        <f>F14-B22</f>
        <v>13</v>
      </c>
      <c r="D22" s="8">
        <f t="shared" si="2"/>
        <v>13</v>
      </c>
      <c r="E22" s="8">
        <f t="shared" si="7"/>
        <v>164</v>
      </c>
      <c r="F22" s="9">
        <f t="shared" si="3"/>
        <v>0.27777777777777779</v>
      </c>
      <c r="G22" s="9">
        <f t="shared" si="4"/>
        <v>0.92655367231638419</v>
      </c>
      <c r="H22" s="9">
        <f t="shared" si="5"/>
        <v>0.27777777777777779</v>
      </c>
      <c r="I22" s="9">
        <f t="shared" si="6"/>
        <v>0.92655367231638419</v>
      </c>
    </row>
    <row r="23" spans="1:9" x14ac:dyDescent="0.3">
      <c r="A23" s="1" t="s">
        <v>22</v>
      </c>
      <c r="B23" s="8">
        <f>G7</f>
        <v>1</v>
      </c>
      <c r="C23" s="8">
        <f>G14-B23</f>
        <v>19</v>
      </c>
      <c r="D23" s="8">
        <f t="shared" si="2"/>
        <v>16</v>
      </c>
      <c r="E23" s="8">
        <f t="shared" si="7"/>
        <v>159</v>
      </c>
      <c r="F23" s="9">
        <f t="shared" si="3"/>
        <v>0.05</v>
      </c>
      <c r="G23" s="9">
        <f t="shared" si="4"/>
        <v>0.90857142857142859</v>
      </c>
      <c r="H23" s="9">
        <f t="shared" si="5"/>
        <v>5.8823529411764705E-2</v>
      </c>
      <c r="I23" s="9">
        <f t="shared" si="6"/>
        <v>0.8932584269662921</v>
      </c>
    </row>
    <row r="24" spans="1:9" x14ac:dyDescent="0.3">
      <c r="A24" s="1" t="s">
        <v>23</v>
      </c>
      <c r="B24" s="8">
        <f>H8</f>
        <v>3</v>
      </c>
      <c r="C24" s="8">
        <f>H14-B24</f>
        <v>16</v>
      </c>
      <c r="D24" s="8">
        <f t="shared" si="2"/>
        <v>14</v>
      </c>
      <c r="E24" s="8">
        <f t="shared" si="7"/>
        <v>162</v>
      </c>
      <c r="F24" s="9">
        <f t="shared" si="3"/>
        <v>0.15789473684210525</v>
      </c>
      <c r="G24" s="9">
        <f t="shared" si="4"/>
        <v>0.92045454545454541</v>
      </c>
      <c r="H24" s="9">
        <f t="shared" si="5"/>
        <v>0.17647058823529413</v>
      </c>
      <c r="I24" s="9">
        <f t="shared" si="6"/>
        <v>0.9101123595505618</v>
      </c>
    </row>
    <row r="25" spans="1:9" x14ac:dyDescent="0.3">
      <c r="A25" s="1" t="s">
        <v>24</v>
      </c>
      <c r="B25" s="8">
        <f>I9</f>
        <v>8</v>
      </c>
      <c r="C25" s="8">
        <f>I14-B25</f>
        <v>11</v>
      </c>
      <c r="D25" s="8">
        <f t="shared" si="2"/>
        <v>9</v>
      </c>
      <c r="E25" s="8">
        <f t="shared" si="7"/>
        <v>167</v>
      </c>
      <c r="F25" s="9">
        <f t="shared" si="3"/>
        <v>0.42105263157894735</v>
      </c>
      <c r="G25" s="9">
        <f t="shared" si="4"/>
        <v>0.94886363636363635</v>
      </c>
      <c r="H25" s="9">
        <f t="shared" si="5"/>
        <v>0.47058823529411764</v>
      </c>
      <c r="I25" s="9">
        <f t="shared" si="6"/>
        <v>0.9382022471910112</v>
      </c>
    </row>
    <row r="26" spans="1:9" x14ac:dyDescent="0.3">
      <c r="A26" s="1" t="s">
        <v>25</v>
      </c>
      <c r="B26" s="8">
        <f>J10</f>
        <v>15</v>
      </c>
      <c r="C26" s="8">
        <f>J14-B26</f>
        <v>5</v>
      </c>
      <c r="D26" s="8">
        <f t="shared" si="2"/>
        <v>3</v>
      </c>
      <c r="E26" s="8">
        <f t="shared" si="7"/>
        <v>172</v>
      </c>
      <c r="F26" s="9">
        <f t="shared" si="3"/>
        <v>0.75</v>
      </c>
      <c r="G26" s="9">
        <f t="shared" si="4"/>
        <v>0.98285714285714287</v>
      </c>
      <c r="H26" s="9">
        <f t="shared" si="5"/>
        <v>0.83333333333333337</v>
      </c>
      <c r="I26" s="9">
        <f t="shared" si="6"/>
        <v>0.97175141242937857</v>
      </c>
    </row>
    <row r="27" spans="1:9" x14ac:dyDescent="0.3">
      <c r="A27" s="1" t="s">
        <v>26</v>
      </c>
      <c r="B27" s="8">
        <f>K11</f>
        <v>5</v>
      </c>
      <c r="C27" s="8">
        <f>K14-B27</f>
        <v>10</v>
      </c>
      <c r="D27" s="8">
        <f t="shared" si="2"/>
        <v>11</v>
      </c>
      <c r="E27" s="8">
        <f t="shared" si="7"/>
        <v>169</v>
      </c>
      <c r="F27" s="9">
        <f t="shared" si="3"/>
        <v>0.33333333333333331</v>
      </c>
      <c r="G27" s="9">
        <f t="shared" si="4"/>
        <v>0.93888888888888888</v>
      </c>
      <c r="H27" s="9">
        <f t="shared" si="5"/>
        <v>0.3125</v>
      </c>
      <c r="I27" s="9">
        <f t="shared" si="6"/>
        <v>0.94413407821229045</v>
      </c>
    </row>
    <row r="28" spans="1:9" x14ac:dyDescent="0.3">
      <c r="A28" s="1" t="s">
        <v>27</v>
      </c>
      <c r="B28" s="8">
        <f>L12</f>
        <v>1</v>
      </c>
      <c r="C28" s="8">
        <f>L14-B28</f>
        <v>16</v>
      </c>
      <c r="D28" s="8">
        <f t="shared" si="2"/>
        <v>16</v>
      </c>
      <c r="E28" s="8">
        <f t="shared" si="7"/>
        <v>162</v>
      </c>
      <c r="F28" s="9">
        <f t="shared" si="3"/>
        <v>5.8823529411764705E-2</v>
      </c>
      <c r="G28" s="9">
        <f t="shared" si="4"/>
        <v>0.9101123595505618</v>
      </c>
      <c r="H28" s="9">
        <f t="shared" si="5"/>
        <v>5.8823529411764705E-2</v>
      </c>
      <c r="I28" s="9">
        <f t="shared" si="6"/>
        <v>0.9101123595505618</v>
      </c>
    </row>
    <row r="29" spans="1:9" x14ac:dyDescent="0.3">
      <c r="A29" s="1" t="s">
        <v>28</v>
      </c>
      <c r="B29" s="8">
        <f>M13</f>
        <v>5</v>
      </c>
      <c r="C29" s="8">
        <f>M14-B29</f>
        <v>14</v>
      </c>
      <c r="D29" s="8">
        <f t="shared" si="2"/>
        <v>12</v>
      </c>
      <c r="E29" s="8">
        <f t="shared" si="7"/>
        <v>164</v>
      </c>
      <c r="F29" s="9">
        <f t="shared" si="3"/>
        <v>0.26315789473684209</v>
      </c>
      <c r="G29" s="9">
        <f t="shared" si="4"/>
        <v>0.93181818181818177</v>
      </c>
      <c r="H29" s="9">
        <f t="shared" si="5"/>
        <v>0.29411764705882354</v>
      </c>
      <c r="I29" s="9">
        <f t="shared" si="6"/>
        <v>0.9213483146067416</v>
      </c>
    </row>
  </sheetData>
  <conditionalFormatting sqref="B2 C3 D4 E5 F6 G7 H8 I9 J10 K11 L12 M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 B2 D4 E5 F6 G7 H8 I9 J10 K11 L12 M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9"/>
  <sheetViews>
    <sheetView workbookViewId="0">
      <selection activeCell="M17" sqref="M17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34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2</v>
      </c>
      <c r="C2" s="8">
        <v>0</v>
      </c>
      <c r="D2" s="8">
        <v>0</v>
      </c>
      <c r="E2" s="8">
        <v>4</v>
      </c>
      <c r="F2" s="8">
        <v>0</v>
      </c>
      <c r="G2" s="8">
        <v>0</v>
      </c>
      <c r="H2" s="8">
        <v>1</v>
      </c>
      <c r="I2" s="8">
        <v>0</v>
      </c>
      <c r="J2" s="8">
        <v>0</v>
      </c>
      <c r="K2" s="8">
        <v>4</v>
      </c>
      <c r="L2" s="8">
        <v>6</v>
      </c>
      <c r="M2" s="8">
        <v>0</v>
      </c>
      <c r="N2" s="13">
        <f>SUM(B2:M2)</f>
        <v>17</v>
      </c>
    </row>
    <row r="3" spans="1:14" x14ac:dyDescent="0.3">
      <c r="A3" s="1" t="s">
        <v>18</v>
      </c>
      <c r="B3" s="8">
        <v>0</v>
      </c>
      <c r="C3" s="16">
        <v>3</v>
      </c>
      <c r="D3" s="8">
        <v>0</v>
      </c>
      <c r="E3" s="8">
        <v>0</v>
      </c>
      <c r="F3" s="8">
        <v>2</v>
      </c>
      <c r="G3" s="8">
        <v>0</v>
      </c>
      <c r="H3" s="8">
        <v>0</v>
      </c>
      <c r="I3" s="8">
        <v>0</v>
      </c>
      <c r="J3" s="8">
        <v>0</v>
      </c>
      <c r="K3" s="8">
        <v>1</v>
      </c>
      <c r="L3" s="8">
        <v>2</v>
      </c>
      <c r="M3" s="8">
        <v>0</v>
      </c>
      <c r="N3" s="13">
        <f t="shared" ref="N3:N13" si="0">SUM(B3:M3)</f>
        <v>8</v>
      </c>
    </row>
    <row r="4" spans="1:14" x14ac:dyDescent="0.3">
      <c r="A4" s="1" t="s">
        <v>19</v>
      </c>
      <c r="B4" s="8">
        <v>0</v>
      </c>
      <c r="C4" s="8">
        <v>0</v>
      </c>
      <c r="D4" s="16">
        <v>17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13">
        <f t="shared" si="0"/>
        <v>17</v>
      </c>
    </row>
    <row r="5" spans="1:14" x14ac:dyDescent="0.3">
      <c r="A5" s="1" t="s">
        <v>20</v>
      </c>
      <c r="B5" s="8">
        <v>0</v>
      </c>
      <c r="C5" s="8">
        <v>0</v>
      </c>
      <c r="D5" s="8">
        <v>0</v>
      </c>
      <c r="E5" s="16">
        <v>8</v>
      </c>
      <c r="F5" s="8">
        <v>0</v>
      </c>
      <c r="G5" s="8">
        <v>0</v>
      </c>
      <c r="H5" s="8">
        <v>0</v>
      </c>
      <c r="I5" s="8">
        <v>9</v>
      </c>
      <c r="J5" s="8">
        <v>0</v>
      </c>
      <c r="K5" s="8">
        <v>0</v>
      </c>
      <c r="L5" s="8">
        <v>0</v>
      </c>
      <c r="M5" s="8">
        <v>0</v>
      </c>
      <c r="N5" s="13">
        <f t="shared" si="0"/>
        <v>17</v>
      </c>
    </row>
    <row r="6" spans="1:14" x14ac:dyDescent="0.3">
      <c r="A6" s="1" t="s">
        <v>21</v>
      </c>
      <c r="B6" s="8">
        <v>0</v>
      </c>
      <c r="C6" s="8">
        <v>10</v>
      </c>
      <c r="D6" s="8">
        <v>0</v>
      </c>
      <c r="E6" s="8">
        <v>0</v>
      </c>
      <c r="F6" s="16">
        <v>6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0</v>
      </c>
      <c r="M6" s="8">
        <v>0</v>
      </c>
      <c r="N6" s="13">
        <f t="shared" si="0"/>
        <v>17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5</v>
      </c>
      <c r="H7" s="8">
        <v>12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13">
        <f t="shared" si="0"/>
        <v>17</v>
      </c>
    </row>
    <row r="8" spans="1:14" x14ac:dyDescent="0.3">
      <c r="A8" s="1" t="s">
        <v>23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10</v>
      </c>
      <c r="H8" s="16">
        <v>0</v>
      </c>
      <c r="I8" s="8">
        <v>0</v>
      </c>
      <c r="J8" s="8">
        <v>0</v>
      </c>
      <c r="K8" s="8">
        <v>0</v>
      </c>
      <c r="L8" s="8">
        <v>0</v>
      </c>
      <c r="M8" s="8">
        <v>7</v>
      </c>
      <c r="N8" s="13">
        <f t="shared" si="0"/>
        <v>17</v>
      </c>
    </row>
    <row r="9" spans="1:14" x14ac:dyDescent="0.3">
      <c r="A9" s="1" t="s">
        <v>24</v>
      </c>
      <c r="B9" s="8">
        <v>0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>
        <v>5</v>
      </c>
      <c r="I9" s="16">
        <v>10</v>
      </c>
      <c r="J9" s="8">
        <v>0</v>
      </c>
      <c r="K9" s="8">
        <v>0</v>
      </c>
      <c r="L9" s="8">
        <v>0</v>
      </c>
      <c r="M9" s="8">
        <v>0</v>
      </c>
      <c r="N9" s="13">
        <f t="shared" si="0"/>
        <v>17</v>
      </c>
    </row>
    <row r="10" spans="1:14" x14ac:dyDescent="0.3">
      <c r="A10" s="1" t="s">
        <v>25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6">
        <v>17</v>
      </c>
      <c r="K10" s="8">
        <v>0</v>
      </c>
      <c r="L10" s="8">
        <v>0</v>
      </c>
      <c r="M10" s="8">
        <v>0</v>
      </c>
      <c r="N10" s="13">
        <f t="shared" si="0"/>
        <v>17</v>
      </c>
    </row>
    <row r="11" spans="1:14" x14ac:dyDescent="0.3">
      <c r="A11" s="1" t="s">
        <v>26</v>
      </c>
      <c r="B11" s="8">
        <v>1</v>
      </c>
      <c r="C11" s="8">
        <v>0</v>
      </c>
      <c r="D11" s="8">
        <v>0</v>
      </c>
      <c r="E11" s="8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16">
        <v>8</v>
      </c>
      <c r="L11" s="8">
        <v>7</v>
      </c>
      <c r="M11" s="8">
        <v>0</v>
      </c>
      <c r="N11" s="13">
        <f t="shared" si="0"/>
        <v>17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0</v>
      </c>
      <c r="F12" s="8">
        <v>10</v>
      </c>
      <c r="G12" s="8">
        <v>0</v>
      </c>
      <c r="H12" s="8">
        <v>1</v>
      </c>
      <c r="I12" s="8">
        <v>0</v>
      </c>
      <c r="J12" s="8">
        <v>2</v>
      </c>
      <c r="K12" s="8">
        <v>2</v>
      </c>
      <c r="L12" s="16">
        <v>2</v>
      </c>
      <c r="M12" s="8">
        <v>0</v>
      </c>
      <c r="N12" s="13">
        <f t="shared" si="0"/>
        <v>17</v>
      </c>
    </row>
    <row r="13" spans="1:14" x14ac:dyDescent="0.3">
      <c r="A13" s="1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5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6">
        <v>12</v>
      </c>
      <c r="N13" s="13">
        <f t="shared" si="0"/>
        <v>17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2</v>
      </c>
      <c r="C18" s="8">
        <f>B$14-$B18</f>
        <v>1</v>
      </c>
      <c r="D18" s="8">
        <f>$N2-$B18</f>
        <v>15</v>
      </c>
      <c r="E18" s="8">
        <f>SUM($B$2:$M$13)-SUM($B18:$D18)</f>
        <v>177</v>
      </c>
      <c r="F18" s="9">
        <f>B18/(B18+C18)</f>
        <v>0.66666666666666663</v>
      </c>
      <c r="G18" s="9">
        <f>E18/(E18+D18)</f>
        <v>0.921875</v>
      </c>
      <c r="H18" s="9">
        <f>B18/(B18+D18)</f>
        <v>0.11764705882352941</v>
      </c>
      <c r="I18" s="9">
        <f>E18/(E18+C18)</f>
        <v>0.9943820224719101</v>
      </c>
    </row>
    <row r="19" spans="1:9" x14ac:dyDescent="0.3">
      <c r="A19" s="1" t="s">
        <v>18</v>
      </c>
      <c r="B19" s="8">
        <f>C3</f>
        <v>3</v>
      </c>
      <c r="C19" s="8">
        <f>C14-B19</f>
        <v>10</v>
      </c>
      <c r="D19" s="8">
        <f t="shared" ref="D19:D29" si="2">$N3-$B19</f>
        <v>5</v>
      </c>
      <c r="E19" s="8">
        <f>SUM($B$2:$M$13)-SUM($B19:$D19)</f>
        <v>177</v>
      </c>
      <c r="F19" s="9">
        <f t="shared" ref="F19:F29" si="3">B19/(B19+C19)</f>
        <v>0.23076923076923078</v>
      </c>
      <c r="G19" s="9">
        <f t="shared" ref="G19:G29" si="4">E19/(E19+D19)</f>
        <v>0.97252747252747251</v>
      </c>
      <c r="H19" s="9">
        <f t="shared" ref="H19:H29" si="5">B19/(B19+D19)</f>
        <v>0.375</v>
      </c>
      <c r="I19" s="9">
        <f t="shared" ref="I19:I29" si="6">E19/(E19+C19)</f>
        <v>0.946524064171123</v>
      </c>
    </row>
    <row r="20" spans="1:9" x14ac:dyDescent="0.3">
      <c r="A20" s="1" t="s">
        <v>19</v>
      </c>
      <c r="B20" s="8">
        <f>D4</f>
        <v>17</v>
      </c>
      <c r="C20" s="8">
        <f>D14-B20</f>
        <v>2</v>
      </c>
      <c r="D20" s="8">
        <f t="shared" si="2"/>
        <v>0</v>
      </c>
      <c r="E20" s="8">
        <f>SUM($B$2:$M$13)-SUM($B20:$D20)</f>
        <v>176</v>
      </c>
      <c r="F20" s="9">
        <f t="shared" si="3"/>
        <v>0.89473684210526316</v>
      </c>
      <c r="G20" s="9">
        <f t="shared" si="4"/>
        <v>1</v>
      </c>
      <c r="H20" s="9">
        <f t="shared" si="5"/>
        <v>1</v>
      </c>
      <c r="I20" s="9">
        <f t="shared" si="6"/>
        <v>0.9887640449438202</v>
      </c>
    </row>
    <row r="21" spans="1:9" x14ac:dyDescent="0.3">
      <c r="A21" s="1" t="s">
        <v>20</v>
      </c>
      <c r="B21" s="8">
        <f>E5</f>
        <v>8</v>
      </c>
      <c r="C21" s="8">
        <f>E14-B21</f>
        <v>5</v>
      </c>
      <c r="D21" s="8">
        <f t="shared" si="2"/>
        <v>9</v>
      </c>
      <c r="E21" s="8">
        <f t="shared" ref="E21:E29" si="7">SUM($B$2:$M$13)-SUM($B21:$D21)</f>
        <v>173</v>
      </c>
      <c r="F21" s="9">
        <f t="shared" si="3"/>
        <v>0.61538461538461542</v>
      </c>
      <c r="G21" s="9">
        <f t="shared" si="4"/>
        <v>0.9505494505494505</v>
      </c>
      <c r="H21" s="9">
        <f t="shared" si="5"/>
        <v>0.47058823529411764</v>
      </c>
      <c r="I21" s="9">
        <f t="shared" si="6"/>
        <v>0.9719101123595506</v>
      </c>
    </row>
    <row r="22" spans="1:9" x14ac:dyDescent="0.3">
      <c r="A22" s="1" t="s">
        <v>21</v>
      </c>
      <c r="B22" s="8">
        <f>F6</f>
        <v>6</v>
      </c>
      <c r="C22" s="8">
        <f>F14-B22</f>
        <v>12</v>
      </c>
      <c r="D22" s="8">
        <f t="shared" si="2"/>
        <v>11</v>
      </c>
      <c r="E22" s="8">
        <f t="shared" si="7"/>
        <v>166</v>
      </c>
      <c r="F22" s="9">
        <f t="shared" si="3"/>
        <v>0.33333333333333331</v>
      </c>
      <c r="G22" s="9">
        <f t="shared" si="4"/>
        <v>0.93785310734463279</v>
      </c>
      <c r="H22" s="9">
        <f t="shared" si="5"/>
        <v>0.35294117647058826</v>
      </c>
      <c r="I22" s="9">
        <f t="shared" si="6"/>
        <v>0.93258426966292129</v>
      </c>
    </row>
    <row r="23" spans="1:9" x14ac:dyDescent="0.3">
      <c r="A23" s="1" t="s">
        <v>22</v>
      </c>
      <c r="B23" s="8">
        <f>G7</f>
        <v>5</v>
      </c>
      <c r="C23" s="8">
        <f>G14-B23</f>
        <v>15</v>
      </c>
      <c r="D23" s="8">
        <f t="shared" si="2"/>
        <v>12</v>
      </c>
      <c r="E23" s="8">
        <f t="shared" si="7"/>
        <v>163</v>
      </c>
      <c r="F23" s="9">
        <f t="shared" si="3"/>
        <v>0.25</v>
      </c>
      <c r="G23" s="9">
        <f t="shared" si="4"/>
        <v>0.93142857142857138</v>
      </c>
      <c r="H23" s="9">
        <f t="shared" si="5"/>
        <v>0.29411764705882354</v>
      </c>
      <c r="I23" s="9">
        <f t="shared" si="6"/>
        <v>0.9157303370786517</v>
      </c>
    </row>
    <row r="24" spans="1:9" x14ac:dyDescent="0.3">
      <c r="A24" s="1" t="s">
        <v>23</v>
      </c>
      <c r="B24" s="8">
        <f>H8</f>
        <v>0</v>
      </c>
      <c r="C24" s="8">
        <f>H14-B24</f>
        <v>19</v>
      </c>
      <c r="D24" s="8">
        <f t="shared" si="2"/>
        <v>17</v>
      </c>
      <c r="E24" s="8">
        <f t="shared" si="7"/>
        <v>159</v>
      </c>
      <c r="F24" s="9">
        <f t="shared" si="3"/>
        <v>0</v>
      </c>
      <c r="G24" s="9">
        <f t="shared" si="4"/>
        <v>0.90340909090909094</v>
      </c>
      <c r="H24" s="9">
        <f t="shared" si="5"/>
        <v>0</v>
      </c>
      <c r="I24" s="9">
        <f t="shared" si="6"/>
        <v>0.8932584269662921</v>
      </c>
    </row>
    <row r="25" spans="1:9" x14ac:dyDescent="0.3">
      <c r="A25" s="1" t="s">
        <v>24</v>
      </c>
      <c r="B25" s="8">
        <f>I9</f>
        <v>10</v>
      </c>
      <c r="C25" s="8">
        <f>I14-B25</f>
        <v>9</v>
      </c>
      <c r="D25" s="8">
        <f t="shared" si="2"/>
        <v>7</v>
      </c>
      <c r="E25" s="8">
        <f t="shared" si="7"/>
        <v>169</v>
      </c>
      <c r="F25" s="9">
        <f t="shared" si="3"/>
        <v>0.52631578947368418</v>
      </c>
      <c r="G25" s="9">
        <f t="shared" si="4"/>
        <v>0.96022727272727271</v>
      </c>
      <c r="H25" s="9">
        <f t="shared" si="5"/>
        <v>0.58823529411764708</v>
      </c>
      <c r="I25" s="9">
        <f t="shared" si="6"/>
        <v>0.949438202247191</v>
      </c>
    </row>
    <row r="26" spans="1:9" x14ac:dyDescent="0.3">
      <c r="A26" s="1" t="s">
        <v>25</v>
      </c>
      <c r="B26" s="8">
        <f>J10</f>
        <v>17</v>
      </c>
      <c r="C26" s="8">
        <f>J14-B26</f>
        <v>3</v>
      </c>
      <c r="D26" s="8">
        <f t="shared" si="2"/>
        <v>0</v>
      </c>
      <c r="E26" s="8">
        <f t="shared" si="7"/>
        <v>175</v>
      </c>
      <c r="F26" s="9">
        <f t="shared" si="3"/>
        <v>0.85</v>
      </c>
      <c r="G26" s="9">
        <f t="shared" si="4"/>
        <v>1</v>
      </c>
      <c r="H26" s="9">
        <f t="shared" si="5"/>
        <v>1</v>
      </c>
      <c r="I26" s="9">
        <f t="shared" si="6"/>
        <v>0.9831460674157303</v>
      </c>
    </row>
    <row r="27" spans="1:9" x14ac:dyDescent="0.3">
      <c r="A27" s="1" t="s">
        <v>26</v>
      </c>
      <c r="B27" s="8">
        <f>K11</f>
        <v>8</v>
      </c>
      <c r="C27" s="8">
        <f>K14-B27</f>
        <v>7</v>
      </c>
      <c r="D27" s="8">
        <f t="shared" si="2"/>
        <v>9</v>
      </c>
      <c r="E27" s="8">
        <f t="shared" si="7"/>
        <v>171</v>
      </c>
      <c r="F27" s="9">
        <f t="shared" si="3"/>
        <v>0.53333333333333333</v>
      </c>
      <c r="G27" s="9">
        <f t="shared" si="4"/>
        <v>0.95</v>
      </c>
      <c r="H27" s="9">
        <f t="shared" si="5"/>
        <v>0.47058823529411764</v>
      </c>
      <c r="I27" s="9">
        <f t="shared" si="6"/>
        <v>0.9606741573033708</v>
      </c>
    </row>
    <row r="28" spans="1:9" x14ac:dyDescent="0.3">
      <c r="A28" s="1" t="s">
        <v>27</v>
      </c>
      <c r="B28" s="8">
        <f>L12</f>
        <v>2</v>
      </c>
      <c r="C28" s="8">
        <f>L14-B28</f>
        <v>15</v>
      </c>
      <c r="D28" s="8">
        <f t="shared" si="2"/>
        <v>15</v>
      </c>
      <c r="E28" s="8">
        <f t="shared" si="7"/>
        <v>163</v>
      </c>
      <c r="F28" s="9">
        <f t="shared" si="3"/>
        <v>0.11764705882352941</v>
      </c>
      <c r="G28" s="9">
        <f t="shared" si="4"/>
        <v>0.9157303370786517</v>
      </c>
      <c r="H28" s="9">
        <f t="shared" si="5"/>
        <v>0.11764705882352941</v>
      </c>
      <c r="I28" s="9">
        <f t="shared" si="6"/>
        <v>0.9157303370786517</v>
      </c>
    </row>
    <row r="29" spans="1:9" x14ac:dyDescent="0.3">
      <c r="A29" s="1" t="s">
        <v>28</v>
      </c>
      <c r="B29" s="8">
        <f>M13</f>
        <v>12</v>
      </c>
      <c r="C29" s="8">
        <f>M14-B29</f>
        <v>7</v>
      </c>
      <c r="D29" s="8">
        <f t="shared" si="2"/>
        <v>5</v>
      </c>
      <c r="E29" s="8">
        <f t="shared" si="7"/>
        <v>171</v>
      </c>
      <c r="F29" s="9">
        <f t="shared" si="3"/>
        <v>0.63157894736842102</v>
      </c>
      <c r="G29" s="9">
        <f t="shared" si="4"/>
        <v>0.97159090909090906</v>
      </c>
      <c r="H29" s="9">
        <f t="shared" si="5"/>
        <v>0.70588235294117652</v>
      </c>
      <c r="I29" s="9">
        <f t="shared" si="6"/>
        <v>0.9606741573033708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9"/>
  <sheetViews>
    <sheetView workbookViewId="0">
      <selection activeCell="K20" sqref="K20"/>
    </sheetView>
  </sheetViews>
  <sheetFormatPr defaultRowHeight="14.4" x14ac:dyDescent="0.3"/>
  <cols>
    <col min="1" max="1" width="25.77734375" bestFit="1" customWidth="1"/>
    <col min="2" max="13" width="10.77734375" customWidth="1"/>
  </cols>
  <sheetData>
    <row r="1" spans="1:14" s="4" customFormat="1" ht="57.6" x14ac:dyDescent="0.3">
      <c r="A1" s="3" t="s">
        <v>35</v>
      </c>
      <c r="B1" s="15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11"/>
    </row>
    <row r="2" spans="1:14" x14ac:dyDescent="0.3">
      <c r="A2" s="14" t="s">
        <v>17</v>
      </c>
      <c r="B2" s="16">
        <v>3</v>
      </c>
      <c r="C2" s="8">
        <v>0</v>
      </c>
      <c r="D2" s="8">
        <v>0</v>
      </c>
      <c r="E2" s="8">
        <v>0</v>
      </c>
      <c r="F2" s="8">
        <v>2</v>
      </c>
      <c r="G2" s="8">
        <v>0</v>
      </c>
      <c r="H2" s="8">
        <v>0</v>
      </c>
      <c r="I2" s="8">
        <v>3</v>
      </c>
      <c r="J2" s="8">
        <v>0</v>
      </c>
      <c r="K2" s="8">
        <v>9</v>
      </c>
      <c r="L2" s="8">
        <v>0</v>
      </c>
      <c r="M2" s="8">
        <v>0</v>
      </c>
      <c r="N2" s="13">
        <f>SUM(B2:M2)</f>
        <v>17</v>
      </c>
    </row>
    <row r="3" spans="1:14" x14ac:dyDescent="0.3">
      <c r="A3" s="1" t="s">
        <v>18</v>
      </c>
      <c r="B3" s="8">
        <v>0</v>
      </c>
      <c r="C3" s="16">
        <v>6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13">
        <f t="shared" ref="N3:N13" si="0">SUM(B3:M3)</f>
        <v>6</v>
      </c>
    </row>
    <row r="4" spans="1:14" x14ac:dyDescent="0.3">
      <c r="A4" s="1" t="s">
        <v>19</v>
      </c>
      <c r="B4" s="8">
        <v>0</v>
      </c>
      <c r="C4" s="8">
        <v>0</v>
      </c>
      <c r="D4" s="16">
        <v>10</v>
      </c>
      <c r="E4" s="8">
        <v>1</v>
      </c>
      <c r="F4" s="8">
        <v>0</v>
      </c>
      <c r="G4" s="8">
        <v>1</v>
      </c>
      <c r="H4" s="8">
        <v>2</v>
      </c>
      <c r="I4" s="8">
        <v>1</v>
      </c>
      <c r="J4" s="8">
        <v>0</v>
      </c>
      <c r="K4" s="8">
        <v>0</v>
      </c>
      <c r="L4" s="8">
        <v>0</v>
      </c>
      <c r="M4" s="8">
        <v>2</v>
      </c>
      <c r="N4" s="13">
        <f t="shared" si="0"/>
        <v>17</v>
      </c>
    </row>
    <row r="5" spans="1:14" x14ac:dyDescent="0.3">
      <c r="A5" s="1" t="s">
        <v>20</v>
      </c>
      <c r="B5" s="8">
        <v>0</v>
      </c>
      <c r="C5" s="8">
        <v>0</v>
      </c>
      <c r="D5" s="8">
        <v>1</v>
      </c>
      <c r="E5" s="16">
        <v>9</v>
      </c>
      <c r="F5" s="8">
        <v>0</v>
      </c>
      <c r="G5" s="8">
        <v>0</v>
      </c>
      <c r="H5" s="8">
        <v>0</v>
      </c>
      <c r="I5" s="8">
        <v>9</v>
      </c>
      <c r="J5" s="8">
        <v>0</v>
      </c>
      <c r="K5" s="8">
        <v>0</v>
      </c>
      <c r="L5" s="8">
        <v>0</v>
      </c>
      <c r="M5" s="8">
        <v>0</v>
      </c>
      <c r="N5" s="13">
        <f t="shared" si="0"/>
        <v>19</v>
      </c>
    </row>
    <row r="6" spans="1:14" x14ac:dyDescent="0.3">
      <c r="A6" s="1" t="s">
        <v>21</v>
      </c>
      <c r="B6" s="8">
        <v>0</v>
      </c>
      <c r="C6" s="8">
        <v>3</v>
      </c>
      <c r="D6" s="8">
        <v>0</v>
      </c>
      <c r="E6" s="8">
        <v>0</v>
      </c>
      <c r="F6" s="16">
        <v>8</v>
      </c>
      <c r="G6" s="8">
        <v>0</v>
      </c>
      <c r="H6" s="8">
        <v>0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13">
        <f t="shared" si="0"/>
        <v>12</v>
      </c>
    </row>
    <row r="7" spans="1:14" x14ac:dyDescent="0.3">
      <c r="A7" s="1" t="s">
        <v>22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6">
        <v>5</v>
      </c>
      <c r="H7" s="8">
        <v>3</v>
      </c>
      <c r="I7" s="8">
        <v>0</v>
      </c>
      <c r="J7" s="8">
        <v>0</v>
      </c>
      <c r="K7" s="8">
        <v>0</v>
      </c>
      <c r="L7" s="8">
        <v>0</v>
      </c>
      <c r="M7" s="8">
        <v>8</v>
      </c>
      <c r="N7" s="13">
        <f t="shared" si="0"/>
        <v>16</v>
      </c>
    </row>
    <row r="8" spans="1:14" x14ac:dyDescent="0.3">
      <c r="A8" s="1" t="s">
        <v>23</v>
      </c>
      <c r="B8" s="8">
        <v>0</v>
      </c>
      <c r="C8" s="8">
        <v>0</v>
      </c>
      <c r="D8" s="8">
        <v>2</v>
      </c>
      <c r="E8" s="8">
        <v>0</v>
      </c>
      <c r="F8" s="8">
        <v>0</v>
      </c>
      <c r="G8" s="8">
        <v>0</v>
      </c>
      <c r="H8" s="16">
        <v>10</v>
      </c>
      <c r="I8" s="8">
        <v>0</v>
      </c>
      <c r="J8" s="8">
        <v>5</v>
      </c>
      <c r="K8" s="8">
        <v>0</v>
      </c>
      <c r="L8" s="8">
        <v>7</v>
      </c>
      <c r="M8" s="8">
        <v>1</v>
      </c>
      <c r="N8" s="13">
        <f t="shared" si="0"/>
        <v>25</v>
      </c>
    </row>
    <row r="9" spans="1:14" x14ac:dyDescent="0.3">
      <c r="A9" s="1" t="s">
        <v>24</v>
      </c>
      <c r="B9" s="8">
        <v>0</v>
      </c>
      <c r="C9" s="8">
        <v>0</v>
      </c>
      <c r="D9" s="8">
        <v>5</v>
      </c>
      <c r="E9" s="8">
        <v>3</v>
      </c>
      <c r="F9" s="8">
        <v>0</v>
      </c>
      <c r="G9" s="8">
        <v>0</v>
      </c>
      <c r="H9" s="8">
        <v>0</v>
      </c>
      <c r="I9" s="16">
        <v>6</v>
      </c>
      <c r="J9" s="8">
        <v>0</v>
      </c>
      <c r="K9" s="8">
        <v>0</v>
      </c>
      <c r="L9" s="8">
        <v>2</v>
      </c>
      <c r="M9" s="8">
        <v>0</v>
      </c>
      <c r="N9" s="13">
        <f t="shared" si="0"/>
        <v>16</v>
      </c>
    </row>
    <row r="10" spans="1:14" x14ac:dyDescent="0.3">
      <c r="A10" s="1" t="s">
        <v>25</v>
      </c>
      <c r="B10" s="8">
        <v>0</v>
      </c>
      <c r="C10" s="8">
        <v>4</v>
      </c>
      <c r="D10" s="8">
        <v>0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16">
        <v>13</v>
      </c>
      <c r="K10" s="8">
        <v>0</v>
      </c>
      <c r="L10" s="8">
        <v>3</v>
      </c>
      <c r="M10" s="8">
        <v>0</v>
      </c>
      <c r="N10" s="13">
        <f t="shared" si="0"/>
        <v>21</v>
      </c>
    </row>
    <row r="11" spans="1:14" x14ac:dyDescent="0.3">
      <c r="A11" s="1" t="s">
        <v>26</v>
      </c>
      <c r="B11" s="8">
        <v>0</v>
      </c>
      <c r="C11" s="8">
        <v>0</v>
      </c>
      <c r="D11" s="8">
        <v>0</v>
      </c>
      <c r="E11" s="8">
        <v>0</v>
      </c>
      <c r="F11" s="8">
        <v>7</v>
      </c>
      <c r="G11" s="8">
        <v>0</v>
      </c>
      <c r="H11" s="8">
        <v>0</v>
      </c>
      <c r="I11" s="8">
        <v>0</v>
      </c>
      <c r="J11" s="8">
        <v>0</v>
      </c>
      <c r="K11" s="16">
        <v>5</v>
      </c>
      <c r="L11" s="8">
        <v>0</v>
      </c>
      <c r="M11" s="8">
        <v>0</v>
      </c>
      <c r="N11" s="13">
        <f t="shared" si="0"/>
        <v>12</v>
      </c>
    </row>
    <row r="12" spans="1:14" x14ac:dyDescent="0.3">
      <c r="A12" s="1" t="s">
        <v>27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0</v>
      </c>
      <c r="H12" s="8">
        <v>0</v>
      </c>
      <c r="I12" s="8">
        <v>0</v>
      </c>
      <c r="J12" s="8">
        <v>2</v>
      </c>
      <c r="K12" s="8">
        <v>0</v>
      </c>
      <c r="L12" s="16">
        <v>5</v>
      </c>
      <c r="M12" s="8">
        <v>0</v>
      </c>
      <c r="N12" s="13">
        <f t="shared" si="0"/>
        <v>8</v>
      </c>
    </row>
    <row r="13" spans="1:14" x14ac:dyDescent="0.3">
      <c r="A13" s="1" t="s">
        <v>28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14</v>
      </c>
      <c r="H13" s="8">
        <v>3</v>
      </c>
      <c r="I13" s="8">
        <v>0</v>
      </c>
      <c r="J13" s="8">
        <v>0</v>
      </c>
      <c r="K13" s="8">
        <v>0</v>
      </c>
      <c r="L13" s="8">
        <v>0</v>
      </c>
      <c r="M13" s="16">
        <v>8</v>
      </c>
      <c r="N13" s="13">
        <f t="shared" si="0"/>
        <v>26</v>
      </c>
    </row>
    <row r="14" spans="1:14" x14ac:dyDescent="0.3">
      <c r="A14" s="6"/>
      <c r="B14" s="13">
        <f>SUM(B2:B13)</f>
        <v>3</v>
      </c>
      <c r="C14" s="13">
        <f t="shared" ref="C14:M14" si="1">SUM(C2:C13)</f>
        <v>13</v>
      </c>
      <c r="D14" s="13">
        <f t="shared" si="1"/>
        <v>19</v>
      </c>
      <c r="E14" s="13">
        <f t="shared" si="1"/>
        <v>13</v>
      </c>
      <c r="F14" s="13">
        <f t="shared" si="1"/>
        <v>18</v>
      </c>
      <c r="G14" s="13">
        <f t="shared" si="1"/>
        <v>20</v>
      </c>
      <c r="H14" s="13">
        <f t="shared" si="1"/>
        <v>19</v>
      </c>
      <c r="I14" s="13">
        <f t="shared" si="1"/>
        <v>19</v>
      </c>
      <c r="J14" s="13">
        <f t="shared" si="1"/>
        <v>20</v>
      </c>
      <c r="K14" s="13">
        <f t="shared" si="1"/>
        <v>15</v>
      </c>
      <c r="L14" s="13">
        <f t="shared" si="1"/>
        <v>17</v>
      </c>
      <c r="M14" s="13">
        <f t="shared" si="1"/>
        <v>19</v>
      </c>
      <c r="N14" s="13"/>
    </row>
    <row r="17" spans="1:9" x14ac:dyDescent="0.3">
      <c r="B17" s="10" t="s">
        <v>47</v>
      </c>
      <c r="C17" s="10" t="s">
        <v>48</v>
      </c>
      <c r="D17" s="10" t="s">
        <v>49</v>
      </c>
      <c r="E17" s="10" t="s">
        <v>50</v>
      </c>
      <c r="F17" s="10" t="s">
        <v>53</v>
      </c>
      <c r="G17" s="10" t="s">
        <v>54</v>
      </c>
      <c r="H17" s="10" t="s">
        <v>55</v>
      </c>
      <c r="I17" s="10" t="s">
        <v>56</v>
      </c>
    </row>
    <row r="18" spans="1:9" x14ac:dyDescent="0.3">
      <c r="A18" s="1" t="s">
        <v>17</v>
      </c>
      <c r="B18" s="8">
        <f>B2</f>
        <v>3</v>
      </c>
      <c r="C18" s="8">
        <f>B$14-$B18</f>
        <v>0</v>
      </c>
      <c r="D18" s="8">
        <f>$N2-$B18</f>
        <v>14</v>
      </c>
      <c r="E18" s="8">
        <f>SUM($B$2:$M$13)-SUM($B18:$D18)</f>
        <v>178</v>
      </c>
      <c r="F18" s="9">
        <f>B18/(B18+C18)</f>
        <v>1</v>
      </c>
      <c r="G18" s="9">
        <f>E18/(E18+D18)</f>
        <v>0.92708333333333337</v>
      </c>
      <c r="H18" s="9">
        <f>B18/(B18+D18)</f>
        <v>0.17647058823529413</v>
      </c>
      <c r="I18" s="9">
        <f>E18/(E18+C18)</f>
        <v>1</v>
      </c>
    </row>
    <row r="19" spans="1:9" x14ac:dyDescent="0.3">
      <c r="A19" s="1" t="s">
        <v>18</v>
      </c>
      <c r="B19" s="8">
        <f>C3</f>
        <v>6</v>
      </c>
      <c r="C19" s="8">
        <f>C14-B19</f>
        <v>7</v>
      </c>
      <c r="D19" s="8">
        <f t="shared" ref="D19:D29" si="2">$N3-$B19</f>
        <v>0</v>
      </c>
      <c r="E19" s="8">
        <f>SUM($B$2:$M$13)-SUM($B19:$D19)</f>
        <v>182</v>
      </c>
      <c r="F19" s="9">
        <f t="shared" ref="F19:F29" si="3">B19/(B19+C19)</f>
        <v>0.46153846153846156</v>
      </c>
      <c r="G19" s="9">
        <f t="shared" ref="G19:G29" si="4">E19/(E19+D19)</f>
        <v>1</v>
      </c>
      <c r="H19" s="9">
        <f t="shared" ref="H19:H29" si="5">B19/(B19+D19)</f>
        <v>1</v>
      </c>
      <c r="I19" s="9">
        <f t="shared" ref="I19:I29" si="6">E19/(E19+C19)</f>
        <v>0.96296296296296291</v>
      </c>
    </row>
    <row r="20" spans="1:9" x14ac:dyDescent="0.3">
      <c r="A20" s="1" t="s">
        <v>19</v>
      </c>
      <c r="B20" s="8">
        <f>D4</f>
        <v>10</v>
      </c>
      <c r="C20" s="8">
        <f>D14-B20</f>
        <v>9</v>
      </c>
      <c r="D20" s="8">
        <f t="shared" si="2"/>
        <v>7</v>
      </c>
      <c r="E20" s="8">
        <f>SUM($B$2:$M$13)-SUM($B20:$D20)</f>
        <v>169</v>
      </c>
      <c r="F20" s="9">
        <f t="shared" si="3"/>
        <v>0.52631578947368418</v>
      </c>
      <c r="G20" s="9">
        <f t="shared" si="4"/>
        <v>0.96022727272727271</v>
      </c>
      <c r="H20" s="9">
        <f t="shared" si="5"/>
        <v>0.58823529411764708</v>
      </c>
      <c r="I20" s="9">
        <f t="shared" si="6"/>
        <v>0.949438202247191</v>
      </c>
    </row>
    <row r="21" spans="1:9" x14ac:dyDescent="0.3">
      <c r="A21" s="1" t="s">
        <v>20</v>
      </c>
      <c r="B21" s="8">
        <f>E5</f>
        <v>9</v>
      </c>
      <c r="C21" s="8">
        <f>E14-B21</f>
        <v>4</v>
      </c>
      <c r="D21" s="8">
        <f t="shared" si="2"/>
        <v>10</v>
      </c>
      <c r="E21" s="8">
        <f t="shared" ref="E21:E29" si="7">SUM($B$2:$M$13)-SUM($B21:$D21)</f>
        <v>172</v>
      </c>
      <c r="F21" s="9">
        <f t="shared" si="3"/>
        <v>0.69230769230769229</v>
      </c>
      <c r="G21" s="9">
        <f t="shared" si="4"/>
        <v>0.94505494505494503</v>
      </c>
      <c r="H21" s="9">
        <f t="shared" si="5"/>
        <v>0.47368421052631576</v>
      </c>
      <c r="I21" s="9">
        <f t="shared" si="6"/>
        <v>0.97727272727272729</v>
      </c>
    </row>
    <row r="22" spans="1:9" x14ac:dyDescent="0.3">
      <c r="A22" s="1" t="s">
        <v>21</v>
      </c>
      <c r="B22" s="8">
        <f>F6</f>
        <v>8</v>
      </c>
      <c r="C22" s="8">
        <f>F14-B22</f>
        <v>10</v>
      </c>
      <c r="D22" s="8">
        <f t="shared" si="2"/>
        <v>4</v>
      </c>
      <c r="E22" s="8">
        <f t="shared" si="7"/>
        <v>173</v>
      </c>
      <c r="F22" s="9">
        <f t="shared" si="3"/>
        <v>0.44444444444444442</v>
      </c>
      <c r="G22" s="9">
        <f t="shared" si="4"/>
        <v>0.97740112994350281</v>
      </c>
      <c r="H22" s="9">
        <f t="shared" si="5"/>
        <v>0.66666666666666663</v>
      </c>
      <c r="I22" s="9">
        <f t="shared" si="6"/>
        <v>0.94535519125683065</v>
      </c>
    </row>
    <row r="23" spans="1:9" x14ac:dyDescent="0.3">
      <c r="A23" s="1" t="s">
        <v>22</v>
      </c>
      <c r="B23" s="8">
        <f>G7</f>
        <v>5</v>
      </c>
      <c r="C23" s="8">
        <f>G14-B23</f>
        <v>15</v>
      </c>
      <c r="D23" s="8">
        <f t="shared" si="2"/>
        <v>11</v>
      </c>
      <c r="E23" s="8">
        <f t="shared" si="7"/>
        <v>164</v>
      </c>
      <c r="F23" s="9">
        <f t="shared" si="3"/>
        <v>0.25</v>
      </c>
      <c r="G23" s="9">
        <f t="shared" si="4"/>
        <v>0.93714285714285717</v>
      </c>
      <c r="H23" s="9">
        <f t="shared" si="5"/>
        <v>0.3125</v>
      </c>
      <c r="I23" s="9">
        <f t="shared" si="6"/>
        <v>0.91620111731843579</v>
      </c>
    </row>
    <row r="24" spans="1:9" x14ac:dyDescent="0.3">
      <c r="A24" s="1" t="s">
        <v>23</v>
      </c>
      <c r="B24" s="8">
        <f>H8</f>
        <v>10</v>
      </c>
      <c r="C24" s="8">
        <f>H14-B24</f>
        <v>9</v>
      </c>
      <c r="D24" s="8">
        <f t="shared" si="2"/>
        <v>15</v>
      </c>
      <c r="E24" s="8">
        <f t="shared" si="7"/>
        <v>161</v>
      </c>
      <c r="F24" s="9">
        <f t="shared" si="3"/>
        <v>0.52631578947368418</v>
      </c>
      <c r="G24" s="9">
        <f t="shared" si="4"/>
        <v>0.91477272727272729</v>
      </c>
      <c r="H24" s="9">
        <f t="shared" si="5"/>
        <v>0.4</v>
      </c>
      <c r="I24" s="9">
        <f t="shared" si="6"/>
        <v>0.94705882352941173</v>
      </c>
    </row>
    <row r="25" spans="1:9" x14ac:dyDescent="0.3">
      <c r="A25" s="1" t="s">
        <v>24</v>
      </c>
      <c r="B25" s="8">
        <f>I9</f>
        <v>6</v>
      </c>
      <c r="C25" s="8">
        <f>I14-B25</f>
        <v>13</v>
      </c>
      <c r="D25" s="8">
        <f t="shared" si="2"/>
        <v>10</v>
      </c>
      <c r="E25" s="8">
        <f t="shared" si="7"/>
        <v>166</v>
      </c>
      <c r="F25" s="9">
        <f t="shared" si="3"/>
        <v>0.31578947368421051</v>
      </c>
      <c r="G25" s="9">
        <f t="shared" si="4"/>
        <v>0.94318181818181823</v>
      </c>
      <c r="H25" s="9">
        <f t="shared" si="5"/>
        <v>0.375</v>
      </c>
      <c r="I25" s="9">
        <f t="shared" si="6"/>
        <v>0.92737430167597767</v>
      </c>
    </row>
    <row r="26" spans="1:9" x14ac:dyDescent="0.3">
      <c r="A26" s="1" t="s">
        <v>25</v>
      </c>
      <c r="B26" s="8">
        <f>J10</f>
        <v>13</v>
      </c>
      <c r="C26" s="8">
        <f>J14-B26</f>
        <v>7</v>
      </c>
      <c r="D26" s="8">
        <f t="shared" si="2"/>
        <v>8</v>
      </c>
      <c r="E26" s="8">
        <f t="shared" si="7"/>
        <v>167</v>
      </c>
      <c r="F26" s="9">
        <f t="shared" si="3"/>
        <v>0.65</v>
      </c>
      <c r="G26" s="9">
        <f t="shared" si="4"/>
        <v>0.95428571428571429</v>
      </c>
      <c r="H26" s="9">
        <f t="shared" si="5"/>
        <v>0.61904761904761907</v>
      </c>
      <c r="I26" s="9">
        <f t="shared" si="6"/>
        <v>0.95977011494252873</v>
      </c>
    </row>
    <row r="27" spans="1:9" x14ac:dyDescent="0.3">
      <c r="A27" s="1" t="s">
        <v>26</v>
      </c>
      <c r="B27" s="8">
        <f>K11</f>
        <v>5</v>
      </c>
      <c r="C27" s="8">
        <f>K14-B27</f>
        <v>10</v>
      </c>
      <c r="D27" s="8">
        <f t="shared" si="2"/>
        <v>7</v>
      </c>
      <c r="E27" s="8">
        <f t="shared" si="7"/>
        <v>173</v>
      </c>
      <c r="F27" s="9">
        <f t="shared" si="3"/>
        <v>0.33333333333333331</v>
      </c>
      <c r="G27" s="9">
        <f t="shared" si="4"/>
        <v>0.96111111111111114</v>
      </c>
      <c r="H27" s="9">
        <f t="shared" si="5"/>
        <v>0.41666666666666669</v>
      </c>
      <c r="I27" s="9">
        <f t="shared" si="6"/>
        <v>0.94535519125683065</v>
      </c>
    </row>
    <row r="28" spans="1:9" x14ac:dyDescent="0.3">
      <c r="A28" s="1" t="s">
        <v>27</v>
      </c>
      <c r="B28" s="8">
        <f>L12</f>
        <v>5</v>
      </c>
      <c r="C28" s="8">
        <f>L14-B28</f>
        <v>12</v>
      </c>
      <c r="D28" s="8">
        <f t="shared" si="2"/>
        <v>3</v>
      </c>
      <c r="E28" s="8">
        <f t="shared" si="7"/>
        <v>175</v>
      </c>
      <c r="F28" s="9">
        <f t="shared" si="3"/>
        <v>0.29411764705882354</v>
      </c>
      <c r="G28" s="9">
        <f t="shared" si="4"/>
        <v>0.9831460674157303</v>
      </c>
      <c r="H28" s="9">
        <f t="shared" si="5"/>
        <v>0.625</v>
      </c>
      <c r="I28" s="9">
        <f t="shared" si="6"/>
        <v>0.93582887700534756</v>
      </c>
    </row>
    <row r="29" spans="1:9" x14ac:dyDescent="0.3">
      <c r="A29" s="1" t="s">
        <v>28</v>
      </c>
      <c r="B29" s="8">
        <f>M13</f>
        <v>8</v>
      </c>
      <c r="C29" s="8">
        <f>M14-B29</f>
        <v>11</v>
      </c>
      <c r="D29" s="8">
        <f t="shared" si="2"/>
        <v>18</v>
      </c>
      <c r="E29" s="8">
        <f t="shared" si="7"/>
        <v>158</v>
      </c>
      <c r="F29" s="9">
        <f t="shared" si="3"/>
        <v>0.42105263157894735</v>
      </c>
      <c r="G29" s="9">
        <f t="shared" si="4"/>
        <v>0.89772727272727271</v>
      </c>
      <c r="H29" s="9">
        <f t="shared" si="5"/>
        <v>0.30769230769230771</v>
      </c>
      <c r="I29" s="9">
        <f t="shared" si="6"/>
        <v>0.9349112426035503</v>
      </c>
    </row>
  </sheetData>
  <conditionalFormatting sqref="B2 C3 D4 E5 F6 G7 H8 I9 J10 K11 L12 M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L13 M12 B12:K12 L11:M11 B11:J11 K10:M10 B10:I10 J9:M9 B9:H9 I8:M8 B8:G8 H7:M7 B7:F7 G6:M6 B6:E6 F5:M5 B5:D5 E4:M4 B4:C4 D3:M3 B3 C2:M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8:F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ReportMetrics</vt:lpstr>
      <vt:lpstr>ld_08vsld_07</vt:lpstr>
      <vt:lpstr>ld_08vsld_10</vt:lpstr>
      <vt:lpstr>ld_08vsld_11</vt:lpstr>
      <vt:lpstr>ld_08vsld_13</vt:lpstr>
      <vt:lpstr>ld_08vsld_14</vt:lpstr>
      <vt:lpstr>ld_08vsld_16</vt:lpstr>
      <vt:lpstr>ld_08vsld_17</vt:lpstr>
      <vt:lpstr>ld_08vsld_20</vt:lpstr>
      <vt:lpstr>ld_08vsld_21</vt:lpstr>
      <vt:lpstr>ld_08vsld_23</vt:lpstr>
      <vt:lpstr>ld_08vsld_24</vt:lpstr>
      <vt:lpstr>ld_08vsld_26</vt:lpstr>
      <vt:lpstr>ld_08vsld_27</vt:lpstr>
      <vt:lpstr>ld_08vsld_29</vt:lpstr>
      <vt:lpstr>ld_08vsld_30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Glover</cp:lastModifiedBy>
  <dcterms:created xsi:type="dcterms:W3CDTF">2024-07-26T16:42:54Z</dcterms:created>
  <dcterms:modified xsi:type="dcterms:W3CDTF">2024-08-05T14:52:12Z</dcterms:modified>
</cp:coreProperties>
</file>