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erpe\Documents\Center of Excellence Projects\ChildAllocationProject\ExperimentalCode\20240719GeneralExperiment - Copy\"/>
    </mc:Choice>
  </mc:AlternateContent>
  <xr:revisionPtr revIDLastSave="0" documentId="13_ncr:1_{70CA8C6E-477E-4AE9-AD4B-1A19961EBA50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ReportMetrics" sheetId="1" r:id="rId1"/>
    <sheet name="realvsld_07" sheetId="2" r:id="rId2"/>
    <sheet name="realvsld_08" sheetId="3" r:id="rId3"/>
    <sheet name="realvsld_10" sheetId="4" r:id="rId4"/>
    <sheet name="realvsld_11" sheetId="5" r:id="rId5"/>
    <sheet name="realvsld_13" sheetId="6" r:id="rId6"/>
    <sheet name="realvsld_14" sheetId="7" r:id="rId7"/>
    <sheet name="realvsld_16" sheetId="8" r:id="rId8"/>
    <sheet name="realvsld_17" sheetId="9" r:id="rId9"/>
    <sheet name="realvsld_20" sheetId="10" r:id="rId10"/>
    <sheet name="realvsld_21" sheetId="11" r:id="rId11"/>
    <sheet name="realvsld_23" sheetId="12" r:id="rId12"/>
    <sheet name="realvsld_24" sheetId="13" r:id="rId13"/>
    <sheet name="realvsld_26" sheetId="14" r:id="rId14"/>
    <sheet name="realvsld_27" sheetId="15" r:id="rId15"/>
    <sheet name="realvsld_29" sheetId="16" r:id="rId16"/>
    <sheet name="realvsld_30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H18" i="3"/>
  <c r="F18" i="3"/>
  <c r="D18" i="17" l="1"/>
  <c r="C18" i="17"/>
  <c r="D2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C14" i="17"/>
  <c r="D14" i="17"/>
  <c r="E14" i="17"/>
  <c r="F14" i="17"/>
  <c r="G14" i="17"/>
  <c r="H14" i="17"/>
  <c r="I14" i="17"/>
  <c r="J14" i="17"/>
  <c r="K14" i="17"/>
  <c r="L14" i="17"/>
  <c r="M14" i="17"/>
  <c r="B14" i="17"/>
  <c r="N3" i="17"/>
  <c r="N4" i="17"/>
  <c r="N5" i="17"/>
  <c r="N6" i="17"/>
  <c r="N7" i="17"/>
  <c r="N8" i="17"/>
  <c r="N9" i="17"/>
  <c r="N10" i="17"/>
  <c r="N11" i="17"/>
  <c r="N12" i="17"/>
  <c r="N13" i="17"/>
  <c r="N2" i="17"/>
  <c r="B29" i="16"/>
  <c r="B28" i="16"/>
  <c r="B27" i="16"/>
  <c r="B26" i="16"/>
  <c r="B25" i="16"/>
  <c r="B24" i="16"/>
  <c r="B23" i="16"/>
  <c r="B22" i="16"/>
  <c r="B21" i="16"/>
  <c r="B20" i="16"/>
  <c r="B19" i="16"/>
  <c r="B18" i="16"/>
  <c r="C14" i="16"/>
  <c r="D14" i="16"/>
  <c r="E14" i="16"/>
  <c r="F14" i="16"/>
  <c r="G14" i="16"/>
  <c r="H14" i="16"/>
  <c r="I14" i="16"/>
  <c r="J14" i="16"/>
  <c r="K14" i="16"/>
  <c r="L14" i="16"/>
  <c r="M14" i="16"/>
  <c r="B14" i="16"/>
  <c r="N3" i="16"/>
  <c r="N4" i="16"/>
  <c r="N5" i="16"/>
  <c r="N6" i="16"/>
  <c r="N7" i="16"/>
  <c r="N8" i="16"/>
  <c r="N9" i="16"/>
  <c r="N10" i="16"/>
  <c r="N11" i="16"/>
  <c r="N12" i="16"/>
  <c r="N13" i="16"/>
  <c r="N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C14" i="15"/>
  <c r="D14" i="15"/>
  <c r="E14" i="15"/>
  <c r="F14" i="15"/>
  <c r="G14" i="15"/>
  <c r="H14" i="15"/>
  <c r="I14" i="15"/>
  <c r="J14" i="15"/>
  <c r="K14" i="15"/>
  <c r="L14" i="15"/>
  <c r="M14" i="15"/>
  <c r="B14" i="15"/>
  <c r="N3" i="15"/>
  <c r="N4" i="15"/>
  <c r="N5" i="15"/>
  <c r="N6" i="15"/>
  <c r="N7" i="15"/>
  <c r="N8" i="15"/>
  <c r="N9" i="15"/>
  <c r="N10" i="15"/>
  <c r="N11" i="15"/>
  <c r="N12" i="15"/>
  <c r="N13" i="15"/>
  <c r="N2" i="15"/>
  <c r="B29" i="14"/>
  <c r="B28" i="14"/>
  <c r="B27" i="14"/>
  <c r="B26" i="14"/>
  <c r="B25" i="14"/>
  <c r="B24" i="14"/>
  <c r="B23" i="14"/>
  <c r="B22" i="14"/>
  <c r="B21" i="14"/>
  <c r="B20" i="14"/>
  <c r="B19" i="14"/>
  <c r="B18" i="14"/>
  <c r="C14" i="14"/>
  <c r="D14" i="14"/>
  <c r="E14" i="14"/>
  <c r="F14" i="14"/>
  <c r="G14" i="14"/>
  <c r="H14" i="14"/>
  <c r="I14" i="14"/>
  <c r="J14" i="14"/>
  <c r="K14" i="14"/>
  <c r="L14" i="14"/>
  <c r="M14" i="14"/>
  <c r="B14" i="14"/>
  <c r="N3" i="14"/>
  <c r="N4" i="14"/>
  <c r="N5" i="14"/>
  <c r="N6" i="14"/>
  <c r="N7" i="14"/>
  <c r="N8" i="14"/>
  <c r="N9" i="14"/>
  <c r="N10" i="14"/>
  <c r="N11" i="14"/>
  <c r="N12" i="14"/>
  <c r="N13" i="14"/>
  <c r="N2" i="14"/>
  <c r="B29" i="13"/>
  <c r="B28" i="13"/>
  <c r="B27" i="13"/>
  <c r="B26" i="13"/>
  <c r="B25" i="13"/>
  <c r="B24" i="13"/>
  <c r="B23" i="13"/>
  <c r="B22" i="13"/>
  <c r="B21" i="13"/>
  <c r="B20" i="13"/>
  <c r="B19" i="13"/>
  <c r="B18" i="13"/>
  <c r="N3" i="13"/>
  <c r="N4" i="13"/>
  <c r="N5" i="13"/>
  <c r="N6" i="13"/>
  <c r="N7" i="13"/>
  <c r="N8" i="13"/>
  <c r="N9" i="13"/>
  <c r="N10" i="13"/>
  <c r="N11" i="13"/>
  <c r="N12" i="13"/>
  <c r="N13" i="13"/>
  <c r="N2" i="13"/>
  <c r="C14" i="13"/>
  <c r="D14" i="13"/>
  <c r="E14" i="13"/>
  <c r="F14" i="13"/>
  <c r="G14" i="13"/>
  <c r="H14" i="13"/>
  <c r="I14" i="13"/>
  <c r="J14" i="13"/>
  <c r="K14" i="13"/>
  <c r="L14" i="13"/>
  <c r="M14" i="13"/>
  <c r="B14" i="13"/>
  <c r="B29" i="12"/>
  <c r="B28" i="12"/>
  <c r="B27" i="12"/>
  <c r="B26" i="12"/>
  <c r="D26" i="12" s="1"/>
  <c r="B25" i="12"/>
  <c r="B24" i="12"/>
  <c r="D24" i="12" s="1"/>
  <c r="B23" i="12"/>
  <c r="B22" i="12"/>
  <c r="D22" i="12" s="1"/>
  <c r="B21" i="12"/>
  <c r="B20" i="12"/>
  <c r="D20" i="12" s="1"/>
  <c r="B19" i="12"/>
  <c r="B18" i="12"/>
  <c r="C14" i="12"/>
  <c r="D14" i="12"/>
  <c r="E14" i="12"/>
  <c r="F14" i="12"/>
  <c r="G14" i="12"/>
  <c r="H14" i="12"/>
  <c r="I14" i="12"/>
  <c r="J14" i="12"/>
  <c r="K14" i="12"/>
  <c r="L14" i="12"/>
  <c r="M14" i="12"/>
  <c r="B14" i="12"/>
  <c r="N3" i="12"/>
  <c r="N4" i="12"/>
  <c r="N5" i="12"/>
  <c r="N6" i="12"/>
  <c r="N7" i="12"/>
  <c r="N8" i="12"/>
  <c r="N9" i="12"/>
  <c r="N10" i="12"/>
  <c r="N11" i="12"/>
  <c r="N12" i="12"/>
  <c r="N13" i="12"/>
  <c r="N2" i="12"/>
  <c r="B29" i="11"/>
  <c r="B28" i="11"/>
  <c r="B27" i="11"/>
  <c r="B26" i="11"/>
  <c r="B25" i="11"/>
  <c r="B24" i="11"/>
  <c r="B23" i="11"/>
  <c r="B22" i="11"/>
  <c r="B21" i="11"/>
  <c r="B20" i="11"/>
  <c r="B19" i="11"/>
  <c r="B18" i="11"/>
  <c r="C14" i="11"/>
  <c r="D14" i="11"/>
  <c r="E14" i="11"/>
  <c r="F14" i="11"/>
  <c r="G14" i="11"/>
  <c r="H14" i="11"/>
  <c r="I14" i="11"/>
  <c r="J14" i="11"/>
  <c r="K14" i="11"/>
  <c r="L14" i="11"/>
  <c r="M14" i="11"/>
  <c r="B14" i="11"/>
  <c r="N3" i="11"/>
  <c r="N4" i="11"/>
  <c r="N5" i="11"/>
  <c r="N6" i="11"/>
  <c r="N7" i="11"/>
  <c r="N8" i="11"/>
  <c r="N9" i="11"/>
  <c r="N10" i="11"/>
  <c r="N11" i="11"/>
  <c r="N12" i="11"/>
  <c r="N13" i="11"/>
  <c r="N2" i="11"/>
  <c r="B29" i="10"/>
  <c r="B28" i="10"/>
  <c r="B27" i="10"/>
  <c r="B26" i="10"/>
  <c r="B25" i="10"/>
  <c r="B24" i="10"/>
  <c r="B23" i="10"/>
  <c r="B22" i="10"/>
  <c r="B21" i="10"/>
  <c r="B20" i="10"/>
  <c r="B19" i="10"/>
  <c r="B18" i="10"/>
  <c r="C14" i="10"/>
  <c r="D14" i="10"/>
  <c r="E14" i="10"/>
  <c r="F14" i="10"/>
  <c r="G14" i="10"/>
  <c r="H14" i="10"/>
  <c r="I14" i="10"/>
  <c r="J14" i="10"/>
  <c r="K14" i="10"/>
  <c r="L14" i="10"/>
  <c r="M14" i="10"/>
  <c r="B14" i="10"/>
  <c r="N3" i="10"/>
  <c r="N4" i="10"/>
  <c r="N5" i="10"/>
  <c r="N6" i="10"/>
  <c r="N7" i="10"/>
  <c r="N8" i="10"/>
  <c r="N9" i="10"/>
  <c r="N10" i="10"/>
  <c r="N11" i="10"/>
  <c r="N12" i="10"/>
  <c r="N13" i="10"/>
  <c r="N2" i="10"/>
  <c r="B29" i="9"/>
  <c r="B28" i="9"/>
  <c r="B27" i="9"/>
  <c r="C27" i="9" s="1"/>
  <c r="B26" i="9"/>
  <c r="B25" i="9"/>
  <c r="B24" i="9"/>
  <c r="B23" i="9"/>
  <c r="B22" i="9"/>
  <c r="B21" i="9"/>
  <c r="B20" i="9"/>
  <c r="B19" i="9"/>
  <c r="B18" i="9"/>
  <c r="C18" i="9" s="1"/>
  <c r="N3" i="9"/>
  <c r="N4" i="9"/>
  <c r="N5" i="9"/>
  <c r="N6" i="9"/>
  <c r="N7" i="9"/>
  <c r="N8" i="9"/>
  <c r="N9" i="9"/>
  <c r="N10" i="9"/>
  <c r="N11" i="9"/>
  <c r="N12" i="9"/>
  <c r="N13" i="9"/>
  <c r="N2" i="9"/>
  <c r="C14" i="9"/>
  <c r="D14" i="9"/>
  <c r="E14" i="9"/>
  <c r="F14" i="9"/>
  <c r="G14" i="9"/>
  <c r="H14" i="9"/>
  <c r="I14" i="9"/>
  <c r="J14" i="9"/>
  <c r="K14" i="9"/>
  <c r="L14" i="9"/>
  <c r="M14" i="9"/>
  <c r="B14" i="9"/>
  <c r="B29" i="8"/>
  <c r="B28" i="8"/>
  <c r="B27" i="8"/>
  <c r="B26" i="8"/>
  <c r="B25" i="8"/>
  <c r="B24" i="8"/>
  <c r="B23" i="8"/>
  <c r="B22" i="8"/>
  <c r="B21" i="8"/>
  <c r="B20" i="8"/>
  <c r="B19" i="8"/>
  <c r="B18" i="8"/>
  <c r="C14" i="8"/>
  <c r="D14" i="8"/>
  <c r="E14" i="8"/>
  <c r="F14" i="8"/>
  <c r="G14" i="8"/>
  <c r="H14" i="8"/>
  <c r="I14" i="8"/>
  <c r="J14" i="8"/>
  <c r="K14" i="8"/>
  <c r="L14" i="8"/>
  <c r="M14" i="8"/>
  <c r="B14" i="8"/>
  <c r="N3" i="8"/>
  <c r="N4" i="8"/>
  <c r="N5" i="8"/>
  <c r="N6" i="8"/>
  <c r="N7" i="8"/>
  <c r="N8" i="8"/>
  <c r="N9" i="8"/>
  <c r="N10" i="8"/>
  <c r="N11" i="8"/>
  <c r="N12" i="8"/>
  <c r="N13" i="8"/>
  <c r="N2" i="8"/>
  <c r="B29" i="7"/>
  <c r="B28" i="7"/>
  <c r="B27" i="7"/>
  <c r="B26" i="7"/>
  <c r="B25" i="7"/>
  <c r="B24" i="7"/>
  <c r="B23" i="7"/>
  <c r="B22" i="7"/>
  <c r="B21" i="7"/>
  <c r="B20" i="7"/>
  <c r="B19" i="7"/>
  <c r="B18" i="7"/>
  <c r="C14" i="7"/>
  <c r="D14" i="7"/>
  <c r="E14" i="7"/>
  <c r="F14" i="7"/>
  <c r="G14" i="7"/>
  <c r="H14" i="7"/>
  <c r="I14" i="7"/>
  <c r="J14" i="7"/>
  <c r="K14" i="7"/>
  <c r="L14" i="7"/>
  <c r="M14" i="7"/>
  <c r="B14" i="7"/>
  <c r="N3" i="7"/>
  <c r="N4" i="7"/>
  <c r="N5" i="7"/>
  <c r="N6" i="7"/>
  <c r="N7" i="7"/>
  <c r="N8" i="7"/>
  <c r="N9" i="7"/>
  <c r="N10" i="7"/>
  <c r="N11" i="7"/>
  <c r="N12" i="7"/>
  <c r="N13" i="7"/>
  <c r="N2" i="7"/>
  <c r="B29" i="6"/>
  <c r="B28" i="6"/>
  <c r="B27" i="6"/>
  <c r="B26" i="6"/>
  <c r="B25" i="6"/>
  <c r="C25" i="6" s="1"/>
  <c r="B24" i="6"/>
  <c r="B23" i="6"/>
  <c r="B22" i="6"/>
  <c r="B21" i="6"/>
  <c r="B20" i="6"/>
  <c r="B19" i="6"/>
  <c r="B18" i="6"/>
  <c r="C14" i="6"/>
  <c r="D14" i="6"/>
  <c r="E14" i="6"/>
  <c r="F14" i="6"/>
  <c r="G14" i="6"/>
  <c r="H14" i="6"/>
  <c r="I14" i="6"/>
  <c r="J14" i="6"/>
  <c r="K14" i="6"/>
  <c r="L14" i="6"/>
  <c r="M14" i="6"/>
  <c r="B14" i="6"/>
  <c r="N3" i="6"/>
  <c r="N4" i="6"/>
  <c r="N5" i="6"/>
  <c r="N6" i="6"/>
  <c r="N7" i="6"/>
  <c r="N8" i="6"/>
  <c r="N9" i="6"/>
  <c r="N10" i="6"/>
  <c r="N11" i="6"/>
  <c r="N12" i="6"/>
  <c r="N13" i="6"/>
  <c r="N2" i="6"/>
  <c r="B29" i="5"/>
  <c r="B28" i="5"/>
  <c r="B27" i="5"/>
  <c r="B26" i="5"/>
  <c r="B25" i="5"/>
  <c r="B24" i="5"/>
  <c r="B23" i="5"/>
  <c r="C23" i="5" s="1"/>
  <c r="B22" i="5"/>
  <c r="B21" i="5"/>
  <c r="B20" i="5"/>
  <c r="B19" i="5"/>
  <c r="B18" i="5"/>
  <c r="C14" i="5"/>
  <c r="D14" i="5"/>
  <c r="E14" i="5"/>
  <c r="F14" i="5"/>
  <c r="G14" i="5"/>
  <c r="H14" i="5"/>
  <c r="I14" i="5"/>
  <c r="J14" i="5"/>
  <c r="K14" i="5"/>
  <c r="L14" i="5"/>
  <c r="M14" i="5"/>
  <c r="B14" i="5"/>
  <c r="N3" i="5"/>
  <c r="N4" i="5"/>
  <c r="N5" i="5"/>
  <c r="N6" i="5"/>
  <c r="N7" i="5"/>
  <c r="N8" i="5"/>
  <c r="N9" i="5"/>
  <c r="N10" i="5"/>
  <c r="N11" i="5"/>
  <c r="N12" i="5"/>
  <c r="N13" i="5"/>
  <c r="N2" i="5"/>
  <c r="B29" i="4"/>
  <c r="B28" i="4"/>
  <c r="B27" i="4"/>
  <c r="B26" i="4"/>
  <c r="C25" i="4"/>
  <c r="B25" i="4"/>
  <c r="B24" i="4"/>
  <c r="C24" i="4" s="1"/>
  <c r="B23" i="4"/>
  <c r="B22" i="4"/>
  <c r="B21" i="4"/>
  <c r="C21" i="4" s="1"/>
  <c r="B20" i="4"/>
  <c r="B19" i="4"/>
  <c r="B18" i="4"/>
  <c r="C14" i="4"/>
  <c r="D14" i="4"/>
  <c r="E14" i="4"/>
  <c r="F14" i="4"/>
  <c r="G14" i="4"/>
  <c r="H14" i="4"/>
  <c r="I14" i="4"/>
  <c r="J14" i="4"/>
  <c r="K14" i="4"/>
  <c r="L14" i="4"/>
  <c r="M14" i="4"/>
  <c r="B14" i="4"/>
  <c r="N3" i="4"/>
  <c r="N4" i="4"/>
  <c r="N5" i="4"/>
  <c r="N6" i="4"/>
  <c r="N7" i="4"/>
  <c r="N8" i="4"/>
  <c r="N9" i="4"/>
  <c r="N10" i="4"/>
  <c r="N11" i="4"/>
  <c r="N12" i="4"/>
  <c r="N13" i="4"/>
  <c r="N2" i="4"/>
  <c r="B29" i="3"/>
  <c r="B28" i="3"/>
  <c r="B27" i="3"/>
  <c r="B26" i="3"/>
  <c r="B25" i="3"/>
  <c r="B24" i="3"/>
  <c r="B23" i="3"/>
  <c r="B22" i="3"/>
  <c r="B21" i="3"/>
  <c r="B20" i="3"/>
  <c r="B19" i="3"/>
  <c r="B18" i="3"/>
  <c r="C14" i="3"/>
  <c r="D14" i="3"/>
  <c r="E14" i="3"/>
  <c r="F14" i="3"/>
  <c r="G14" i="3"/>
  <c r="H14" i="3"/>
  <c r="I14" i="3"/>
  <c r="J14" i="3"/>
  <c r="K14" i="3"/>
  <c r="L14" i="3"/>
  <c r="M14" i="3"/>
  <c r="B14" i="3"/>
  <c r="N3" i="3"/>
  <c r="N4" i="3"/>
  <c r="N5" i="3"/>
  <c r="N6" i="3"/>
  <c r="N7" i="3"/>
  <c r="N8" i="3"/>
  <c r="N9" i="3"/>
  <c r="N10" i="3"/>
  <c r="N11" i="3"/>
  <c r="N12" i="3"/>
  <c r="N13" i="3"/>
  <c r="N2" i="3"/>
  <c r="D29" i="2"/>
  <c r="H29" i="2" s="1"/>
  <c r="B29" i="2"/>
  <c r="D28" i="2"/>
  <c r="H28" i="2" s="1"/>
  <c r="B28" i="2"/>
  <c r="D27" i="2"/>
  <c r="H27" i="2" s="1"/>
  <c r="B27" i="2"/>
  <c r="D26" i="2"/>
  <c r="H26" i="2" s="1"/>
  <c r="B26" i="2"/>
  <c r="D25" i="2"/>
  <c r="H25" i="2" s="1"/>
  <c r="B25" i="2"/>
  <c r="D24" i="2"/>
  <c r="H24" i="2" s="1"/>
  <c r="B24" i="2"/>
  <c r="D23" i="2"/>
  <c r="H23" i="2" s="1"/>
  <c r="B23" i="2"/>
  <c r="D22" i="2"/>
  <c r="H22" i="2" s="1"/>
  <c r="B22" i="2"/>
  <c r="D21" i="2"/>
  <c r="H21" i="2" s="1"/>
  <c r="B21" i="2"/>
  <c r="D20" i="2"/>
  <c r="H20" i="2" s="1"/>
  <c r="B20" i="2"/>
  <c r="D19" i="2"/>
  <c r="H19" i="2" s="1"/>
  <c r="B19" i="2"/>
  <c r="D18" i="2"/>
  <c r="H18" i="2" s="1"/>
  <c r="B18" i="2"/>
  <c r="C14" i="2"/>
  <c r="D14" i="2"/>
  <c r="E14" i="2"/>
  <c r="F14" i="2"/>
  <c r="G14" i="2"/>
  <c r="H14" i="2"/>
  <c r="I14" i="2"/>
  <c r="J14" i="2"/>
  <c r="K14" i="2"/>
  <c r="L14" i="2"/>
  <c r="M14" i="2"/>
  <c r="B14" i="2"/>
  <c r="N3" i="2"/>
  <c r="N4" i="2"/>
  <c r="N5" i="2"/>
  <c r="N6" i="2"/>
  <c r="N7" i="2"/>
  <c r="N8" i="2"/>
  <c r="N9" i="2"/>
  <c r="N10" i="2"/>
  <c r="N11" i="2"/>
  <c r="N12" i="2"/>
  <c r="N13" i="2"/>
  <c r="N2" i="2"/>
  <c r="H18" i="17" l="1"/>
  <c r="H26" i="17"/>
  <c r="H19" i="17"/>
  <c r="H27" i="17"/>
  <c r="C19" i="17"/>
  <c r="C20" i="17"/>
  <c r="F20" i="17" s="1"/>
  <c r="C21" i="17"/>
  <c r="C22" i="17"/>
  <c r="C23" i="17"/>
  <c r="C24" i="17"/>
  <c r="C25" i="17"/>
  <c r="C26" i="17"/>
  <c r="C27" i="17"/>
  <c r="C28" i="17"/>
  <c r="F28" i="17" s="1"/>
  <c r="C29" i="17"/>
  <c r="D19" i="17"/>
  <c r="H20" i="17"/>
  <c r="D21" i="17"/>
  <c r="H21" i="17" s="1"/>
  <c r="D22" i="17"/>
  <c r="H22" i="17" s="1"/>
  <c r="D23" i="17"/>
  <c r="H23" i="17" s="1"/>
  <c r="D24" i="17"/>
  <c r="H24" i="17" s="1"/>
  <c r="D25" i="17"/>
  <c r="H25" i="17" s="1"/>
  <c r="D26" i="17"/>
  <c r="D27" i="17"/>
  <c r="D28" i="17"/>
  <c r="H28" i="17" s="1"/>
  <c r="D29" i="17"/>
  <c r="H29" i="17" s="1"/>
  <c r="E18" i="17"/>
  <c r="E19" i="17"/>
  <c r="E21" i="17"/>
  <c r="E23" i="17"/>
  <c r="E25" i="17"/>
  <c r="E26" i="17"/>
  <c r="E27" i="17"/>
  <c r="E28" i="17"/>
  <c r="E29" i="17"/>
  <c r="F18" i="17"/>
  <c r="F19" i="17"/>
  <c r="F21" i="17"/>
  <c r="F22" i="17"/>
  <c r="F23" i="17"/>
  <c r="F24" i="17"/>
  <c r="F25" i="17"/>
  <c r="F26" i="17"/>
  <c r="F27" i="17"/>
  <c r="F29" i="17"/>
  <c r="H22" i="16"/>
  <c r="H23" i="16"/>
  <c r="H19" i="16"/>
  <c r="H27" i="16"/>
  <c r="H20" i="16"/>
  <c r="H28" i="16"/>
  <c r="C18" i="16"/>
  <c r="C19" i="16"/>
  <c r="C20" i="16"/>
  <c r="F20" i="16" s="1"/>
  <c r="C21" i="16"/>
  <c r="F21" i="16" s="1"/>
  <c r="C22" i="16"/>
  <c r="F22" i="16" s="1"/>
  <c r="C23" i="16"/>
  <c r="F23" i="16" s="1"/>
  <c r="C24" i="16"/>
  <c r="C25" i="16"/>
  <c r="C26" i="16"/>
  <c r="C27" i="16"/>
  <c r="C28" i="16"/>
  <c r="F28" i="16" s="1"/>
  <c r="C29" i="16"/>
  <c r="F29" i="16" s="1"/>
  <c r="D18" i="16"/>
  <c r="H18" i="16" s="1"/>
  <c r="D19" i="16"/>
  <c r="E19" i="16" s="1"/>
  <c r="D20" i="16"/>
  <c r="D21" i="16"/>
  <c r="H21" i="16" s="1"/>
  <c r="D22" i="16"/>
  <c r="D23" i="16"/>
  <c r="D24" i="16"/>
  <c r="H24" i="16" s="1"/>
  <c r="D25" i="16"/>
  <c r="H25" i="16" s="1"/>
  <c r="D26" i="16"/>
  <c r="E26" i="16" s="1"/>
  <c r="D27" i="16"/>
  <c r="E27" i="16" s="1"/>
  <c r="D28" i="16"/>
  <c r="D29" i="16"/>
  <c r="H29" i="16" s="1"/>
  <c r="E21" i="16"/>
  <c r="E22" i="16"/>
  <c r="E23" i="16"/>
  <c r="E28" i="16"/>
  <c r="F18" i="16"/>
  <c r="F19" i="16"/>
  <c r="F24" i="16"/>
  <c r="F25" i="16"/>
  <c r="F26" i="16"/>
  <c r="F27" i="16"/>
  <c r="H22" i="15"/>
  <c r="H23" i="15"/>
  <c r="H20" i="15"/>
  <c r="H28" i="15"/>
  <c r="C18" i="15"/>
  <c r="C19" i="15"/>
  <c r="C20" i="15"/>
  <c r="F20" i="15" s="1"/>
  <c r="C21" i="15"/>
  <c r="F21" i="15" s="1"/>
  <c r="C22" i="15"/>
  <c r="F22" i="15" s="1"/>
  <c r="C23" i="15"/>
  <c r="E23" i="15" s="1"/>
  <c r="C24" i="15"/>
  <c r="C25" i="15"/>
  <c r="C26" i="15"/>
  <c r="E26" i="15" s="1"/>
  <c r="C27" i="15"/>
  <c r="C28" i="15"/>
  <c r="F28" i="15" s="1"/>
  <c r="C29" i="15"/>
  <c r="F29" i="15" s="1"/>
  <c r="D18" i="15"/>
  <c r="H18" i="15" s="1"/>
  <c r="D19" i="15"/>
  <c r="E19" i="15" s="1"/>
  <c r="D20" i="15"/>
  <c r="D21" i="15"/>
  <c r="H21" i="15" s="1"/>
  <c r="D22" i="15"/>
  <c r="D23" i="15"/>
  <c r="D24" i="15"/>
  <c r="H24" i="15" s="1"/>
  <c r="D25" i="15"/>
  <c r="E25" i="15" s="1"/>
  <c r="D26" i="15"/>
  <c r="H26" i="15" s="1"/>
  <c r="D27" i="15"/>
  <c r="E27" i="15" s="1"/>
  <c r="D28" i="15"/>
  <c r="D29" i="15"/>
  <c r="H29" i="15" s="1"/>
  <c r="E22" i="15"/>
  <c r="E24" i="15"/>
  <c r="E18" i="15"/>
  <c r="F18" i="15"/>
  <c r="F19" i="15"/>
  <c r="F24" i="15"/>
  <c r="F25" i="15"/>
  <c r="F26" i="15"/>
  <c r="F27" i="15"/>
  <c r="H22" i="14"/>
  <c r="H23" i="14"/>
  <c r="H20" i="14"/>
  <c r="H28" i="14"/>
  <c r="C18" i="14"/>
  <c r="C19" i="14"/>
  <c r="C20" i="14"/>
  <c r="C21" i="14"/>
  <c r="C22" i="14"/>
  <c r="F22" i="14" s="1"/>
  <c r="C23" i="14"/>
  <c r="F23" i="14" s="1"/>
  <c r="C24" i="14"/>
  <c r="C25" i="14"/>
  <c r="C26" i="14"/>
  <c r="C27" i="14"/>
  <c r="C28" i="14"/>
  <c r="C29" i="14"/>
  <c r="D18" i="14"/>
  <c r="H18" i="14" s="1"/>
  <c r="D19" i="14"/>
  <c r="E19" i="14" s="1"/>
  <c r="D20" i="14"/>
  <c r="D21" i="14"/>
  <c r="H21" i="14" s="1"/>
  <c r="D22" i="14"/>
  <c r="D23" i="14"/>
  <c r="D24" i="14"/>
  <c r="H24" i="14" s="1"/>
  <c r="D25" i="14"/>
  <c r="H25" i="14" s="1"/>
  <c r="D26" i="14"/>
  <c r="E26" i="14" s="1"/>
  <c r="D27" i="14"/>
  <c r="E27" i="14" s="1"/>
  <c r="D28" i="14"/>
  <c r="D29" i="14"/>
  <c r="H29" i="14" s="1"/>
  <c r="E20" i="14"/>
  <c r="E21" i="14"/>
  <c r="E22" i="14"/>
  <c r="E23" i="14"/>
  <c r="E24" i="14"/>
  <c r="E25" i="14"/>
  <c r="E28" i="14"/>
  <c r="E29" i="14"/>
  <c r="F18" i="14"/>
  <c r="F19" i="14"/>
  <c r="F20" i="14"/>
  <c r="F21" i="14"/>
  <c r="F24" i="14"/>
  <c r="F25" i="14"/>
  <c r="F26" i="14"/>
  <c r="F27" i="14"/>
  <c r="F28" i="14"/>
  <c r="F29" i="14"/>
  <c r="H23" i="13"/>
  <c r="H26" i="13"/>
  <c r="H27" i="13"/>
  <c r="H28" i="13"/>
  <c r="C18" i="13"/>
  <c r="C19" i="13"/>
  <c r="C20" i="13"/>
  <c r="F20" i="13" s="1"/>
  <c r="C21" i="13"/>
  <c r="F21" i="13" s="1"/>
  <c r="C22" i="13"/>
  <c r="C23" i="13"/>
  <c r="F23" i="13" s="1"/>
  <c r="C24" i="13"/>
  <c r="C25" i="13"/>
  <c r="C26" i="13"/>
  <c r="C27" i="13"/>
  <c r="C28" i="13"/>
  <c r="F28" i="13" s="1"/>
  <c r="C29" i="13"/>
  <c r="F29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D24" i="13"/>
  <c r="H24" i="13" s="1"/>
  <c r="D25" i="13"/>
  <c r="H25" i="13" s="1"/>
  <c r="D26" i="13"/>
  <c r="D27" i="13"/>
  <c r="E27" i="13" s="1"/>
  <c r="D28" i="13"/>
  <c r="D29" i="13"/>
  <c r="H29" i="13" s="1"/>
  <c r="E18" i="13"/>
  <c r="E20" i="13"/>
  <c r="E21" i="13"/>
  <c r="E22" i="13"/>
  <c r="E23" i="13"/>
  <c r="E26" i="13"/>
  <c r="E28" i="13"/>
  <c r="E29" i="13"/>
  <c r="F18" i="13"/>
  <c r="F19" i="13"/>
  <c r="F22" i="13"/>
  <c r="F24" i="13"/>
  <c r="F25" i="13"/>
  <c r="F26" i="13"/>
  <c r="F27" i="13"/>
  <c r="H28" i="12"/>
  <c r="H21" i="12"/>
  <c r="H29" i="12"/>
  <c r="C18" i="12"/>
  <c r="C19" i="12"/>
  <c r="C20" i="12"/>
  <c r="C21" i="12"/>
  <c r="C22" i="12"/>
  <c r="C23" i="12"/>
  <c r="F23" i="12" s="1"/>
  <c r="C24" i="12"/>
  <c r="F24" i="12" s="1"/>
  <c r="C25" i="12"/>
  <c r="E25" i="12" s="1"/>
  <c r="C26" i="12"/>
  <c r="C27" i="12"/>
  <c r="C28" i="12"/>
  <c r="C29" i="12"/>
  <c r="D19" i="12"/>
  <c r="E19" i="12" s="1"/>
  <c r="D23" i="12"/>
  <c r="H23" i="12" s="1"/>
  <c r="D29" i="12"/>
  <c r="E29" i="12" s="1"/>
  <c r="E18" i="12"/>
  <c r="E20" i="12"/>
  <c r="E22" i="12"/>
  <c r="E26" i="12"/>
  <c r="D28" i="12"/>
  <c r="E28" i="12" s="1"/>
  <c r="F18" i="12"/>
  <c r="F19" i="12"/>
  <c r="F20" i="12"/>
  <c r="F21" i="12"/>
  <c r="F22" i="12"/>
  <c r="F26" i="12"/>
  <c r="F27" i="12"/>
  <c r="F28" i="12"/>
  <c r="F29" i="12"/>
  <c r="D21" i="12"/>
  <c r="E21" i="12" s="1"/>
  <c r="D27" i="12"/>
  <c r="E27" i="12" s="1"/>
  <c r="D18" i="12"/>
  <c r="H18" i="12" s="1"/>
  <c r="D25" i="12"/>
  <c r="H25" i="12" s="1"/>
  <c r="H20" i="12"/>
  <c r="H22" i="12"/>
  <c r="H24" i="12"/>
  <c r="H26" i="12"/>
  <c r="H22" i="11"/>
  <c r="H23" i="11"/>
  <c r="H20" i="11"/>
  <c r="H28" i="11"/>
  <c r="C18" i="11"/>
  <c r="C19" i="11"/>
  <c r="C20" i="11"/>
  <c r="C21" i="11"/>
  <c r="C22" i="11"/>
  <c r="F22" i="11" s="1"/>
  <c r="C23" i="11"/>
  <c r="F23" i="11" s="1"/>
  <c r="C24" i="11"/>
  <c r="C25" i="11"/>
  <c r="C26" i="11"/>
  <c r="C27" i="11"/>
  <c r="C28" i="11"/>
  <c r="C29" i="11"/>
  <c r="D18" i="11"/>
  <c r="H18" i="11" s="1"/>
  <c r="D19" i="11"/>
  <c r="E19" i="11" s="1"/>
  <c r="D20" i="11"/>
  <c r="D21" i="11"/>
  <c r="H21" i="11" s="1"/>
  <c r="D22" i="11"/>
  <c r="D23" i="11"/>
  <c r="D24" i="11"/>
  <c r="H24" i="11" s="1"/>
  <c r="D25" i="11"/>
  <c r="H25" i="11" s="1"/>
  <c r="D26" i="11"/>
  <c r="E26" i="11" s="1"/>
  <c r="D27" i="11"/>
  <c r="E27" i="11" s="1"/>
  <c r="D28" i="11"/>
  <c r="D29" i="11"/>
  <c r="H29" i="11" s="1"/>
  <c r="E20" i="11"/>
  <c r="E21" i="11"/>
  <c r="E22" i="11"/>
  <c r="E23" i="11"/>
  <c r="E24" i="11"/>
  <c r="E25" i="11"/>
  <c r="E28" i="11"/>
  <c r="E29" i="11"/>
  <c r="F18" i="11"/>
  <c r="F19" i="11"/>
  <c r="F20" i="11"/>
  <c r="F21" i="11"/>
  <c r="F24" i="11"/>
  <c r="F25" i="11"/>
  <c r="F26" i="11"/>
  <c r="F27" i="11"/>
  <c r="F28" i="11"/>
  <c r="F29" i="11"/>
  <c r="H22" i="10"/>
  <c r="H19" i="10"/>
  <c r="H28" i="10"/>
  <c r="C18" i="10"/>
  <c r="C19" i="10"/>
  <c r="E19" i="10" s="1"/>
  <c r="C20" i="10"/>
  <c r="F20" i="10" s="1"/>
  <c r="C21" i="10"/>
  <c r="E21" i="10" s="1"/>
  <c r="C22" i="10"/>
  <c r="F22" i="10" s="1"/>
  <c r="C23" i="10"/>
  <c r="C24" i="10"/>
  <c r="E24" i="10" s="1"/>
  <c r="C25" i="10"/>
  <c r="C26" i="10"/>
  <c r="C27" i="10"/>
  <c r="E27" i="10" s="1"/>
  <c r="C28" i="10"/>
  <c r="F28" i="10" s="1"/>
  <c r="C29" i="10"/>
  <c r="F29" i="10" s="1"/>
  <c r="D18" i="10"/>
  <c r="H18" i="10" s="1"/>
  <c r="D19" i="10"/>
  <c r="D20" i="10"/>
  <c r="H20" i="10" s="1"/>
  <c r="D21" i="10"/>
  <c r="H21" i="10" s="1"/>
  <c r="D22" i="10"/>
  <c r="D23" i="10"/>
  <c r="H23" i="10" s="1"/>
  <c r="D24" i="10"/>
  <c r="H24" i="10" s="1"/>
  <c r="D25" i="10"/>
  <c r="H25" i="10" s="1"/>
  <c r="D26" i="10"/>
  <c r="H26" i="10" s="1"/>
  <c r="D27" i="10"/>
  <c r="D28" i="10"/>
  <c r="D29" i="10"/>
  <c r="H29" i="10" s="1"/>
  <c r="E22" i="10"/>
  <c r="E29" i="10"/>
  <c r="F18" i="10"/>
  <c r="F19" i="10"/>
  <c r="F23" i="10"/>
  <c r="F24" i="10"/>
  <c r="F25" i="10"/>
  <c r="F26" i="10"/>
  <c r="F27" i="10"/>
  <c r="E26" i="10"/>
  <c r="E20" i="10"/>
  <c r="E25" i="10"/>
  <c r="H27" i="10"/>
  <c r="H22" i="9"/>
  <c r="H20" i="9"/>
  <c r="H28" i="9"/>
  <c r="H21" i="9"/>
  <c r="C20" i="9"/>
  <c r="C21" i="9"/>
  <c r="C22" i="9"/>
  <c r="C23" i="9"/>
  <c r="E23" i="9" s="1"/>
  <c r="C29" i="9"/>
  <c r="F29" i="9" s="1"/>
  <c r="D18" i="9"/>
  <c r="E18" i="9" s="1"/>
  <c r="D19" i="9"/>
  <c r="H19" i="9" s="1"/>
  <c r="D20" i="9"/>
  <c r="D21" i="9"/>
  <c r="D22" i="9"/>
  <c r="D23" i="9"/>
  <c r="H23" i="9" s="1"/>
  <c r="D24" i="9"/>
  <c r="H24" i="9" s="1"/>
  <c r="D25" i="9"/>
  <c r="H25" i="9" s="1"/>
  <c r="D26" i="9"/>
  <c r="H26" i="9" s="1"/>
  <c r="D27" i="9"/>
  <c r="H27" i="9" s="1"/>
  <c r="D28" i="9"/>
  <c r="D29" i="9"/>
  <c r="H29" i="9" s="1"/>
  <c r="C24" i="9"/>
  <c r="E24" i="9" s="1"/>
  <c r="E20" i="9"/>
  <c r="E21" i="9"/>
  <c r="E22" i="9"/>
  <c r="E27" i="9"/>
  <c r="E28" i="9"/>
  <c r="C26" i="9"/>
  <c r="F26" i="9" s="1"/>
  <c r="F18" i="9"/>
  <c r="F20" i="9"/>
  <c r="F21" i="9"/>
  <c r="F22" i="9"/>
  <c r="F23" i="9"/>
  <c r="F24" i="9"/>
  <c r="F25" i="9"/>
  <c r="F27" i="9"/>
  <c r="C25" i="9"/>
  <c r="E25" i="9" s="1"/>
  <c r="C19" i="9"/>
  <c r="F19" i="9" s="1"/>
  <c r="C28" i="9"/>
  <c r="F28" i="9" s="1"/>
  <c r="H18" i="9"/>
  <c r="H26" i="8"/>
  <c r="H28" i="8"/>
  <c r="H20" i="8"/>
  <c r="C18" i="8"/>
  <c r="C19" i="8"/>
  <c r="F19" i="8" s="1"/>
  <c r="C20" i="8"/>
  <c r="C21" i="8"/>
  <c r="F21" i="8" s="1"/>
  <c r="C22" i="8"/>
  <c r="F22" i="8" s="1"/>
  <c r="C23" i="8"/>
  <c r="F23" i="8" s="1"/>
  <c r="C24" i="8"/>
  <c r="C25" i="8"/>
  <c r="C26" i="8"/>
  <c r="E26" i="8" s="1"/>
  <c r="C27" i="8"/>
  <c r="F27" i="8" s="1"/>
  <c r="C28" i="8"/>
  <c r="C29" i="8"/>
  <c r="F29" i="8" s="1"/>
  <c r="D18" i="8"/>
  <c r="H18" i="8" s="1"/>
  <c r="D19" i="8"/>
  <c r="H19" i="8" s="1"/>
  <c r="D20" i="8"/>
  <c r="D21" i="8"/>
  <c r="H21" i="8" s="1"/>
  <c r="D22" i="8"/>
  <c r="H22" i="8" s="1"/>
  <c r="D23" i="8"/>
  <c r="H23" i="8" s="1"/>
  <c r="D24" i="8"/>
  <c r="H24" i="8" s="1"/>
  <c r="D25" i="8"/>
  <c r="H25" i="8" s="1"/>
  <c r="D26" i="8"/>
  <c r="D27" i="8"/>
  <c r="H27" i="8" s="1"/>
  <c r="D28" i="8"/>
  <c r="D29" i="8"/>
  <c r="H29" i="8" s="1"/>
  <c r="E18" i="8"/>
  <c r="E19" i="8"/>
  <c r="E20" i="8"/>
  <c r="E24" i="8"/>
  <c r="E25" i="8"/>
  <c r="E28" i="8"/>
  <c r="E29" i="8"/>
  <c r="F18" i="8"/>
  <c r="F20" i="8"/>
  <c r="F24" i="8"/>
  <c r="F25" i="8"/>
  <c r="F26" i="8"/>
  <c r="F28" i="8"/>
  <c r="H23" i="7"/>
  <c r="H24" i="7"/>
  <c r="E26" i="7"/>
  <c r="E19" i="7"/>
  <c r="H21" i="7"/>
  <c r="C20" i="7"/>
  <c r="C18" i="7"/>
  <c r="E18" i="7" s="1"/>
  <c r="C19" i="7"/>
  <c r="F19" i="7" s="1"/>
  <c r="C21" i="7"/>
  <c r="C22" i="7"/>
  <c r="C23" i="7"/>
  <c r="F23" i="7" s="1"/>
  <c r="C24" i="7"/>
  <c r="E24" i="7" s="1"/>
  <c r="C25" i="7"/>
  <c r="C26" i="7"/>
  <c r="C27" i="7"/>
  <c r="F27" i="7" s="1"/>
  <c r="C28" i="7"/>
  <c r="F28" i="7" s="1"/>
  <c r="C29" i="7"/>
  <c r="D18" i="7"/>
  <c r="H18" i="7" s="1"/>
  <c r="D19" i="7"/>
  <c r="D20" i="7"/>
  <c r="H20" i="7" s="1"/>
  <c r="D21" i="7"/>
  <c r="D22" i="7"/>
  <c r="H22" i="7" s="1"/>
  <c r="D23" i="7"/>
  <c r="D24" i="7"/>
  <c r="D25" i="7"/>
  <c r="H25" i="7" s="1"/>
  <c r="D26" i="7"/>
  <c r="D27" i="7"/>
  <c r="H27" i="7" s="1"/>
  <c r="D28" i="7"/>
  <c r="E28" i="7" s="1"/>
  <c r="D29" i="7"/>
  <c r="H29" i="7" s="1"/>
  <c r="E29" i="7"/>
  <c r="F20" i="7"/>
  <c r="F21" i="7"/>
  <c r="F22" i="7"/>
  <c r="F25" i="7"/>
  <c r="F26" i="7"/>
  <c r="F29" i="7"/>
  <c r="E22" i="7"/>
  <c r="E25" i="7"/>
  <c r="E21" i="7"/>
  <c r="E27" i="7"/>
  <c r="H19" i="7"/>
  <c r="H26" i="7"/>
  <c r="H23" i="6"/>
  <c r="H18" i="6"/>
  <c r="H19" i="6"/>
  <c r="H22" i="6"/>
  <c r="C20" i="6"/>
  <c r="C29" i="6"/>
  <c r="F29" i="6" s="1"/>
  <c r="D18" i="6"/>
  <c r="D19" i="6"/>
  <c r="D20" i="6"/>
  <c r="E20" i="6" s="1"/>
  <c r="D21" i="6"/>
  <c r="H21" i="6" s="1"/>
  <c r="D22" i="6"/>
  <c r="D23" i="6"/>
  <c r="D24" i="6"/>
  <c r="H24" i="6" s="1"/>
  <c r="D25" i="6"/>
  <c r="D26" i="6"/>
  <c r="H26" i="6" s="1"/>
  <c r="D27" i="6"/>
  <c r="H27" i="6" s="1"/>
  <c r="D28" i="6"/>
  <c r="H28" i="6" s="1"/>
  <c r="D29" i="6"/>
  <c r="H29" i="6" s="1"/>
  <c r="C21" i="6"/>
  <c r="C28" i="6"/>
  <c r="E28" i="6" s="1"/>
  <c r="E19" i="6"/>
  <c r="E23" i="6"/>
  <c r="E25" i="6"/>
  <c r="E27" i="6"/>
  <c r="C18" i="6"/>
  <c r="E18" i="6" s="1"/>
  <c r="C22" i="6"/>
  <c r="F22" i="6" s="1"/>
  <c r="C27" i="6"/>
  <c r="F18" i="6"/>
  <c r="F20" i="6"/>
  <c r="F21" i="6"/>
  <c r="F24" i="6"/>
  <c r="F25" i="6"/>
  <c r="F27" i="6"/>
  <c r="F28" i="6"/>
  <c r="C19" i="6"/>
  <c r="F19" i="6" s="1"/>
  <c r="C23" i="6"/>
  <c r="F23" i="6" s="1"/>
  <c r="C26" i="6"/>
  <c r="F26" i="6" s="1"/>
  <c r="C24" i="6"/>
  <c r="E24" i="6" s="1"/>
  <c r="H25" i="6"/>
  <c r="H22" i="5"/>
  <c r="H19" i="5"/>
  <c r="H28" i="5"/>
  <c r="H21" i="5"/>
  <c r="C18" i="5"/>
  <c r="F18" i="5" s="1"/>
  <c r="C19" i="5"/>
  <c r="C22" i="5"/>
  <c r="E22" i="5" s="1"/>
  <c r="C25" i="5"/>
  <c r="C26" i="5"/>
  <c r="F26" i="5" s="1"/>
  <c r="C27" i="5"/>
  <c r="C28" i="5"/>
  <c r="F28" i="5" s="1"/>
  <c r="C29" i="5"/>
  <c r="D18" i="5"/>
  <c r="H18" i="5" s="1"/>
  <c r="D19" i="5"/>
  <c r="D20" i="5"/>
  <c r="H20" i="5" s="1"/>
  <c r="D21" i="5"/>
  <c r="D22" i="5"/>
  <c r="D23" i="5"/>
  <c r="H23" i="5" s="1"/>
  <c r="D24" i="5"/>
  <c r="H24" i="5" s="1"/>
  <c r="D25" i="5"/>
  <c r="H25" i="5" s="1"/>
  <c r="D26" i="5"/>
  <c r="H26" i="5" s="1"/>
  <c r="D27" i="5"/>
  <c r="H27" i="5" s="1"/>
  <c r="D28" i="5"/>
  <c r="D29" i="5"/>
  <c r="H29" i="5" s="1"/>
  <c r="E18" i="5"/>
  <c r="E19" i="5"/>
  <c r="E20" i="5"/>
  <c r="E25" i="5"/>
  <c r="E26" i="5"/>
  <c r="E27" i="5"/>
  <c r="E28" i="5"/>
  <c r="E29" i="5"/>
  <c r="C20" i="5"/>
  <c r="F20" i="5" s="1"/>
  <c r="F19" i="5"/>
  <c r="F22" i="5"/>
  <c r="F23" i="5"/>
  <c r="F25" i="5"/>
  <c r="F27" i="5"/>
  <c r="F29" i="5"/>
  <c r="C21" i="5"/>
  <c r="E21" i="5" s="1"/>
  <c r="C24" i="5"/>
  <c r="F24" i="5" s="1"/>
  <c r="H25" i="4"/>
  <c r="H27" i="4"/>
  <c r="H29" i="4"/>
  <c r="C29" i="4"/>
  <c r="C20" i="4"/>
  <c r="C28" i="4"/>
  <c r="D18" i="4"/>
  <c r="H18" i="4" s="1"/>
  <c r="D19" i="4"/>
  <c r="H19" i="4" s="1"/>
  <c r="D20" i="4"/>
  <c r="H20" i="4" s="1"/>
  <c r="D21" i="4"/>
  <c r="D22" i="4"/>
  <c r="H22" i="4" s="1"/>
  <c r="D23" i="4"/>
  <c r="H23" i="4" s="1"/>
  <c r="D24" i="4"/>
  <c r="D25" i="4"/>
  <c r="D26" i="4"/>
  <c r="H26" i="4" s="1"/>
  <c r="D27" i="4"/>
  <c r="E27" i="4" s="1"/>
  <c r="D28" i="4"/>
  <c r="E28" i="4" s="1"/>
  <c r="D29" i="4"/>
  <c r="C18" i="4"/>
  <c r="E18" i="4" s="1"/>
  <c r="C27" i="4"/>
  <c r="E21" i="4"/>
  <c r="E24" i="4"/>
  <c r="E25" i="4"/>
  <c r="E29" i="4"/>
  <c r="F20" i="4"/>
  <c r="F21" i="4"/>
  <c r="F24" i="4"/>
  <c r="F25" i="4"/>
  <c r="F27" i="4"/>
  <c r="F28" i="4"/>
  <c r="F29" i="4"/>
  <c r="C19" i="4"/>
  <c r="F19" i="4" s="1"/>
  <c r="C22" i="4"/>
  <c r="F22" i="4" s="1"/>
  <c r="C23" i="4"/>
  <c r="E23" i="4" s="1"/>
  <c r="C26" i="4"/>
  <c r="E26" i="4" s="1"/>
  <c r="H21" i="4"/>
  <c r="H24" i="4"/>
  <c r="H22" i="3"/>
  <c r="H19" i="3"/>
  <c r="H27" i="3"/>
  <c r="H20" i="3"/>
  <c r="C18" i="3"/>
  <c r="C19" i="3"/>
  <c r="F19" i="3" s="1"/>
  <c r="C20" i="3"/>
  <c r="F20" i="3" s="1"/>
  <c r="C21" i="3"/>
  <c r="F21" i="3" s="1"/>
  <c r="C22" i="3"/>
  <c r="F22" i="3" s="1"/>
  <c r="C23" i="3"/>
  <c r="C24" i="3"/>
  <c r="C25" i="3"/>
  <c r="C26" i="3"/>
  <c r="C27" i="3"/>
  <c r="F27" i="3" s="1"/>
  <c r="C28" i="3"/>
  <c r="F28" i="3" s="1"/>
  <c r="C29" i="3"/>
  <c r="F29" i="3" s="1"/>
  <c r="D18" i="3"/>
  <c r="D19" i="3"/>
  <c r="D20" i="3"/>
  <c r="D21" i="3"/>
  <c r="H21" i="3" s="1"/>
  <c r="D22" i="3"/>
  <c r="D23" i="3"/>
  <c r="H23" i="3" s="1"/>
  <c r="D24" i="3"/>
  <c r="H24" i="3" s="1"/>
  <c r="D25" i="3"/>
  <c r="H25" i="3" s="1"/>
  <c r="D26" i="3"/>
  <c r="H26" i="3" s="1"/>
  <c r="D27" i="3"/>
  <c r="D28" i="3"/>
  <c r="H28" i="3" s="1"/>
  <c r="D29" i="3"/>
  <c r="H29" i="3" s="1"/>
  <c r="E19" i="3"/>
  <c r="E20" i="3"/>
  <c r="E21" i="3"/>
  <c r="E22" i="3"/>
  <c r="E27" i="3"/>
  <c r="E28" i="3"/>
  <c r="E29" i="3"/>
  <c r="F23" i="3"/>
  <c r="F24" i="3"/>
  <c r="F25" i="3"/>
  <c r="F26" i="3"/>
  <c r="F22" i="2"/>
  <c r="F24" i="2"/>
  <c r="F28" i="2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E25" i="2" s="1"/>
  <c r="C26" i="2"/>
  <c r="F26" i="2" s="1"/>
  <c r="C27" i="2"/>
  <c r="F27" i="2" s="1"/>
  <c r="C28" i="2"/>
  <c r="E28" i="2" s="1"/>
  <c r="C29" i="2"/>
  <c r="E29" i="2" s="1"/>
  <c r="E24" i="2"/>
  <c r="I29" i="17" l="1"/>
  <c r="G29" i="17"/>
  <c r="I21" i="17"/>
  <c r="G21" i="17"/>
  <c r="I27" i="17"/>
  <c r="G27" i="17"/>
  <c r="I19" i="17"/>
  <c r="G19" i="17"/>
  <c r="I26" i="17"/>
  <c r="G26" i="17"/>
  <c r="I18" i="17"/>
  <c r="G18" i="17"/>
  <c r="I25" i="17"/>
  <c r="G25" i="17"/>
  <c r="E20" i="17"/>
  <c r="E24" i="17"/>
  <c r="I28" i="17"/>
  <c r="G28" i="17"/>
  <c r="I23" i="17"/>
  <c r="G23" i="17"/>
  <c r="E22" i="17"/>
  <c r="I27" i="16"/>
  <c r="G27" i="16"/>
  <c r="I19" i="16"/>
  <c r="G19" i="16"/>
  <c r="I26" i="16"/>
  <c r="G26" i="16"/>
  <c r="E29" i="16"/>
  <c r="I28" i="16"/>
  <c r="G28" i="16"/>
  <c r="H26" i="16"/>
  <c r="E18" i="16"/>
  <c r="E25" i="16"/>
  <c r="I21" i="16"/>
  <c r="G21" i="16"/>
  <c r="E20" i="16"/>
  <c r="E24" i="16"/>
  <c r="I22" i="16"/>
  <c r="G22" i="16"/>
  <c r="I23" i="16"/>
  <c r="G23" i="16"/>
  <c r="I25" i="15"/>
  <c r="G25" i="15"/>
  <c r="I26" i="15"/>
  <c r="G26" i="15"/>
  <c r="I27" i="15"/>
  <c r="G27" i="15"/>
  <c r="I19" i="15"/>
  <c r="G19" i="15"/>
  <c r="I23" i="15"/>
  <c r="G23" i="15"/>
  <c r="I22" i="15"/>
  <c r="G22" i="15"/>
  <c r="H27" i="15"/>
  <c r="E29" i="15"/>
  <c r="E21" i="15"/>
  <c r="H19" i="15"/>
  <c r="F23" i="15"/>
  <c r="E28" i="15"/>
  <c r="E20" i="15"/>
  <c r="H25" i="15"/>
  <c r="I18" i="15"/>
  <c r="G18" i="15"/>
  <c r="I24" i="15"/>
  <c r="G24" i="15"/>
  <c r="I26" i="14"/>
  <c r="G26" i="14"/>
  <c r="I27" i="14"/>
  <c r="G27" i="14"/>
  <c r="I19" i="14"/>
  <c r="G19" i="14"/>
  <c r="I21" i="14"/>
  <c r="G21" i="14"/>
  <c r="H27" i="14"/>
  <c r="I28" i="14"/>
  <c r="G28" i="14"/>
  <c r="I20" i="14"/>
  <c r="G20" i="14"/>
  <c r="H19" i="14"/>
  <c r="H26" i="14"/>
  <c r="I29" i="14"/>
  <c r="G29" i="14"/>
  <c r="E18" i="14"/>
  <c r="I25" i="14"/>
  <c r="G25" i="14"/>
  <c r="I24" i="14"/>
  <c r="G24" i="14"/>
  <c r="I23" i="14"/>
  <c r="G23" i="14"/>
  <c r="I22" i="14"/>
  <c r="G22" i="14"/>
  <c r="I27" i="13"/>
  <c r="G27" i="13"/>
  <c r="E19" i="13"/>
  <c r="I21" i="13"/>
  <c r="G21" i="13"/>
  <c r="I20" i="13"/>
  <c r="G20" i="13"/>
  <c r="I26" i="13"/>
  <c r="G26" i="13"/>
  <c r="I18" i="13"/>
  <c r="G18" i="13"/>
  <c r="E25" i="13"/>
  <c r="I29" i="13"/>
  <c r="G29" i="13"/>
  <c r="I28" i="13"/>
  <c r="G28" i="13"/>
  <c r="E24" i="13"/>
  <c r="I23" i="13"/>
  <c r="G23" i="13"/>
  <c r="I22" i="13"/>
  <c r="G22" i="13"/>
  <c r="I21" i="12"/>
  <c r="G21" i="12"/>
  <c r="I19" i="12"/>
  <c r="G19" i="12"/>
  <c r="I28" i="12"/>
  <c r="G28" i="12"/>
  <c r="I25" i="12"/>
  <c r="G25" i="12"/>
  <c r="I27" i="12"/>
  <c r="G27" i="12"/>
  <c r="I29" i="12"/>
  <c r="G29" i="12"/>
  <c r="E24" i="12"/>
  <c r="I18" i="12"/>
  <c r="G18" i="12"/>
  <c r="E23" i="12"/>
  <c r="H27" i="12"/>
  <c r="F25" i="12"/>
  <c r="I22" i="12"/>
  <c r="G22" i="12"/>
  <c r="H19" i="12"/>
  <c r="I20" i="12"/>
  <c r="G20" i="12"/>
  <c r="I26" i="12"/>
  <c r="G26" i="12"/>
  <c r="I27" i="11"/>
  <c r="G27" i="11"/>
  <c r="I19" i="11"/>
  <c r="G19" i="11"/>
  <c r="I26" i="11"/>
  <c r="G26" i="11"/>
  <c r="I22" i="11"/>
  <c r="G22" i="11"/>
  <c r="I29" i="11"/>
  <c r="G29" i="11"/>
  <c r="I21" i="11"/>
  <c r="G21" i="11"/>
  <c r="H27" i="11"/>
  <c r="I28" i="11"/>
  <c r="G28" i="11"/>
  <c r="I20" i="11"/>
  <c r="G20" i="11"/>
  <c r="H19" i="11"/>
  <c r="H26" i="11"/>
  <c r="E18" i="11"/>
  <c r="I25" i="11"/>
  <c r="G25" i="11"/>
  <c r="I24" i="11"/>
  <c r="G24" i="11"/>
  <c r="I23" i="11"/>
  <c r="G23" i="11"/>
  <c r="I27" i="10"/>
  <c r="G27" i="10"/>
  <c r="I19" i="10"/>
  <c r="G19" i="10"/>
  <c r="I21" i="10"/>
  <c r="G21" i="10"/>
  <c r="I24" i="10"/>
  <c r="G24" i="10"/>
  <c r="E28" i="10"/>
  <c r="I25" i="10"/>
  <c r="G25" i="10"/>
  <c r="I20" i="10"/>
  <c r="G20" i="10"/>
  <c r="I22" i="10"/>
  <c r="G22" i="10"/>
  <c r="E23" i="10"/>
  <c r="E18" i="10"/>
  <c r="I29" i="10"/>
  <c r="G29" i="10"/>
  <c r="I26" i="10"/>
  <c r="G26" i="10"/>
  <c r="F21" i="10"/>
  <c r="I23" i="9"/>
  <c r="G23" i="9"/>
  <c r="I24" i="9"/>
  <c r="G24" i="9"/>
  <c r="I18" i="9"/>
  <c r="G18" i="9"/>
  <c r="I25" i="9"/>
  <c r="G25" i="9"/>
  <c r="I22" i="9"/>
  <c r="G22" i="9"/>
  <c r="E29" i="9"/>
  <c r="I21" i="9"/>
  <c r="G21" i="9"/>
  <c r="I27" i="9"/>
  <c r="G27" i="9"/>
  <c r="E26" i="9"/>
  <c r="E19" i="9"/>
  <c r="I20" i="9"/>
  <c r="G20" i="9"/>
  <c r="I28" i="9"/>
  <c r="G28" i="9"/>
  <c r="I26" i="8"/>
  <c r="G26" i="8"/>
  <c r="E23" i="8"/>
  <c r="E22" i="8"/>
  <c r="I20" i="8"/>
  <c r="G20" i="8"/>
  <c r="I29" i="8"/>
  <c r="G29" i="8"/>
  <c r="I18" i="8"/>
  <c r="G18" i="8"/>
  <c r="I28" i="8"/>
  <c r="G28" i="8"/>
  <c r="E21" i="8"/>
  <c r="E27" i="8"/>
  <c r="I19" i="8"/>
  <c r="G19" i="8"/>
  <c r="I25" i="8"/>
  <c r="G25" i="8"/>
  <c r="I24" i="8"/>
  <c r="G24" i="8"/>
  <c r="I18" i="7"/>
  <c r="G18" i="7"/>
  <c r="I28" i="7"/>
  <c r="G28" i="7"/>
  <c r="I24" i="7"/>
  <c r="G24" i="7"/>
  <c r="I27" i="7"/>
  <c r="G27" i="7"/>
  <c r="H28" i="7"/>
  <c r="I21" i="7"/>
  <c r="G21" i="7"/>
  <c r="F18" i="7"/>
  <c r="I25" i="7"/>
  <c r="G25" i="7"/>
  <c r="F24" i="7"/>
  <c r="E23" i="7"/>
  <c r="I26" i="7"/>
  <c r="G26" i="7"/>
  <c r="I19" i="7"/>
  <c r="G19" i="7"/>
  <c r="I22" i="7"/>
  <c r="G22" i="7"/>
  <c r="E20" i="7"/>
  <c r="I29" i="7"/>
  <c r="G29" i="7"/>
  <c r="I24" i="6"/>
  <c r="G24" i="6"/>
  <c r="I28" i="6"/>
  <c r="G28" i="6"/>
  <c r="I18" i="6"/>
  <c r="G18" i="6"/>
  <c r="I20" i="6"/>
  <c r="G20" i="6"/>
  <c r="I23" i="6"/>
  <c r="G23" i="6"/>
  <c r="E22" i="6"/>
  <c r="E29" i="6"/>
  <c r="E21" i="6"/>
  <c r="H20" i="6"/>
  <c r="I27" i="6"/>
  <c r="G27" i="6"/>
  <c r="I19" i="6"/>
  <c r="G19" i="6"/>
  <c r="E26" i="6"/>
  <c r="I25" i="6"/>
  <c r="G25" i="6"/>
  <c r="I21" i="5"/>
  <c r="G21" i="5"/>
  <c r="I22" i="5"/>
  <c r="G22" i="5"/>
  <c r="I28" i="5"/>
  <c r="G28" i="5"/>
  <c r="F21" i="5"/>
  <c r="I26" i="5"/>
  <c r="G26" i="5"/>
  <c r="I18" i="5"/>
  <c r="G18" i="5"/>
  <c r="I25" i="5"/>
  <c r="G25" i="5"/>
  <c r="E24" i="5"/>
  <c r="E23" i="5"/>
  <c r="I29" i="5"/>
  <c r="G29" i="5"/>
  <c r="I20" i="5"/>
  <c r="G20" i="5"/>
  <c r="I27" i="5"/>
  <c r="G27" i="5"/>
  <c r="I19" i="5"/>
  <c r="G19" i="5"/>
  <c r="I27" i="4"/>
  <c r="G27" i="4"/>
  <c r="I26" i="4"/>
  <c r="G26" i="4"/>
  <c r="I18" i="4"/>
  <c r="G18" i="4"/>
  <c r="I23" i="4"/>
  <c r="G23" i="4"/>
  <c r="I28" i="4"/>
  <c r="G28" i="4"/>
  <c r="F26" i="4"/>
  <c r="F18" i="4"/>
  <c r="E22" i="4"/>
  <c r="H28" i="4"/>
  <c r="E20" i="4"/>
  <c r="F23" i="4"/>
  <c r="E19" i="4"/>
  <c r="I29" i="4"/>
  <c r="G29" i="4"/>
  <c r="I21" i="4"/>
  <c r="G21" i="4"/>
  <c r="I25" i="4"/>
  <c r="G25" i="4"/>
  <c r="I24" i="4"/>
  <c r="G24" i="4"/>
  <c r="I22" i="3"/>
  <c r="G22" i="3"/>
  <c r="I29" i="3"/>
  <c r="G29" i="3"/>
  <c r="I21" i="3"/>
  <c r="G21" i="3"/>
  <c r="E26" i="3"/>
  <c r="E18" i="3"/>
  <c r="I19" i="3"/>
  <c r="G19" i="3"/>
  <c r="E25" i="3"/>
  <c r="I28" i="3"/>
  <c r="G28" i="3"/>
  <c r="I27" i="3"/>
  <c r="G27" i="3"/>
  <c r="E24" i="3"/>
  <c r="I20" i="3"/>
  <c r="G20" i="3"/>
  <c r="E23" i="3"/>
  <c r="I29" i="2"/>
  <c r="G29" i="2"/>
  <c r="I25" i="2"/>
  <c r="G25" i="2"/>
  <c r="I28" i="2"/>
  <c r="G28" i="2"/>
  <c r="F20" i="2"/>
  <c r="F25" i="2"/>
  <c r="E27" i="2"/>
  <c r="I21" i="2"/>
  <c r="G21" i="2"/>
  <c r="F19" i="2"/>
  <c r="E26" i="2"/>
  <c r="F29" i="2"/>
  <c r="I20" i="2"/>
  <c r="G20" i="2"/>
  <c r="I18" i="2"/>
  <c r="G18" i="2"/>
  <c r="I23" i="2"/>
  <c r="G23" i="2"/>
  <c r="F21" i="2"/>
  <c r="I19" i="2"/>
  <c r="G19" i="2"/>
  <c r="I24" i="2"/>
  <c r="G24" i="2"/>
  <c r="I22" i="2"/>
  <c r="G22" i="2"/>
  <c r="F23" i="2"/>
  <c r="F18" i="2"/>
  <c r="I20" i="17" l="1"/>
  <c r="G20" i="17"/>
  <c r="I24" i="17"/>
  <c r="G24" i="17"/>
  <c r="I22" i="17"/>
  <c r="G22" i="17"/>
  <c r="I24" i="16"/>
  <c r="G24" i="16"/>
  <c r="I20" i="16"/>
  <c r="G20" i="16"/>
  <c r="I29" i="16"/>
  <c r="G29" i="16"/>
  <c r="I25" i="16"/>
  <c r="G25" i="16"/>
  <c r="I18" i="16"/>
  <c r="G18" i="16"/>
  <c r="I29" i="15"/>
  <c r="G29" i="15"/>
  <c r="I21" i="15"/>
  <c r="G21" i="15"/>
  <c r="I20" i="15"/>
  <c r="G20" i="15"/>
  <c r="I28" i="15"/>
  <c r="G28" i="15"/>
  <c r="I18" i="14"/>
  <c r="G18" i="14"/>
  <c r="I25" i="13"/>
  <c r="G25" i="13"/>
  <c r="I19" i="13"/>
  <c r="G19" i="13"/>
  <c r="I24" i="13"/>
  <c r="G24" i="13"/>
  <c r="I23" i="12"/>
  <c r="G23" i="12"/>
  <c r="I24" i="12"/>
  <c r="G24" i="12"/>
  <c r="I18" i="11"/>
  <c r="G18" i="11"/>
  <c r="I28" i="10"/>
  <c r="G28" i="10"/>
  <c r="I23" i="10"/>
  <c r="G23" i="10"/>
  <c r="I18" i="10"/>
  <c r="G18" i="10"/>
  <c r="I19" i="9"/>
  <c r="G19" i="9"/>
  <c r="I26" i="9"/>
  <c r="G26" i="9"/>
  <c r="I29" i="9"/>
  <c r="G29" i="9"/>
  <c r="I27" i="8"/>
  <c r="G27" i="8"/>
  <c r="I22" i="8"/>
  <c r="G22" i="8"/>
  <c r="I21" i="8"/>
  <c r="G21" i="8"/>
  <c r="I23" i="8"/>
  <c r="G23" i="8"/>
  <c r="I23" i="7"/>
  <c r="G23" i="7"/>
  <c r="I20" i="7"/>
  <c r="G20" i="7"/>
  <c r="I21" i="6"/>
  <c r="G21" i="6"/>
  <c r="I29" i="6"/>
  <c r="G29" i="6"/>
  <c r="I26" i="6"/>
  <c r="G26" i="6"/>
  <c r="I22" i="6"/>
  <c r="G22" i="6"/>
  <c r="I23" i="5"/>
  <c r="G23" i="5"/>
  <c r="I24" i="5"/>
  <c r="G24" i="5"/>
  <c r="I19" i="4"/>
  <c r="G19" i="4"/>
  <c r="I20" i="4"/>
  <c r="G20" i="4"/>
  <c r="I22" i="4"/>
  <c r="G22" i="4"/>
  <c r="I26" i="3"/>
  <c r="G26" i="3"/>
  <c r="I24" i="3"/>
  <c r="G24" i="3"/>
  <c r="I18" i="3"/>
  <c r="I23" i="3"/>
  <c r="G23" i="3"/>
  <c r="I25" i="3"/>
  <c r="G25" i="3"/>
  <c r="I27" i="2"/>
  <c r="G27" i="2"/>
  <c r="I26" i="2"/>
  <c r="G26" i="2"/>
</calcChain>
</file>

<file path=xl/sharedStrings.xml><?xml version="1.0" encoding="utf-8"?>
<sst xmlns="http://schemas.openxmlformats.org/spreadsheetml/2006/main" count="739" uniqueCount="55">
  <si>
    <t>Tables</t>
  </si>
  <si>
    <t>Accuracy</t>
  </si>
  <si>
    <t>Mutual_Info</t>
  </si>
  <si>
    <t>realvsld_07</t>
  </si>
  <si>
    <t>realvsld_08</t>
  </si>
  <si>
    <t>realvsld_10</t>
  </si>
  <si>
    <t>realvsld_11</t>
  </si>
  <si>
    <t>realvsld_13</t>
  </si>
  <si>
    <t>realvsld_14</t>
  </si>
  <si>
    <t>realvsld_16</t>
  </si>
  <si>
    <t>realvsld_17</t>
  </si>
  <si>
    <t>realvsld_20</t>
  </si>
  <si>
    <t>realvsld_21</t>
  </si>
  <si>
    <t>realvsld_23</t>
  </si>
  <si>
    <t>realvsld_24</t>
  </si>
  <si>
    <t>realvsld_26</t>
  </si>
  <si>
    <t>realvsld_27</t>
  </si>
  <si>
    <t>realvsld_29</t>
  </si>
  <si>
    <t>realvsld_30</t>
  </si>
  <si>
    <t>ld_07</t>
  </si>
  <si>
    <t>65d75a2ce09e67e025e8cd30</t>
  </si>
  <si>
    <t>65d75bb0e09e67e025e8cd31</t>
  </si>
  <si>
    <t>65d75c59e09e67e025e8cd32</t>
  </si>
  <si>
    <t>65d75c87e09e67e025e8cd33</t>
  </si>
  <si>
    <t>65d75cb9e09e67e025e8cd34</t>
  </si>
  <si>
    <t>65d75ce1e09e67e025e8cd35</t>
  </si>
  <si>
    <t>65d75d08e09e67e025e8cd36</t>
  </si>
  <si>
    <t>65d75d4ce09e67e025e8cd37</t>
  </si>
  <si>
    <t>65d75d80e09e67e025e8cd38</t>
  </si>
  <si>
    <t>65d75da9e09e67e025e8cd39</t>
  </si>
  <si>
    <t>65d75dd5e09e67e025e8cd3a</t>
  </si>
  <si>
    <t>65d75dfae09e67e025e8cd3b</t>
  </si>
  <si>
    <t>ld_08</t>
  </si>
  <si>
    <t>ld_10</t>
  </si>
  <si>
    <t>ld_11</t>
  </si>
  <si>
    <t>ld_13</t>
  </si>
  <si>
    <t>ld_14</t>
  </si>
  <si>
    <t>ld_16</t>
  </si>
  <si>
    <t>ld_17</t>
  </si>
  <si>
    <t>ld_20</t>
  </si>
  <si>
    <t>ld_21</t>
  </si>
  <si>
    <t>ld_23</t>
  </si>
  <si>
    <t>ld_24</t>
  </si>
  <si>
    <t>ld_26</t>
  </si>
  <si>
    <t>ld_27</t>
  </si>
  <si>
    <t>ld_29</t>
  </si>
  <si>
    <t>ld_30</t>
  </si>
  <si>
    <t>TP</t>
  </si>
  <si>
    <t>FN</t>
  </si>
  <si>
    <t>FP</t>
  </si>
  <si>
    <t>TN</t>
  </si>
  <si>
    <t>Sensitivity</t>
  </si>
  <si>
    <t>Specificity</t>
  </si>
  <si>
    <t>PPV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</si>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</sst>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G17" sqref="G17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2">
        <v>0.28717948717948721</v>
      </c>
      <c r="C2" s="2">
        <v>1.226426472729399</v>
      </c>
    </row>
    <row r="3" spans="1:3" x14ac:dyDescent="0.3">
      <c r="A3" t="s">
        <v>4</v>
      </c>
      <c r="B3" s="2">
        <v>0.34358974358974359</v>
      </c>
      <c r="C3" s="2">
        <v>1.229964637175742</v>
      </c>
    </row>
    <row r="4" spans="1:3" x14ac:dyDescent="0.3">
      <c r="A4" t="s">
        <v>5</v>
      </c>
      <c r="B4" s="2">
        <v>0.27179487179487177</v>
      </c>
      <c r="C4" s="2">
        <v>1.276531681740636</v>
      </c>
    </row>
    <row r="5" spans="1:3" x14ac:dyDescent="0.3">
      <c r="A5" t="s">
        <v>6</v>
      </c>
      <c r="B5" s="2">
        <v>0.32307692307692309</v>
      </c>
      <c r="C5" s="2">
        <v>1.260667729803209</v>
      </c>
    </row>
    <row r="6" spans="1:3" x14ac:dyDescent="0.3">
      <c r="A6" t="s">
        <v>7</v>
      </c>
      <c r="B6" s="2">
        <v>0.51282051282051277</v>
      </c>
      <c r="C6" s="2">
        <v>1.28664894509427</v>
      </c>
    </row>
    <row r="7" spans="1:3" x14ac:dyDescent="0.3">
      <c r="A7" t="s">
        <v>8</v>
      </c>
      <c r="B7" s="2">
        <v>0.41538461538461541</v>
      </c>
      <c r="C7" s="2">
        <v>1.2528993014248959</v>
      </c>
    </row>
    <row r="8" spans="1:3" x14ac:dyDescent="0.3">
      <c r="A8" t="s">
        <v>9</v>
      </c>
      <c r="B8" s="2">
        <v>0.45128205128205129</v>
      </c>
      <c r="C8" s="2">
        <v>1.287975913956912</v>
      </c>
    </row>
    <row r="9" spans="1:3" x14ac:dyDescent="0.3">
      <c r="A9" t="s">
        <v>10</v>
      </c>
      <c r="B9" s="2">
        <v>0.46153846153846162</v>
      </c>
      <c r="C9" s="2">
        <v>1.3076215961571771</v>
      </c>
    </row>
    <row r="10" spans="1:3" x14ac:dyDescent="0.3">
      <c r="A10" t="s">
        <v>11</v>
      </c>
      <c r="B10" s="2">
        <v>0.30256410256410249</v>
      </c>
      <c r="C10" s="2">
        <v>1.169723211280886</v>
      </c>
    </row>
    <row r="11" spans="1:3" x14ac:dyDescent="0.3">
      <c r="A11" t="s">
        <v>12</v>
      </c>
      <c r="B11" s="2">
        <v>0.3487179487179487</v>
      </c>
      <c r="C11" s="2">
        <v>1.1934601229467201</v>
      </c>
    </row>
    <row r="12" spans="1:3" x14ac:dyDescent="0.3">
      <c r="A12" t="s">
        <v>13</v>
      </c>
      <c r="B12" s="2">
        <v>0.31282051282051282</v>
      </c>
      <c r="C12" s="2">
        <v>1.1930830100085179</v>
      </c>
    </row>
    <row r="13" spans="1:3" x14ac:dyDescent="0.3">
      <c r="A13" t="s">
        <v>14</v>
      </c>
      <c r="B13" s="2">
        <v>0.30769230769230771</v>
      </c>
      <c r="C13" s="2">
        <v>1.173147900987735</v>
      </c>
    </row>
    <row r="14" spans="1:3" x14ac:dyDescent="0.3">
      <c r="A14" t="s">
        <v>15</v>
      </c>
      <c r="B14" s="2">
        <v>0.50256410256410255</v>
      </c>
      <c r="C14" s="2">
        <v>1.2837673621772669</v>
      </c>
    </row>
    <row r="15" spans="1:3" x14ac:dyDescent="0.3">
      <c r="A15" t="s">
        <v>16</v>
      </c>
      <c r="B15" s="2">
        <v>0.42051282051282052</v>
      </c>
      <c r="C15" s="2">
        <v>1.2136297854052169</v>
      </c>
    </row>
    <row r="16" spans="1:3" x14ac:dyDescent="0.3">
      <c r="A16" t="s">
        <v>17</v>
      </c>
      <c r="B16" s="2">
        <v>0.517948717948718</v>
      </c>
      <c r="C16" s="2">
        <v>1.352639412782858</v>
      </c>
    </row>
    <row r="17" spans="1:3" x14ac:dyDescent="0.3">
      <c r="A17" t="s">
        <v>18</v>
      </c>
      <c r="B17" s="2">
        <v>0.47692307692307689</v>
      </c>
      <c r="C17" s="2">
        <v>1.2984784289375051</v>
      </c>
    </row>
  </sheetData>
  <conditionalFormatting sqref="B2:B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workbookViewId="0">
      <selection activeCell="K20" sqref="K20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39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9</v>
      </c>
      <c r="C2" s="7">
        <v>0</v>
      </c>
      <c r="D2" s="7">
        <v>0</v>
      </c>
      <c r="E2" s="7">
        <v>3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3</v>
      </c>
      <c r="L2" s="7">
        <v>2</v>
      </c>
      <c r="M2" s="7">
        <v>0</v>
      </c>
      <c r="N2" s="8">
        <f>SUM(B2:M2)</f>
        <v>17</v>
      </c>
    </row>
    <row r="3" spans="1:14" x14ac:dyDescent="0.3">
      <c r="A3" s="1" t="s">
        <v>21</v>
      </c>
      <c r="B3" s="7">
        <v>0</v>
      </c>
      <c r="C3" s="15">
        <v>1</v>
      </c>
      <c r="D3" s="7">
        <v>0</v>
      </c>
      <c r="E3" s="7">
        <v>0</v>
      </c>
      <c r="F3" s="7">
        <v>4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8">
        <f t="shared" ref="N3:N13" si="0">SUM(B3:M3)</f>
        <v>6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8</v>
      </c>
      <c r="I4" s="7">
        <v>2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17</v>
      </c>
    </row>
    <row r="5" spans="1:14" x14ac:dyDescent="0.3">
      <c r="A5" s="1" t="s">
        <v>23</v>
      </c>
      <c r="B5" s="7">
        <v>3</v>
      </c>
      <c r="C5" s="7">
        <v>0</v>
      </c>
      <c r="D5" s="7">
        <v>1</v>
      </c>
      <c r="E5" s="15">
        <v>8</v>
      </c>
      <c r="F5" s="7">
        <v>0</v>
      </c>
      <c r="G5" s="7">
        <v>0</v>
      </c>
      <c r="H5" s="7">
        <v>0</v>
      </c>
      <c r="I5" s="7">
        <v>4</v>
      </c>
      <c r="J5" s="7">
        <v>0</v>
      </c>
      <c r="K5" s="7">
        <v>3</v>
      </c>
      <c r="L5" s="7">
        <v>0</v>
      </c>
      <c r="M5" s="7">
        <v>0</v>
      </c>
      <c r="N5" s="8">
        <f t="shared" si="0"/>
        <v>19</v>
      </c>
    </row>
    <row r="6" spans="1:14" x14ac:dyDescent="0.3">
      <c r="A6" s="1" t="s">
        <v>24</v>
      </c>
      <c r="B6" s="7">
        <v>0</v>
      </c>
      <c r="C6" s="7">
        <v>0</v>
      </c>
      <c r="D6" s="7">
        <v>0</v>
      </c>
      <c r="E6" s="7">
        <v>0</v>
      </c>
      <c r="F6" s="15">
        <v>5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6</v>
      </c>
      <c r="M6" s="7">
        <v>0</v>
      </c>
      <c r="N6" s="8">
        <f t="shared" si="0"/>
        <v>12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2</v>
      </c>
      <c r="H7" s="7">
        <v>1</v>
      </c>
      <c r="I7" s="7">
        <v>0</v>
      </c>
      <c r="J7" s="7">
        <v>1</v>
      </c>
      <c r="K7" s="7">
        <v>0</v>
      </c>
      <c r="L7" s="7">
        <v>0</v>
      </c>
      <c r="M7" s="7">
        <v>12</v>
      </c>
      <c r="N7" s="8">
        <f t="shared" si="0"/>
        <v>16</v>
      </c>
    </row>
    <row r="8" spans="1:14" x14ac:dyDescent="0.3">
      <c r="A8" s="1" t="s">
        <v>26</v>
      </c>
      <c r="B8" s="7">
        <v>4</v>
      </c>
      <c r="C8" s="7">
        <v>0</v>
      </c>
      <c r="D8" s="7">
        <v>1</v>
      </c>
      <c r="E8" s="7">
        <v>2</v>
      </c>
      <c r="F8" s="7">
        <v>0</v>
      </c>
      <c r="G8" s="7">
        <v>2</v>
      </c>
      <c r="H8" s="15">
        <v>1</v>
      </c>
      <c r="I8" s="7">
        <v>1</v>
      </c>
      <c r="J8" s="7">
        <v>5</v>
      </c>
      <c r="K8" s="7">
        <v>0</v>
      </c>
      <c r="L8" s="7">
        <v>2</v>
      </c>
      <c r="M8" s="7">
        <v>7</v>
      </c>
      <c r="N8" s="8">
        <f t="shared" si="0"/>
        <v>25</v>
      </c>
    </row>
    <row r="9" spans="1:14" x14ac:dyDescent="0.3">
      <c r="A9" s="1" t="s">
        <v>27</v>
      </c>
      <c r="B9" s="7">
        <v>0</v>
      </c>
      <c r="C9" s="7">
        <v>0</v>
      </c>
      <c r="D9" s="7">
        <v>5</v>
      </c>
      <c r="E9" s="7">
        <v>2</v>
      </c>
      <c r="F9" s="7">
        <v>0</v>
      </c>
      <c r="G9" s="7">
        <v>0</v>
      </c>
      <c r="H9" s="7">
        <v>0</v>
      </c>
      <c r="I9" s="15">
        <v>8</v>
      </c>
      <c r="J9" s="7">
        <v>0</v>
      </c>
      <c r="K9" s="7">
        <v>1</v>
      </c>
      <c r="L9" s="7">
        <v>0</v>
      </c>
      <c r="M9" s="7">
        <v>0</v>
      </c>
      <c r="N9" s="8">
        <f t="shared" si="0"/>
        <v>16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2</v>
      </c>
      <c r="G10" s="7">
        <v>0</v>
      </c>
      <c r="H10" s="7">
        <v>0</v>
      </c>
      <c r="I10" s="7">
        <v>0</v>
      </c>
      <c r="J10" s="15">
        <v>10</v>
      </c>
      <c r="K10" s="7">
        <v>2</v>
      </c>
      <c r="L10" s="7">
        <v>4</v>
      </c>
      <c r="M10" s="7">
        <v>0</v>
      </c>
      <c r="N10" s="8">
        <f t="shared" si="0"/>
        <v>21</v>
      </c>
    </row>
    <row r="11" spans="1:14" x14ac:dyDescent="0.3">
      <c r="A11" s="1" t="s">
        <v>29</v>
      </c>
      <c r="B11" s="7">
        <v>0</v>
      </c>
      <c r="C11" s="7">
        <v>1</v>
      </c>
      <c r="D11" s="7">
        <v>0</v>
      </c>
      <c r="E11" s="7">
        <v>2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15">
        <v>2</v>
      </c>
      <c r="L11" s="7">
        <v>6</v>
      </c>
      <c r="M11" s="7">
        <v>0</v>
      </c>
      <c r="N11" s="8">
        <f t="shared" si="0"/>
        <v>12</v>
      </c>
    </row>
    <row r="12" spans="1:14" x14ac:dyDescent="0.3">
      <c r="A12" s="1" t="s">
        <v>30</v>
      </c>
      <c r="B12" s="7">
        <v>2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2</v>
      </c>
      <c r="K12" s="7">
        <v>0</v>
      </c>
      <c r="L12" s="15">
        <v>3</v>
      </c>
      <c r="M12" s="7">
        <v>0</v>
      </c>
      <c r="N12" s="8">
        <f t="shared" si="0"/>
        <v>8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10</v>
      </c>
      <c r="H13" s="7">
        <v>12</v>
      </c>
      <c r="I13" s="7">
        <v>1</v>
      </c>
      <c r="J13" s="7">
        <v>0</v>
      </c>
      <c r="K13" s="7">
        <v>0</v>
      </c>
      <c r="L13" s="7">
        <v>0</v>
      </c>
      <c r="M13" s="15">
        <v>3</v>
      </c>
      <c r="N13" s="8">
        <f t="shared" si="0"/>
        <v>26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9</v>
      </c>
      <c r="C18" s="7">
        <f>B$14-$B18</f>
        <v>9</v>
      </c>
      <c r="D18" s="7">
        <f>$N2-$B18</f>
        <v>8</v>
      </c>
      <c r="E18" s="7">
        <f>SUM($B$2:$M$13)-SUM($B18:$D18)</f>
        <v>169</v>
      </c>
      <c r="F18" s="10">
        <f>B18/(B18+C18)</f>
        <v>0.5</v>
      </c>
      <c r="G18" s="10">
        <f>E18/(E18+D18)</f>
        <v>0.95480225988700562</v>
      </c>
      <c r="H18" s="10">
        <f>B18/(B18+D18)</f>
        <v>0.52941176470588236</v>
      </c>
      <c r="I18" s="10">
        <f>E18/(E18+C18)</f>
        <v>0.949438202247191</v>
      </c>
    </row>
    <row r="19" spans="1:9" x14ac:dyDescent="0.3">
      <c r="A19" s="1" t="s">
        <v>21</v>
      </c>
      <c r="B19" s="7">
        <f>C3</f>
        <v>1</v>
      </c>
      <c r="C19" s="7">
        <f>C14-B19</f>
        <v>4</v>
      </c>
      <c r="D19" s="7">
        <f t="shared" ref="D19:D29" si="2">$N3-$B19</f>
        <v>5</v>
      </c>
      <c r="E19" s="7">
        <f>SUM($B$2:$M$13)-SUM($B19:$D19)</f>
        <v>185</v>
      </c>
      <c r="F19" s="10">
        <f t="shared" ref="F19:F29" si="3">B19/(B19+C19)</f>
        <v>0.2</v>
      </c>
      <c r="G19" s="10">
        <f t="shared" ref="G19:G29" si="4">E19/(E19+D19)</f>
        <v>0.97368421052631582</v>
      </c>
      <c r="H19" s="10">
        <f t="shared" ref="H19:H29" si="5">B19/(B19+D19)</f>
        <v>0.16666666666666666</v>
      </c>
      <c r="I19" s="10">
        <f t="shared" ref="I19:I29" si="6">E19/(E19+C19)</f>
        <v>0.97883597883597884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 t="shared" si="2"/>
        <v>10</v>
      </c>
      <c r="E20" s="7">
        <f>SUM($B$2:$M$13)-SUM($B20:$D20)</f>
        <v>171</v>
      </c>
      <c r="F20" s="10">
        <f t="shared" si="3"/>
        <v>0.5</v>
      </c>
      <c r="G20" s="10">
        <f t="shared" si="4"/>
        <v>0.94475138121546964</v>
      </c>
      <c r="H20" s="10">
        <f t="shared" si="5"/>
        <v>0.41176470588235292</v>
      </c>
      <c r="I20" s="10">
        <f t="shared" si="6"/>
        <v>0.9606741573033708</v>
      </c>
    </row>
    <row r="21" spans="1:9" x14ac:dyDescent="0.3">
      <c r="A21" s="1" t="s">
        <v>23</v>
      </c>
      <c r="B21" s="7">
        <f>E5</f>
        <v>8</v>
      </c>
      <c r="C21" s="7">
        <f>E14-B21</f>
        <v>10</v>
      </c>
      <c r="D21" s="7">
        <f t="shared" si="2"/>
        <v>11</v>
      </c>
      <c r="E21" s="7">
        <f t="shared" ref="E21:E29" si="7">SUM($B$2:$M$13)-SUM($B21:$D21)</f>
        <v>166</v>
      </c>
      <c r="F21" s="10">
        <f t="shared" si="3"/>
        <v>0.44444444444444442</v>
      </c>
      <c r="G21" s="10">
        <f t="shared" si="4"/>
        <v>0.93785310734463279</v>
      </c>
      <c r="H21" s="10">
        <f t="shared" si="5"/>
        <v>0.42105263157894735</v>
      </c>
      <c r="I21" s="10">
        <f t="shared" si="6"/>
        <v>0.94318181818181823</v>
      </c>
    </row>
    <row r="22" spans="1:9" x14ac:dyDescent="0.3">
      <c r="A22" s="1" t="s">
        <v>24</v>
      </c>
      <c r="B22" s="7">
        <f>F6</f>
        <v>5</v>
      </c>
      <c r="C22" s="7">
        <f>F14-B22</f>
        <v>6</v>
      </c>
      <c r="D22" s="7">
        <f t="shared" si="2"/>
        <v>7</v>
      </c>
      <c r="E22" s="7">
        <f t="shared" si="7"/>
        <v>177</v>
      </c>
      <c r="F22" s="10">
        <f t="shared" si="3"/>
        <v>0.45454545454545453</v>
      </c>
      <c r="G22" s="10">
        <f t="shared" si="4"/>
        <v>0.96195652173913049</v>
      </c>
      <c r="H22" s="10">
        <f t="shared" si="5"/>
        <v>0.41666666666666669</v>
      </c>
      <c r="I22" s="10">
        <f t="shared" si="6"/>
        <v>0.96721311475409832</v>
      </c>
    </row>
    <row r="23" spans="1:9" x14ac:dyDescent="0.3">
      <c r="A23" s="1" t="s">
        <v>25</v>
      </c>
      <c r="B23" s="7">
        <f>G7</f>
        <v>2</v>
      </c>
      <c r="C23" s="7">
        <f>G14-B23</f>
        <v>13</v>
      </c>
      <c r="D23" s="7">
        <f t="shared" si="2"/>
        <v>14</v>
      </c>
      <c r="E23" s="7">
        <f t="shared" si="7"/>
        <v>166</v>
      </c>
      <c r="F23" s="10">
        <f t="shared" si="3"/>
        <v>0.13333333333333333</v>
      </c>
      <c r="G23" s="10">
        <f t="shared" si="4"/>
        <v>0.92222222222222228</v>
      </c>
      <c r="H23" s="10">
        <f t="shared" si="5"/>
        <v>0.125</v>
      </c>
      <c r="I23" s="10">
        <f t="shared" si="6"/>
        <v>0.92737430167597767</v>
      </c>
    </row>
    <row r="24" spans="1:9" x14ac:dyDescent="0.3">
      <c r="A24" s="1" t="s">
        <v>26</v>
      </c>
      <c r="B24" s="7">
        <f>H8</f>
        <v>1</v>
      </c>
      <c r="C24" s="7">
        <f>H14-B24</f>
        <v>21</v>
      </c>
      <c r="D24" s="7">
        <f t="shared" si="2"/>
        <v>24</v>
      </c>
      <c r="E24" s="7">
        <f t="shared" si="7"/>
        <v>149</v>
      </c>
      <c r="F24" s="10">
        <f t="shared" si="3"/>
        <v>4.5454545454545456E-2</v>
      </c>
      <c r="G24" s="10">
        <f t="shared" si="4"/>
        <v>0.86127167630057799</v>
      </c>
      <c r="H24" s="10">
        <f t="shared" si="5"/>
        <v>0.04</v>
      </c>
      <c r="I24" s="10">
        <f t="shared" si="6"/>
        <v>0.87647058823529411</v>
      </c>
    </row>
    <row r="25" spans="1:9" x14ac:dyDescent="0.3">
      <c r="A25" s="1" t="s">
        <v>27</v>
      </c>
      <c r="B25" s="7">
        <f>I9</f>
        <v>8</v>
      </c>
      <c r="C25" s="7">
        <f>I14-B25</f>
        <v>8</v>
      </c>
      <c r="D25" s="7">
        <f t="shared" si="2"/>
        <v>8</v>
      </c>
      <c r="E25" s="7">
        <f t="shared" si="7"/>
        <v>171</v>
      </c>
      <c r="F25" s="10">
        <f t="shared" si="3"/>
        <v>0.5</v>
      </c>
      <c r="G25" s="10">
        <f t="shared" si="4"/>
        <v>0.95530726256983245</v>
      </c>
      <c r="H25" s="10">
        <f t="shared" si="5"/>
        <v>0.5</v>
      </c>
      <c r="I25" s="10">
        <f t="shared" si="6"/>
        <v>0.95530726256983245</v>
      </c>
    </row>
    <row r="26" spans="1:9" x14ac:dyDescent="0.3">
      <c r="A26" s="1" t="s">
        <v>28</v>
      </c>
      <c r="B26" s="7">
        <f>J10</f>
        <v>10</v>
      </c>
      <c r="C26" s="7">
        <f>J14-B26</f>
        <v>8</v>
      </c>
      <c r="D26" s="7">
        <f t="shared" si="2"/>
        <v>11</v>
      </c>
      <c r="E26" s="7">
        <f t="shared" si="7"/>
        <v>166</v>
      </c>
      <c r="F26" s="10">
        <f t="shared" si="3"/>
        <v>0.55555555555555558</v>
      </c>
      <c r="G26" s="10">
        <f t="shared" si="4"/>
        <v>0.93785310734463279</v>
      </c>
      <c r="H26" s="10">
        <f t="shared" si="5"/>
        <v>0.47619047619047616</v>
      </c>
      <c r="I26" s="10">
        <f t="shared" si="6"/>
        <v>0.95402298850574707</v>
      </c>
    </row>
    <row r="27" spans="1:9" x14ac:dyDescent="0.3">
      <c r="A27" s="1" t="s">
        <v>29</v>
      </c>
      <c r="B27" s="7">
        <f>K11</f>
        <v>2</v>
      </c>
      <c r="C27" s="7">
        <f>K14-B27</f>
        <v>10</v>
      </c>
      <c r="D27" s="7">
        <f t="shared" si="2"/>
        <v>10</v>
      </c>
      <c r="E27" s="7">
        <f t="shared" si="7"/>
        <v>173</v>
      </c>
      <c r="F27" s="10">
        <f t="shared" si="3"/>
        <v>0.16666666666666666</v>
      </c>
      <c r="G27" s="10">
        <f t="shared" si="4"/>
        <v>0.94535519125683065</v>
      </c>
      <c r="H27" s="10">
        <f t="shared" si="5"/>
        <v>0.16666666666666666</v>
      </c>
      <c r="I27" s="10">
        <f t="shared" si="6"/>
        <v>0.94535519125683065</v>
      </c>
    </row>
    <row r="28" spans="1:9" x14ac:dyDescent="0.3">
      <c r="A28" s="1" t="s">
        <v>30</v>
      </c>
      <c r="B28" s="7">
        <f>L12</f>
        <v>3</v>
      </c>
      <c r="C28" s="7">
        <f>L14-B28</f>
        <v>21</v>
      </c>
      <c r="D28" s="7">
        <f t="shared" si="2"/>
        <v>5</v>
      </c>
      <c r="E28" s="7">
        <f t="shared" si="7"/>
        <v>166</v>
      </c>
      <c r="F28" s="10">
        <f t="shared" si="3"/>
        <v>0.125</v>
      </c>
      <c r="G28" s="10">
        <f t="shared" si="4"/>
        <v>0.9707602339181286</v>
      </c>
      <c r="H28" s="10">
        <f t="shared" si="5"/>
        <v>0.375</v>
      </c>
      <c r="I28" s="10">
        <f t="shared" si="6"/>
        <v>0.88770053475935828</v>
      </c>
    </row>
    <row r="29" spans="1:9" x14ac:dyDescent="0.3">
      <c r="A29" s="1" t="s">
        <v>31</v>
      </c>
      <c r="B29" s="7">
        <f>M13</f>
        <v>3</v>
      </c>
      <c r="C29" s="7">
        <f>M14-B29</f>
        <v>19</v>
      </c>
      <c r="D29" s="7">
        <f t="shared" si="2"/>
        <v>23</v>
      </c>
      <c r="E29" s="7">
        <f t="shared" si="7"/>
        <v>150</v>
      </c>
      <c r="F29" s="10">
        <f t="shared" si="3"/>
        <v>0.13636363636363635</v>
      </c>
      <c r="G29" s="10">
        <f t="shared" si="4"/>
        <v>0.86705202312138729</v>
      </c>
      <c r="H29" s="10">
        <f t="shared" si="5"/>
        <v>0.11538461538461539</v>
      </c>
      <c r="I29" s="10">
        <f t="shared" si="6"/>
        <v>0.8875739644970414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"/>
  <sheetViews>
    <sheetView workbookViewId="0">
      <selection activeCell="N10" sqref="N10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40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9</v>
      </c>
      <c r="C2" s="7">
        <v>0</v>
      </c>
      <c r="D2" s="7">
        <v>0</v>
      </c>
      <c r="E2" s="7">
        <v>2</v>
      </c>
      <c r="F2" s="7">
        <v>1</v>
      </c>
      <c r="G2" s="7">
        <v>1</v>
      </c>
      <c r="H2" s="7">
        <v>0</v>
      </c>
      <c r="I2" s="7">
        <v>0</v>
      </c>
      <c r="J2" s="7">
        <v>0</v>
      </c>
      <c r="K2" s="7">
        <v>3</v>
      </c>
      <c r="L2" s="7">
        <v>0</v>
      </c>
      <c r="M2" s="7">
        <v>0</v>
      </c>
      <c r="N2" s="8">
        <f>SUM(B2:M2)</f>
        <v>16</v>
      </c>
    </row>
    <row r="3" spans="1:14" x14ac:dyDescent="0.3">
      <c r="A3" s="1" t="s">
        <v>21</v>
      </c>
      <c r="B3" s="7">
        <v>0</v>
      </c>
      <c r="C3" s="15">
        <v>0</v>
      </c>
      <c r="D3" s="7">
        <v>0</v>
      </c>
      <c r="E3" s="7">
        <v>0</v>
      </c>
      <c r="F3" s="7">
        <v>5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8">
        <f t="shared" ref="N3:N13" si="0">SUM(B3:M3)</f>
        <v>6</v>
      </c>
    </row>
    <row r="4" spans="1:14" x14ac:dyDescent="0.3">
      <c r="A4" s="1" t="s">
        <v>22</v>
      </c>
      <c r="B4" s="7">
        <v>0</v>
      </c>
      <c r="C4" s="7">
        <v>0</v>
      </c>
      <c r="D4" s="15">
        <v>8</v>
      </c>
      <c r="E4" s="7">
        <v>0</v>
      </c>
      <c r="F4" s="7">
        <v>0</v>
      </c>
      <c r="G4" s="7">
        <v>0</v>
      </c>
      <c r="H4" s="7">
        <v>8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16</v>
      </c>
    </row>
    <row r="5" spans="1:14" x14ac:dyDescent="0.3">
      <c r="A5" s="1" t="s">
        <v>23</v>
      </c>
      <c r="B5" s="7">
        <v>3</v>
      </c>
      <c r="C5" s="7">
        <v>0</v>
      </c>
      <c r="D5" s="7">
        <v>0</v>
      </c>
      <c r="E5" s="15">
        <v>5</v>
      </c>
      <c r="F5" s="7">
        <v>0</v>
      </c>
      <c r="G5" s="7">
        <v>0</v>
      </c>
      <c r="H5" s="7">
        <v>0</v>
      </c>
      <c r="I5" s="7">
        <v>6</v>
      </c>
      <c r="J5" s="7">
        <v>0</v>
      </c>
      <c r="K5" s="7">
        <v>3</v>
      </c>
      <c r="L5" s="7">
        <v>0</v>
      </c>
      <c r="M5" s="7">
        <v>0</v>
      </c>
      <c r="N5" s="8">
        <f t="shared" si="0"/>
        <v>17</v>
      </c>
    </row>
    <row r="6" spans="1:14" x14ac:dyDescent="0.3">
      <c r="A6" s="1" t="s">
        <v>24</v>
      </c>
      <c r="B6" s="7">
        <v>1</v>
      </c>
      <c r="C6" s="7">
        <v>1</v>
      </c>
      <c r="D6" s="7">
        <v>0</v>
      </c>
      <c r="E6" s="7">
        <v>0</v>
      </c>
      <c r="F6" s="15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7</v>
      </c>
      <c r="M6" s="7">
        <v>0</v>
      </c>
      <c r="N6" s="8">
        <f t="shared" si="0"/>
        <v>11</v>
      </c>
    </row>
    <row r="7" spans="1:14" x14ac:dyDescent="0.3">
      <c r="A7" s="1" t="s">
        <v>25</v>
      </c>
      <c r="B7" s="7">
        <v>0</v>
      </c>
      <c r="C7" s="7">
        <v>0</v>
      </c>
      <c r="D7" s="7">
        <v>1</v>
      </c>
      <c r="E7" s="7">
        <v>0</v>
      </c>
      <c r="F7" s="7">
        <v>0</v>
      </c>
      <c r="G7" s="15">
        <v>6</v>
      </c>
      <c r="H7" s="7">
        <v>8</v>
      </c>
      <c r="I7" s="7">
        <v>0</v>
      </c>
      <c r="J7" s="7">
        <v>0</v>
      </c>
      <c r="K7" s="7">
        <v>0</v>
      </c>
      <c r="L7" s="7">
        <v>0</v>
      </c>
      <c r="M7" s="7">
        <v>4</v>
      </c>
      <c r="N7" s="8">
        <f t="shared" si="0"/>
        <v>19</v>
      </c>
    </row>
    <row r="8" spans="1:14" x14ac:dyDescent="0.3">
      <c r="A8" s="1" t="s">
        <v>26</v>
      </c>
      <c r="B8" s="7">
        <v>3</v>
      </c>
      <c r="C8" s="7">
        <v>0</v>
      </c>
      <c r="D8" s="7">
        <v>0</v>
      </c>
      <c r="E8" s="7">
        <v>3</v>
      </c>
      <c r="F8" s="7">
        <v>0</v>
      </c>
      <c r="G8" s="7">
        <v>2</v>
      </c>
      <c r="H8" s="15">
        <v>1</v>
      </c>
      <c r="I8" s="7">
        <v>2</v>
      </c>
      <c r="J8" s="7">
        <v>2</v>
      </c>
      <c r="K8" s="7">
        <v>1</v>
      </c>
      <c r="L8" s="7">
        <v>2</v>
      </c>
      <c r="M8" s="7">
        <v>8</v>
      </c>
      <c r="N8" s="8">
        <f t="shared" si="0"/>
        <v>24</v>
      </c>
    </row>
    <row r="9" spans="1:14" x14ac:dyDescent="0.3">
      <c r="A9" s="1" t="s">
        <v>27</v>
      </c>
      <c r="B9" s="7">
        <v>0</v>
      </c>
      <c r="C9" s="7">
        <v>0</v>
      </c>
      <c r="D9" s="7">
        <v>2</v>
      </c>
      <c r="E9" s="7">
        <v>7</v>
      </c>
      <c r="F9" s="7">
        <v>0</v>
      </c>
      <c r="G9" s="7">
        <v>0</v>
      </c>
      <c r="H9" s="7">
        <v>0</v>
      </c>
      <c r="I9" s="15">
        <v>8</v>
      </c>
      <c r="J9" s="7">
        <v>0</v>
      </c>
      <c r="K9" s="7">
        <v>1</v>
      </c>
      <c r="L9" s="7">
        <v>0</v>
      </c>
      <c r="M9" s="7">
        <v>0</v>
      </c>
      <c r="N9" s="8">
        <f t="shared" si="0"/>
        <v>18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2</v>
      </c>
      <c r="G10" s="7">
        <v>0</v>
      </c>
      <c r="H10" s="7">
        <v>0</v>
      </c>
      <c r="I10" s="7">
        <v>0</v>
      </c>
      <c r="J10" s="15">
        <v>13</v>
      </c>
      <c r="K10" s="7">
        <v>0</v>
      </c>
      <c r="L10" s="7">
        <v>3</v>
      </c>
      <c r="M10" s="7">
        <v>0</v>
      </c>
      <c r="N10" s="8">
        <f t="shared" si="0"/>
        <v>21</v>
      </c>
    </row>
    <row r="11" spans="1:14" x14ac:dyDescent="0.3">
      <c r="A11" s="1" t="s">
        <v>29</v>
      </c>
      <c r="B11" s="7">
        <v>0</v>
      </c>
      <c r="C11" s="7">
        <v>1</v>
      </c>
      <c r="D11" s="7">
        <v>0</v>
      </c>
      <c r="E11" s="7">
        <v>0</v>
      </c>
      <c r="F11" s="7">
        <v>2</v>
      </c>
      <c r="G11" s="7">
        <v>0</v>
      </c>
      <c r="H11" s="7">
        <v>0</v>
      </c>
      <c r="I11" s="7">
        <v>0</v>
      </c>
      <c r="J11" s="7">
        <v>0</v>
      </c>
      <c r="K11" s="15">
        <v>3</v>
      </c>
      <c r="L11" s="7">
        <v>8</v>
      </c>
      <c r="M11" s="7">
        <v>0</v>
      </c>
      <c r="N11" s="8">
        <f t="shared" si="0"/>
        <v>14</v>
      </c>
    </row>
    <row r="12" spans="1:14" x14ac:dyDescent="0.3">
      <c r="A12" s="1" t="s">
        <v>30</v>
      </c>
      <c r="B12" s="7">
        <v>2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2</v>
      </c>
      <c r="K12" s="7">
        <v>0</v>
      </c>
      <c r="L12" s="15">
        <v>4</v>
      </c>
      <c r="M12" s="7">
        <v>0</v>
      </c>
      <c r="N12" s="8">
        <f t="shared" si="0"/>
        <v>9</v>
      </c>
    </row>
    <row r="13" spans="1:14" x14ac:dyDescent="0.3">
      <c r="A13" s="1" t="s">
        <v>31</v>
      </c>
      <c r="B13" s="7">
        <v>0</v>
      </c>
      <c r="C13" s="7">
        <v>0</v>
      </c>
      <c r="D13" s="7">
        <v>3</v>
      </c>
      <c r="E13" s="7">
        <v>0</v>
      </c>
      <c r="F13" s="7">
        <v>0</v>
      </c>
      <c r="G13" s="7">
        <v>6</v>
      </c>
      <c r="H13" s="7">
        <v>5</v>
      </c>
      <c r="I13" s="7">
        <v>0</v>
      </c>
      <c r="J13" s="7">
        <v>0</v>
      </c>
      <c r="K13" s="7">
        <v>0</v>
      </c>
      <c r="L13" s="7">
        <v>0</v>
      </c>
      <c r="M13" s="15">
        <v>10</v>
      </c>
      <c r="N13" s="8">
        <f t="shared" si="0"/>
        <v>24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9</v>
      </c>
      <c r="C18" s="7">
        <f>B$14-$B18</f>
        <v>9</v>
      </c>
      <c r="D18" s="7">
        <f>$N2-$B18</f>
        <v>7</v>
      </c>
      <c r="E18" s="7">
        <f>SUM($B$2:$M$13)-SUM($B18:$D18)</f>
        <v>170</v>
      </c>
      <c r="F18" s="10">
        <f>B18/(B18+C18)</f>
        <v>0.5</v>
      </c>
      <c r="G18" s="10">
        <f>E18/(E18+D18)</f>
        <v>0.96045197740112997</v>
      </c>
      <c r="H18" s="10">
        <f>B18/(B18+D18)</f>
        <v>0.5625</v>
      </c>
      <c r="I18" s="10">
        <f>E18/(E18+C18)</f>
        <v>0.94972067039106145</v>
      </c>
    </row>
    <row r="19" spans="1:9" x14ac:dyDescent="0.3">
      <c r="A19" s="1" t="s">
        <v>21</v>
      </c>
      <c r="B19" s="7">
        <f>C3</f>
        <v>0</v>
      </c>
      <c r="C19" s="7">
        <f>C14-B19</f>
        <v>5</v>
      </c>
      <c r="D19" s="7">
        <f t="shared" ref="D19:D29" si="2">$N3-$B19</f>
        <v>6</v>
      </c>
      <c r="E19" s="7">
        <f>SUM($B$2:$M$13)-SUM($B19:$D19)</f>
        <v>184</v>
      </c>
      <c r="F19" s="10">
        <f t="shared" ref="F19:F29" si="3">B19/(B19+C19)</f>
        <v>0</v>
      </c>
      <c r="G19" s="10">
        <f t="shared" ref="G19:G29" si="4">E19/(E19+D19)</f>
        <v>0.96842105263157896</v>
      </c>
      <c r="H19" s="10">
        <f t="shared" ref="H19:H29" si="5">B19/(B19+D19)</f>
        <v>0</v>
      </c>
      <c r="I19" s="10">
        <f t="shared" ref="I19:I29" si="6">E19/(E19+C19)</f>
        <v>0.97354497354497349</v>
      </c>
    </row>
    <row r="20" spans="1:9" x14ac:dyDescent="0.3">
      <c r="A20" s="1" t="s">
        <v>22</v>
      </c>
      <c r="B20" s="7">
        <f>D4</f>
        <v>8</v>
      </c>
      <c r="C20" s="7">
        <f>D14-B20</f>
        <v>6</v>
      </c>
      <c r="D20" s="7">
        <f t="shared" si="2"/>
        <v>8</v>
      </c>
      <c r="E20" s="7">
        <f>SUM($B$2:$M$13)-SUM($B20:$D20)</f>
        <v>173</v>
      </c>
      <c r="F20" s="10">
        <f t="shared" si="3"/>
        <v>0.5714285714285714</v>
      </c>
      <c r="G20" s="10">
        <f t="shared" si="4"/>
        <v>0.95580110497237569</v>
      </c>
      <c r="H20" s="10">
        <f t="shared" si="5"/>
        <v>0.5</v>
      </c>
      <c r="I20" s="10">
        <f t="shared" si="6"/>
        <v>0.96648044692737434</v>
      </c>
    </row>
    <row r="21" spans="1:9" x14ac:dyDescent="0.3">
      <c r="A21" s="1" t="s">
        <v>23</v>
      </c>
      <c r="B21" s="7">
        <f>E5</f>
        <v>5</v>
      </c>
      <c r="C21" s="7">
        <f>E14-B21</f>
        <v>13</v>
      </c>
      <c r="D21" s="7">
        <f t="shared" si="2"/>
        <v>12</v>
      </c>
      <c r="E21" s="7">
        <f t="shared" ref="E21:E29" si="7">SUM($B$2:$M$13)-SUM($B21:$D21)</f>
        <v>165</v>
      </c>
      <c r="F21" s="10">
        <f t="shared" si="3"/>
        <v>0.27777777777777779</v>
      </c>
      <c r="G21" s="10">
        <f t="shared" si="4"/>
        <v>0.93220338983050843</v>
      </c>
      <c r="H21" s="10">
        <f t="shared" si="5"/>
        <v>0.29411764705882354</v>
      </c>
      <c r="I21" s="10">
        <f t="shared" si="6"/>
        <v>0.9269662921348315</v>
      </c>
    </row>
    <row r="22" spans="1:9" x14ac:dyDescent="0.3">
      <c r="A22" s="1" t="s">
        <v>24</v>
      </c>
      <c r="B22" s="7">
        <f>F6</f>
        <v>1</v>
      </c>
      <c r="C22" s="7">
        <f>F14-B22</f>
        <v>10</v>
      </c>
      <c r="D22" s="7">
        <f t="shared" si="2"/>
        <v>10</v>
      </c>
      <c r="E22" s="7">
        <f t="shared" si="7"/>
        <v>174</v>
      </c>
      <c r="F22" s="10">
        <f t="shared" si="3"/>
        <v>9.0909090909090912E-2</v>
      </c>
      <c r="G22" s="10">
        <f t="shared" si="4"/>
        <v>0.94565217391304346</v>
      </c>
      <c r="H22" s="10">
        <f t="shared" si="5"/>
        <v>9.0909090909090912E-2</v>
      </c>
      <c r="I22" s="10">
        <f t="shared" si="6"/>
        <v>0.94565217391304346</v>
      </c>
    </row>
    <row r="23" spans="1:9" x14ac:dyDescent="0.3">
      <c r="A23" s="1" t="s">
        <v>25</v>
      </c>
      <c r="B23" s="7">
        <f>G7</f>
        <v>6</v>
      </c>
      <c r="C23" s="7">
        <f>G14-B23</f>
        <v>9</v>
      </c>
      <c r="D23" s="7">
        <f t="shared" si="2"/>
        <v>13</v>
      </c>
      <c r="E23" s="7">
        <f t="shared" si="7"/>
        <v>167</v>
      </c>
      <c r="F23" s="10">
        <f t="shared" si="3"/>
        <v>0.4</v>
      </c>
      <c r="G23" s="10">
        <f t="shared" si="4"/>
        <v>0.92777777777777781</v>
      </c>
      <c r="H23" s="10">
        <f t="shared" si="5"/>
        <v>0.31578947368421051</v>
      </c>
      <c r="I23" s="10">
        <f t="shared" si="6"/>
        <v>0.94886363636363635</v>
      </c>
    </row>
    <row r="24" spans="1:9" x14ac:dyDescent="0.3">
      <c r="A24" s="1" t="s">
        <v>26</v>
      </c>
      <c r="B24" s="7">
        <f>H8</f>
        <v>1</v>
      </c>
      <c r="C24" s="7">
        <f>H14-B24</f>
        <v>21</v>
      </c>
      <c r="D24" s="7">
        <f t="shared" si="2"/>
        <v>23</v>
      </c>
      <c r="E24" s="7">
        <f t="shared" si="7"/>
        <v>150</v>
      </c>
      <c r="F24" s="10">
        <f t="shared" si="3"/>
        <v>4.5454545454545456E-2</v>
      </c>
      <c r="G24" s="10">
        <f t="shared" si="4"/>
        <v>0.86705202312138729</v>
      </c>
      <c r="H24" s="10">
        <f t="shared" si="5"/>
        <v>4.1666666666666664E-2</v>
      </c>
      <c r="I24" s="10">
        <f t="shared" si="6"/>
        <v>0.8771929824561403</v>
      </c>
    </row>
    <row r="25" spans="1:9" x14ac:dyDescent="0.3">
      <c r="A25" s="1" t="s">
        <v>27</v>
      </c>
      <c r="B25" s="7">
        <f>I9</f>
        <v>8</v>
      </c>
      <c r="C25" s="7">
        <f>I14-B25</f>
        <v>8</v>
      </c>
      <c r="D25" s="7">
        <f t="shared" si="2"/>
        <v>10</v>
      </c>
      <c r="E25" s="7">
        <f t="shared" si="7"/>
        <v>169</v>
      </c>
      <c r="F25" s="10">
        <f t="shared" si="3"/>
        <v>0.5</v>
      </c>
      <c r="G25" s="10">
        <f t="shared" si="4"/>
        <v>0.94413407821229045</v>
      </c>
      <c r="H25" s="10">
        <f t="shared" si="5"/>
        <v>0.44444444444444442</v>
      </c>
      <c r="I25" s="10">
        <f t="shared" si="6"/>
        <v>0.95480225988700562</v>
      </c>
    </row>
    <row r="26" spans="1:9" x14ac:dyDescent="0.3">
      <c r="A26" s="1" t="s">
        <v>28</v>
      </c>
      <c r="B26" s="7">
        <f>J10</f>
        <v>13</v>
      </c>
      <c r="C26" s="7">
        <f>J14-B26</f>
        <v>5</v>
      </c>
      <c r="D26" s="7">
        <f t="shared" si="2"/>
        <v>8</v>
      </c>
      <c r="E26" s="7">
        <f t="shared" si="7"/>
        <v>169</v>
      </c>
      <c r="F26" s="10">
        <f t="shared" si="3"/>
        <v>0.72222222222222221</v>
      </c>
      <c r="G26" s="10">
        <f t="shared" si="4"/>
        <v>0.95480225988700562</v>
      </c>
      <c r="H26" s="10">
        <f t="shared" si="5"/>
        <v>0.61904761904761907</v>
      </c>
      <c r="I26" s="10">
        <f t="shared" si="6"/>
        <v>0.97126436781609193</v>
      </c>
    </row>
    <row r="27" spans="1:9" x14ac:dyDescent="0.3">
      <c r="A27" s="1" t="s">
        <v>29</v>
      </c>
      <c r="B27" s="7">
        <f>K11</f>
        <v>3</v>
      </c>
      <c r="C27" s="7">
        <f>K14-B27</f>
        <v>9</v>
      </c>
      <c r="D27" s="7">
        <f t="shared" si="2"/>
        <v>11</v>
      </c>
      <c r="E27" s="7">
        <f t="shared" si="7"/>
        <v>172</v>
      </c>
      <c r="F27" s="10">
        <f t="shared" si="3"/>
        <v>0.25</v>
      </c>
      <c r="G27" s="10">
        <f t="shared" si="4"/>
        <v>0.93989071038251371</v>
      </c>
      <c r="H27" s="10">
        <f t="shared" si="5"/>
        <v>0.21428571428571427</v>
      </c>
      <c r="I27" s="10">
        <f t="shared" si="6"/>
        <v>0.95027624309392267</v>
      </c>
    </row>
    <row r="28" spans="1:9" x14ac:dyDescent="0.3">
      <c r="A28" s="1" t="s">
        <v>30</v>
      </c>
      <c r="B28" s="7">
        <f>L12</f>
        <v>4</v>
      </c>
      <c r="C28" s="7">
        <f>L14-B28</f>
        <v>20</v>
      </c>
      <c r="D28" s="7">
        <f t="shared" si="2"/>
        <v>5</v>
      </c>
      <c r="E28" s="7">
        <f t="shared" si="7"/>
        <v>166</v>
      </c>
      <c r="F28" s="10">
        <f t="shared" si="3"/>
        <v>0.16666666666666666</v>
      </c>
      <c r="G28" s="10">
        <f t="shared" si="4"/>
        <v>0.9707602339181286</v>
      </c>
      <c r="H28" s="10">
        <f t="shared" si="5"/>
        <v>0.44444444444444442</v>
      </c>
      <c r="I28" s="10">
        <f t="shared" si="6"/>
        <v>0.89247311827956988</v>
      </c>
    </row>
    <row r="29" spans="1:9" x14ac:dyDescent="0.3">
      <c r="A29" s="1" t="s">
        <v>31</v>
      </c>
      <c r="B29" s="7">
        <f>M13</f>
        <v>10</v>
      </c>
      <c r="C29" s="7">
        <f>M14-B29</f>
        <v>12</v>
      </c>
      <c r="D29" s="7">
        <f t="shared" si="2"/>
        <v>14</v>
      </c>
      <c r="E29" s="7">
        <f t="shared" si="7"/>
        <v>159</v>
      </c>
      <c r="F29" s="10">
        <f t="shared" si="3"/>
        <v>0.45454545454545453</v>
      </c>
      <c r="G29" s="10">
        <f t="shared" si="4"/>
        <v>0.91907514450867056</v>
      </c>
      <c r="H29" s="10">
        <f t="shared" si="5"/>
        <v>0.41666666666666669</v>
      </c>
      <c r="I29" s="10">
        <f t="shared" si="6"/>
        <v>0.92982456140350878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9"/>
  <sheetViews>
    <sheetView workbookViewId="0">
      <selection activeCell="M20" sqref="M20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41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12"/>
    </row>
    <row r="2" spans="1:14" x14ac:dyDescent="0.3">
      <c r="A2" s="13" t="s">
        <v>20</v>
      </c>
      <c r="B2" s="15">
        <v>8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5</v>
      </c>
      <c r="L2" s="7">
        <v>2</v>
      </c>
      <c r="M2" s="7">
        <v>0</v>
      </c>
      <c r="N2" s="11">
        <f>SUM(B2:M2)</f>
        <v>16</v>
      </c>
    </row>
    <row r="3" spans="1:14" x14ac:dyDescent="0.3">
      <c r="A3" s="1" t="s">
        <v>21</v>
      </c>
      <c r="B3" s="7">
        <v>0</v>
      </c>
      <c r="C3" s="15">
        <v>0</v>
      </c>
      <c r="D3" s="7">
        <v>0</v>
      </c>
      <c r="E3" s="7">
        <v>0</v>
      </c>
      <c r="F3" s="7">
        <v>4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11">
        <f t="shared" ref="N3:N13" si="0">SUM(B3:M3)</f>
        <v>5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7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11">
        <f t="shared" si="0"/>
        <v>14</v>
      </c>
    </row>
    <row r="5" spans="1:14" x14ac:dyDescent="0.3">
      <c r="A5" s="1" t="s">
        <v>23</v>
      </c>
      <c r="B5" s="7">
        <v>2</v>
      </c>
      <c r="C5" s="7">
        <v>0</v>
      </c>
      <c r="D5" s="7">
        <v>1</v>
      </c>
      <c r="E5" s="15">
        <v>11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2</v>
      </c>
      <c r="L5" s="7">
        <v>0</v>
      </c>
      <c r="M5" s="7">
        <v>0</v>
      </c>
      <c r="N5" s="11">
        <f t="shared" si="0"/>
        <v>19</v>
      </c>
    </row>
    <row r="6" spans="1:14" x14ac:dyDescent="0.3">
      <c r="A6" s="1" t="s">
        <v>24</v>
      </c>
      <c r="B6" s="7">
        <v>0</v>
      </c>
      <c r="C6" s="7">
        <v>1</v>
      </c>
      <c r="D6" s="7">
        <v>0</v>
      </c>
      <c r="E6" s="7">
        <v>0</v>
      </c>
      <c r="F6" s="15">
        <v>6</v>
      </c>
      <c r="G6" s="7">
        <v>0</v>
      </c>
      <c r="H6" s="7">
        <v>0</v>
      </c>
      <c r="I6" s="7">
        <v>0</v>
      </c>
      <c r="J6" s="7">
        <v>0</v>
      </c>
      <c r="K6" s="7">
        <v>2</v>
      </c>
      <c r="L6" s="7">
        <v>2</v>
      </c>
      <c r="M6" s="7">
        <v>0</v>
      </c>
      <c r="N6" s="11">
        <f t="shared" si="0"/>
        <v>11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6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8</v>
      </c>
      <c r="N7" s="11">
        <f t="shared" si="0"/>
        <v>15</v>
      </c>
    </row>
    <row r="8" spans="1:14" x14ac:dyDescent="0.3">
      <c r="A8" s="1" t="s">
        <v>26</v>
      </c>
      <c r="B8" s="7">
        <v>2</v>
      </c>
      <c r="C8" s="7">
        <v>1</v>
      </c>
      <c r="D8" s="7">
        <v>0</v>
      </c>
      <c r="E8" s="7">
        <v>3</v>
      </c>
      <c r="F8" s="7">
        <v>0</v>
      </c>
      <c r="G8" s="7">
        <v>1</v>
      </c>
      <c r="H8" s="15">
        <v>1</v>
      </c>
      <c r="I8" s="7">
        <v>0</v>
      </c>
      <c r="J8" s="7">
        <v>4</v>
      </c>
      <c r="K8" s="7">
        <v>1</v>
      </c>
      <c r="L8" s="7">
        <v>2</v>
      </c>
      <c r="M8" s="7">
        <v>7</v>
      </c>
      <c r="N8" s="11">
        <f t="shared" si="0"/>
        <v>22</v>
      </c>
    </row>
    <row r="9" spans="1:14" x14ac:dyDescent="0.3">
      <c r="A9" s="1" t="s">
        <v>27</v>
      </c>
      <c r="B9" s="7">
        <v>0</v>
      </c>
      <c r="C9" s="7">
        <v>0</v>
      </c>
      <c r="D9" s="7">
        <v>5</v>
      </c>
      <c r="E9" s="7">
        <v>1</v>
      </c>
      <c r="F9" s="7">
        <v>0</v>
      </c>
      <c r="G9" s="7">
        <v>0</v>
      </c>
      <c r="H9" s="7">
        <v>0</v>
      </c>
      <c r="I9" s="15">
        <v>10</v>
      </c>
      <c r="J9" s="7">
        <v>0</v>
      </c>
      <c r="K9" s="7">
        <v>0</v>
      </c>
      <c r="L9" s="7">
        <v>0</v>
      </c>
      <c r="M9" s="7">
        <v>0</v>
      </c>
      <c r="N9" s="11">
        <f t="shared" si="0"/>
        <v>16</v>
      </c>
    </row>
    <row r="10" spans="1:14" x14ac:dyDescent="0.3">
      <c r="A10" s="1" t="s">
        <v>28</v>
      </c>
      <c r="B10" s="7">
        <v>0</v>
      </c>
      <c r="C10" s="7">
        <v>2</v>
      </c>
      <c r="D10" s="7">
        <v>0</v>
      </c>
      <c r="E10" s="7">
        <v>0</v>
      </c>
      <c r="F10" s="7">
        <v>1</v>
      </c>
      <c r="G10" s="7">
        <v>0</v>
      </c>
      <c r="H10" s="7">
        <v>0</v>
      </c>
      <c r="I10" s="7">
        <v>0</v>
      </c>
      <c r="J10" s="15">
        <v>7</v>
      </c>
      <c r="K10" s="7">
        <v>1</v>
      </c>
      <c r="L10" s="7">
        <v>7</v>
      </c>
      <c r="M10" s="7">
        <v>0</v>
      </c>
      <c r="N10" s="11">
        <f t="shared" si="0"/>
        <v>18</v>
      </c>
    </row>
    <row r="11" spans="1:14" x14ac:dyDescent="0.3">
      <c r="A11" s="1" t="s">
        <v>29</v>
      </c>
      <c r="B11" s="7">
        <v>2</v>
      </c>
      <c r="C11" s="7">
        <v>1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15">
        <v>1</v>
      </c>
      <c r="L11" s="7">
        <v>7</v>
      </c>
      <c r="M11" s="7">
        <v>0</v>
      </c>
      <c r="N11" s="11">
        <f t="shared" si="0"/>
        <v>12</v>
      </c>
    </row>
    <row r="12" spans="1:14" x14ac:dyDescent="0.3">
      <c r="A12" s="1" t="s">
        <v>30</v>
      </c>
      <c r="B12" s="7">
        <v>4</v>
      </c>
      <c r="C12" s="7">
        <v>0</v>
      </c>
      <c r="D12" s="7">
        <v>0</v>
      </c>
      <c r="E12" s="7">
        <v>2</v>
      </c>
      <c r="F12" s="7">
        <v>0</v>
      </c>
      <c r="G12" s="7">
        <v>3</v>
      </c>
      <c r="H12" s="7">
        <v>0</v>
      </c>
      <c r="I12" s="7">
        <v>0</v>
      </c>
      <c r="J12" s="7">
        <v>7</v>
      </c>
      <c r="K12" s="7">
        <v>0</v>
      </c>
      <c r="L12" s="15">
        <v>3</v>
      </c>
      <c r="M12" s="7">
        <v>6</v>
      </c>
      <c r="N12" s="11">
        <f t="shared" si="0"/>
        <v>25</v>
      </c>
    </row>
    <row r="13" spans="1:14" x14ac:dyDescent="0.3">
      <c r="A13" s="1" t="s">
        <v>31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4</v>
      </c>
      <c r="H13" s="7">
        <v>14</v>
      </c>
      <c r="I13" s="7">
        <v>2</v>
      </c>
      <c r="J13" s="7">
        <v>0</v>
      </c>
      <c r="K13" s="7">
        <v>0</v>
      </c>
      <c r="L13" s="7">
        <v>0</v>
      </c>
      <c r="M13" s="15">
        <v>1</v>
      </c>
      <c r="N13" s="11">
        <f t="shared" si="0"/>
        <v>22</v>
      </c>
    </row>
    <row r="14" spans="1:14" x14ac:dyDescent="0.3">
      <c r="A14" s="11"/>
      <c r="B14" s="11">
        <f>SUM(B2:B13)</f>
        <v>18</v>
      </c>
      <c r="C14" s="11">
        <f t="shared" ref="C14:M14" si="1">SUM(C2:C13)</f>
        <v>5</v>
      </c>
      <c r="D14" s="11">
        <f t="shared" si="1"/>
        <v>14</v>
      </c>
      <c r="E14" s="11">
        <f t="shared" si="1"/>
        <v>18</v>
      </c>
      <c r="F14" s="11">
        <f t="shared" si="1"/>
        <v>11</v>
      </c>
      <c r="G14" s="11">
        <f t="shared" si="1"/>
        <v>15</v>
      </c>
      <c r="H14" s="11">
        <f t="shared" si="1"/>
        <v>22</v>
      </c>
      <c r="I14" s="11">
        <f t="shared" si="1"/>
        <v>16</v>
      </c>
      <c r="J14" s="11">
        <f t="shared" si="1"/>
        <v>18</v>
      </c>
      <c r="K14" s="11">
        <f t="shared" si="1"/>
        <v>12</v>
      </c>
      <c r="L14" s="11">
        <f t="shared" si="1"/>
        <v>24</v>
      </c>
      <c r="M14" s="11">
        <f t="shared" si="1"/>
        <v>22</v>
      </c>
      <c r="N14" s="11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8</v>
      </c>
      <c r="C18" s="7">
        <f>B$14-$B18</f>
        <v>10</v>
      </c>
      <c r="D18" s="7">
        <f>$N2-$B18</f>
        <v>8</v>
      </c>
      <c r="E18" s="7">
        <f>SUM($B$2:$M$13)-SUM($B18:$D18)</f>
        <v>169</v>
      </c>
      <c r="F18" s="10">
        <f>B18/(B18+C18)</f>
        <v>0.44444444444444442</v>
      </c>
      <c r="G18" s="10">
        <f>E18/(E18+D18)</f>
        <v>0.95480225988700562</v>
      </c>
      <c r="H18" s="10">
        <f>B18/(B18+D18)</f>
        <v>0.5</v>
      </c>
      <c r="I18" s="10">
        <f>E18/(E18+C18)</f>
        <v>0.94413407821229045</v>
      </c>
    </row>
    <row r="19" spans="1:9" x14ac:dyDescent="0.3">
      <c r="A19" s="1" t="s">
        <v>21</v>
      </c>
      <c r="B19" s="7">
        <f>C3</f>
        <v>0</v>
      </c>
      <c r="C19" s="7">
        <f>C14-B19</f>
        <v>5</v>
      </c>
      <c r="D19" s="7">
        <f t="shared" ref="D19:D29" si="2">$N3-$B19</f>
        <v>5</v>
      </c>
      <c r="E19" s="7">
        <f>SUM($B$2:$M$13)-SUM($B19:$D19)</f>
        <v>185</v>
      </c>
      <c r="F19" s="10">
        <f t="shared" ref="F19:F29" si="3">B19/(B19+C19)</f>
        <v>0</v>
      </c>
      <c r="G19" s="10">
        <f t="shared" ref="G19:G29" si="4">E19/(E19+D19)</f>
        <v>0.97368421052631582</v>
      </c>
      <c r="H19" s="10">
        <f t="shared" ref="H19:H29" si="5">B19/(B19+D19)</f>
        <v>0</v>
      </c>
      <c r="I19" s="10">
        <f t="shared" ref="I19:I29" si="6">E19/(E19+C19)</f>
        <v>0.97368421052631582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 t="shared" si="2"/>
        <v>7</v>
      </c>
      <c r="E20" s="7">
        <f>SUM($B$2:$M$13)-SUM($B20:$D20)</f>
        <v>174</v>
      </c>
      <c r="F20" s="10">
        <f t="shared" si="3"/>
        <v>0.5</v>
      </c>
      <c r="G20" s="10">
        <f t="shared" si="4"/>
        <v>0.96132596685082872</v>
      </c>
      <c r="H20" s="10">
        <f t="shared" si="5"/>
        <v>0.5</v>
      </c>
      <c r="I20" s="10">
        <f t="shared" si="6"/>
        <v>0.96132596685082872</v>
      </c>
    </row>
    <row r="21" spans="1:9" x14ac:dyDescent="0.3">
      <c r="A21" s="1" t="s">
        <v>23</v>
      </c>
      <c r="B21" s="7">
        <f>E5</f>
        <v>11</v>
      </c>
      <c r="C21" s="7">
        <f>E14-B21</f>
        <v>7</v>
      </c>
      <c r="D21" s="7">
        <f t="shared" si="2"/>
        <v>8</v>
      </c>
      <c r="E21" s="7">
        <f t="shared" ref="E21:E29" si="7">SUM($B$2:$M$13)-SUM($B21:$D21)</f>
        <v>169</v>
      </c>
      <c r="F21" s="10">
        <f t="shared" si="3"/>
        <v>0.61111111111111116</v>
      </c>
      <c r="G21" s="10">
        <f t="shared" si="4"/>
        <v>0.95480225988700562</v>
      </c>
      <c r="H21" s="10">
        <f t="shared" si="5"/>
        <v>0.57894736842105265</v>
      </c>
      <c r="I21" s="10">
        <f t="shared" si="6"/>
        <v>0.96022727272727271</v>
      </c>
    </row>
    <row r="22" spans="1:9" x14ac:dyDescent="0.3">
      <c r="A22" s="1" t="s">
        <v>24</v>
      </c>
      <c r="B22" s="7">
        <f>F6</f>
        <v>6</v>
      </c>
      <c r="C22" s="7">
        <f>F14-B22</f>
        <v>5</v>
      </c>
      <c r="D22" s="7">
        <f t="shared" si="2"/>
        <v>5</v>
      </c>
      <c r="E22" s="7">
        <f t="shared" si="7"/>
        <v>179</v>
      </c>
      <c r="F22" s="10">
        <f t="shared" si="3"/>
        <v>0.54545454545454541</v>
      </c>
      <c r="G22" s="10">
        <f t="shared" si="4"/>
        <v>0.97282608695652173</v>
      </c>
      <c r="H22" s="10">
        <f t="shared" si="5"/>
        <v>0.54545454545454541</v>
      </c>
      <c r="I22" s="10">
        <f t="shared" si="6"/>
        <v>0.97282608695652173</v>
      </c>
    </row>
    <row r="23" spans="1:9" x14ac:dyDescent="0.3">
      <c r="A23" s="1" t="s">
        <v>25</v>
      </c>
      <c r="B23" s="7">
        <f>G7</f>
        <v>6</v>
      </c>
      <c r="C23" s="7">
        <f>G14-B23</f>
        <v>9</v>
      </c>
      <c r="D23" s="7">
        <f t="shared" si="2"/>
        <v>9</v>
      </c>
      <c r="E23" s="7">
        <f t="shared" si="7"/>
        <v>171</v>
      </c>
      <c r="F23" s="10">
        <f t="shared" si="3"/>
        <v>0.4</v>
      </c>
      <c r="G23" s="10">
        <f t="shared" si="4"/>
        <v>0.95</v>
      </c>
      <c r="H23" s="10">
        <f t="shared" si="5"/>
        <v>0.4</v>
      </c>
      <c r="I23" s="10">
        <f t="shared" si="6"/>
        <v>0.95</v>
      </c>
    </row>
    <row r="24" spans="1:9" x14ac:dyDescent="0.3">
      <c r="A24" s="1" t="s">
        <v>26</v>
      </c>
      <c r="B24" s="7">
        <f>H8</f>
        <v>1</v>
      </c>
      <c r="C24" s="7">
        <f>H14-B24</f>
        <v>21</v>
      </c>
      <c r="D24" s="7">
        <f t="shared" si="2"/>
        <v>21</v>
      </c>
      <c r="E24" s="7">
        <f t="shared" si="7"/>
        <v>152</v>
      </c>
      <c r="F24" s="10">
        <f t="shared" si="3"/>
        <v>4.5454545454545456E-2</v>
      </c>
      <c r="G24" s="10">
        <f t="shared" si="4"/>
        <v>0.87861271676300579</v>
      </c>
      <c r="H24" s="10">
        <f t="shared" si="5"/>
        <v>4.5454545454545456E-2</v>
      </c>
      <c r="I24" s="10">
        <f t="shared" si="6"/>
        <v>0.87861271676300579</v>
      </c>
    </row>
    <row r="25" spans="1:9" x14ac:dyDescent="0.3">
      <c r="A25" s="1" t="s">
        <v>27</v>
      </c>
      <c r="B25" s="7">
        <f>I9</f>
        <v>10</v>
      </c>
      <c r="C25" s="7">
        <f>I14-B25</f>
        <v>6</v>
      </c>
      <c r="D25" s="7">
        <f t="shared" si="2"/>
        <v>6</v>
      </c>
      <c r="E25" s="7">
        <f t="shared" si="7"/>
        <v>173</v>
      </c>
      <c r="F25" s="10">
        <f t="shared" si="3"/>
        <v>0.625</v>
      </c>
      <c r="G25" s="10">
        <f t="shared" si="4"/>
        <v>0.96648044692737434</v>
      </c>
      <c r="H25" s="10">
        <f t="shared" si="5"/>
        <v>0.625</v>
      </c>
      <c r="I25" s="10">
        <f t="shared" si="6"/>
        <v>0.96648044692737434</v>
      </c>
    </row>
    <row r="26" spans="1:9" x14ac:dyDescent="0.3">
      <c r="A26" s="1" t="s">
        <v>28</v>
      </c>
      <c r="B26" s="7">
        <f>J10</f>
        <v>7</v>
      </c>
      <c r="C26" s="7">
        <f>J14-B26</f>
        <v>11</v>
      </c>
      <c r="D26" s="7">
        <f t="shared" si="2"/>
        <v>11</v>
      </c>
      <c r="E26" s="7">
        <f t="shared" si="7"/>
        <v>166</v>
      </c>
      <c r="F26" s="10">
        <f t="shared" si="3"/>
        <v>0.3888888888888889</v>
      </c>
      <c r="G26" s="10">
        <f t="shared" si="4"/>
        <v>0.93785310734463279</v>
      </c>
      <c r="H26" s="10">
        <f t="shared" si="5"/>
        <v>0.3888888888888889</v>
      </c>
      <c r="I26" s="10">
        <f t="shared" si="6"/>
        <v>0.93785310734463279</v>
      </c>
    </row>
    <row r="27" spans="1:9" x14ac:dyDescent="0.3">
      <c r="A27" s="1" t="s">
        <v>29</v>
      </c>
      <c r="B27" s="7">
        <f>K11</f>
        <v>1</v>
      </c>
      <c r="C27" s="7">
        <f>K14-B27</f>
        <v>11</v>
      </c>
      <c r="D27" s="7">
        <f t="shared" si="2"/>
        <v>11</v>
      </c>
      <c r="E27" s="7">
        <f t="shared" si="7"/>
        <v>172</v>
      </c>
      <c r="F27" s="10">
        <f t="shared" si="3"/>
        <v>8.3333333333333329E-2</v>
      </c>
      <c r="G27" s="10">
        <f t="shared" si="4"/>
        <v>0.93989071038251371</v>
      </c>
      <c r="H27" s="10">
        <f t="shared" si="5"/>
        <v>8.3333333333333329E-2</v>
      </c>
      <c r="I27" s="10">
        <f t="shared" si="6"/>
        <v>0.93989071038251371</v>
      </c>
    </row>
    <row r="28" spans="1:9" x14ac:dyDescent="0.3">
      <c r="A28" s="1" t="s">
        <v>30</v>
      </c>
      <c r="B28" s="7">
        <f>L12</f>
        <v>3</v>
      </c>
      <c r="C28" s="7">
        <f>L14-B28</f>
        <v>21</v>
      </c>
      <c r="D28" s="7">
        <f t="shared" si="2"/>
        <v>22</v>
      </c>
      <c r="E28" s="7">
        <f t="shared" si="7"/>
        <v>149</v>
      </c>
      <c r="F28" s="10">
        <f t="shared" si="3"/>
        <v>0.125</v>
      </c>
      <c r="G28" s="10">
        <f t="shared" si="4"/>
        <v>0.87134502923976609</v>
      </c>
      <c r="H28" s="10">
        <f t="shared" si="5"/>
        <v>0.12</v>
      </c>
      <c r="I28" s="10">
        <f t="shared" si="6"/>
        <v>0.87647058823529411</v>
      </c>
    </row>
    <row r="29" spans="1:9" x14ac:dyDescent="0.3">
      <c r="A29" s="1" t="s">
        <v>31</v>
      </c>
      <c r="B29" s="7">
        <f>M13</f>
        <v>1</v>
      </c>
      <c r="C29" s="7">
        <f>M14-B29</f>
        <v>21</v>
      </c>
      <c r="D29" s="7">
        <f t="shared" si="2"/>
        <v>21</v>
      </c>
      <c r="E29" s="7">
        <f t="shared" si="7"/>
        <v>152</v>
      </c>
      <c r="F29" s="10">
        <f t="shared" si="3"/>
        <v>4.5454545454545456E-2</v>
      </c>
      <c r="G29" s="10">
        <f t="shared" si="4"/>
        <v>0.87861271676300579</v>
      </c>
      <c r="H29" s="10">
        <f t="shared" si="5"/>
        <v>4.5454545454545456E-2</v>
      </c>
      <c r="I29" s="10">
        <f t="shared" si="6"/>
        <v>0.87861271676300579</v>
      </c>
    </row>
  </sheetData>
  <conditionalFormatting sqref="B2 C3 D4 E5 F6 G7 H8 I9 J10 K11 L12 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 B2 D4 E5 F6 G7 H8 I9 J10 K11 L12 M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9"/>
  <sheetViews>
    <sheetView workbookViewId="0">
      <selection activeCell="M17" sqref="M17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42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8</v>
      </c>
      <c r="C2" s="7">
        <v>0</v>
      </c>
      <c r="D2" s="7">
        <v>0</v>
      </c>
      <c r="E2" s="7">
        <v>4</v>
      </c>
      <c r="F2" s="7">
        <v>1</v>
      </c>
      <c r="G2" s="7">
        <v>1</v>
      </c>
      <c r="H2" s="7">
        <v>0</v>
      </c>
      <c r="I2" s="7">
        <v>0</v>
      </c>
      <c r="J2" s="7">
        <v>0</v>
      </c>
      <c r="K2" s="7">
        <v>3</v>
      </c>
      <c r="L2" s="7">
        <v>1</v>
      </c>
      <c r="M2" s="7">
        <v>0</v>
      </c>
      <c r="N2" s="8">
        <f>SUM(B2:M2)</f>
        <v>18</v>
      </c>
    </row>
    <row r="3" spans="1:14" x14ac:dyDescent="0.3">
      <c r="A3" s="1" t="s">
        <v>21</v>
      </c>
      <c r="B3" s="7">
        <v>0</v>
      </c>
      <c r="C3" s="15">
        <v>0</v>
      </c>
      <c r="D3" s="7">
        <v>0</v>
      </c>
      <c r="E3" s="7">
        <v>0</v>
      </c>
      <c r="F3" s="7">
        <v>5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8">
        <f t="shared" ref="N3:N13" si="0">SUM(B3:M3)</f>
        <v>6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7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14</v>
      </c>
    </row>
    <row r="5" spans="1:14" x14ac:dyDescent="0.3">
      <c r="A5" s="1" t="s">
        <v>23</v>
      </c>
      <c r="B5" s="7">
        <v>2</v>
      </c>
      <c r="C5" s="7">
        <v>0</v>
      </c>
      <c r="D5" s="7">
        <v>0</v>
      </c>
      <c r="E5" s="15">
        <v>4</v>
      </c>
      <c r="F5" s="7">
        <v>1</v>
      </c>
      <c r="G5" s="7">
        <v>0</v>
      </c>
      <c r="H5" s="7">
        <v>0</v>
      </c>
      <c r="I5" s="7">
        <v>6</v>
      </c>
      <c r="J5" s="7">
        <v>0</v>
      </c>
      <c r="K5" s="7">
        <v>5</v>
      </c>
      <c r="L5" s="7">
        <v>0</v>
      </c>
      <c r="M5" s="7">
        <v>0</v>
      </c>
      <c r="N5" s="8">
        <f t="shared" si="0"/>
        <v>18</v>
      </c>
    </row>
    <row r="6" spans="1:14" x14ac:dyDescent="0.3">
      <c r="A6" s="1" t="s">
        <v>24</v>
      </c>
      <c r="B6" s="7">
        <v>1</v>
      </c>
      <c r="C6" s="7">
        <v>1</v>
      </c>
      <c r="D6" s="7">
        <v>0</v>
      </c>
      <c r="E6" s="7">
        <v>0</v>
      </c>
      <c r="F6" s="15">
        <v>2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6</v>
      </c>
      <c r="M6" s="7">
        <v>0</v>
      </c>
      <c r="N6" s="8">
        <f t="shared" si="0"/>
        <v>11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4</v>
      </c>
      <c r="H7" s="7">
        <v>5</v>
      </c>
      <c r="I7" s="7">
        <v>0</v>
      </c>
      <c r="J7" s="7">
        <v>0</v>
      </c>
      <c r="K7" s="7">
        <v>0</v>
      </c>
      <c r="L7" s="7">
        <v>0</v>
      </c>
      <c r="M7" s="7">
        <v>6</v>
      </c>
      <c r="N7" s="8">
        <f t="shared" si="0"/>
        <v>15</v>
      </c>
    </row>
    <row r="8" spans="1:14" x14ac:dyDescent="0.3">
      <c r="A8" s="1" t="s">
        <v>26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4</v>
      </c>
      <c r="H8" s="15">
        <v>4</v>
      </c>
      <c r="I8" s="7">
        <v>3</v>
      </c>
      <c r="J8" s="7">
        <v>1</v>
      </c>
      <c r="K8" s="7">
        <v>0</v>
      </c>
      <c r="L8" s="7">
        <v>1</v>
      </c>
      <c r="M8" s="7">
        <v>8</v>
      </c>
      <c r="N8" s="8">
        <f t="shared" si="0"/>
        <v>22</v>
      </c>
    </row>
    <row r="9" spans="1:14" x14ac:dyDescent="0.3">
      <c r="A9" s="1" t="s">
        <v>27</v>
      </c>
      <c r="B9" s="7">
        <v>0</v>
      </c>
      <c r="C9" s="7">
        <v>0</v>
      </c>
      <c r="D9" s="7">
        <v>2</v>
      </c>
      <c r="E9" s="7">
        <v>7</v>
      </c>
      <c r="F9" s="7">
        <v>0</v>
      </c>
      <c r="G9" s="7">
        <v>0</v>
      </c>
      <c r="H9" s="7">
        <v>0</v>
      </c>
      <c r="I9" s="15">
        <v>7</v>
      </c>
      <c r="J9" s="7">
        <v>0</v>
      </c>
      <c r="K9" s="7">
        <v>0</v>
      </c>
      <c r="L9" s="7">
        <v>0</v>
      </c>
      <c r="M9" s="7">
        <v>0</v>
      </c>
      <c r="N9" s="8">
        <f t="shared" si="0"/>
        <v>16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12</v>
      </c>
      <c r="K10" s="7">
        <v>0</v>
      </c>
      <c r="L10" s="7">
        <v>3</v>
      </c>
      <c r="M10" s="7">
        <v>0</v>
      </c>
      <c r="N10" s="8">
        <f t="shared" si="0"/>
        <v>18</v>
      </c>
    </row>
    <row r="11" spans="1:14" x14ac:dyDescent="0.3">
      <c r="A11" s="1" t="s">
        <v>29</v>
      </c>
      <c r="B11" s="7">
        <v>0</v>
      </c>
      <c r="C11" s="7">
        <v>1</v>
      </c>
      <c r="D11" s="7">
        <v>0</v>
      </c>
      <c r="E11" s="7">
        <v>0</v>
      </c>
      <c r="F11" s="7">
        <v>2</v>
      </c>
      <c r="G11" s="7">
        <v>0</v>
      </c>
      <c r="H11" s="7">
        <v>0</v>
      </c>
      <c r="I11" s="7">
        <v>0</v>
      </c>
      <c r="J11" s="7">
        <v>0</v>
      </c>
      <c r="K11" s="15">
        <v>1</v>
      </c>
      <c r="L11" s="7">
        <v>8</v>
      </c>
      <c r="M11" s="7">
        <v>0</v>
      </c>
      <c r="N11" s="8">
        <f t="shared" si="0"/>
        <v>12</v>
      </c>
    </row>
    <row r="12" spans="1:14" x14ac:dyDescent="0.3">
      <c r="A12" s="1" t="s">
        <v>30</v>
      </c>
      <c r="B12" s="7">
        <v>7</v>
      </c>
      <c r="C12" s="7">
        <v>0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4</v>
      </c>
      <c r="K12" s="7">
        <v>2</v>
      </c>
      <c r="L12" s="15">
        <v>5</v>
      </c>
      <c r="M12" s="7">
        <v>2</v>
      </c>
      <c r="N12" s="8">
        <f t="shared" si="0"/>
        <v>23</v>
      </c>
    </row>
    <row r="13" spans="1:14" x14ac:dyDescent="0.3">
      <c r="A13" s="1" t="s">
        <v>31</v>
      </c>
      <c r="B13" s="7">
        <v>0</v>
      </c>
      <c r="C13" s="7">
        <v>0</v>
      </c>
      <c r="D13" s="7">
        <v>4</v>
      </c>
      <c r="E13" s="7">
        <v>0</v>
      </c>
      <c r="F13" s="7">
        <v>0</v>
      </c>
      <c r="G13" s="7">
        <v>6</v>
      </c>
      <c r="H13" s="7">
        <v>6</v>
      </c>
      <c r="I13" s="7">
        <v>0</v>
      </c>
      <c r="J13" s="7">
        <v>0</v>
      </c>
      <c r="K13" s="7">
        <v>0</v>
      </c>
      <c r="L13" s="7">
        <v>0</v>
      </c>
      <c r="M13" s="15">
        <v>6</v>
      </c>
      <c r="N13" s="8">
        <f t="shared" si="0"/>
        <v>22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8</v>
      </c>
      <c r="C18" s="7">
        <f>B$14-$B18</f>
        <v>10</v>
      </c>
      <c r="D18" s="7">
        <f>$N2-$B18</f>
        <v>10</v>
      </c>
      <c r="E18" s="7">
        <f>SUM($B$2:$M$13)-SUM($B18:$D18)</f>
        <v>167</v>
      </c>
      <c r="F18" s="10">
        <f>B18/(B18+C18)</f>
        <v>0.44444444444444442</v>
      </c>
      <c r="G18" s="10">
        <f>E18/(E18+D18)</f>
        <v>0.94350282485875703</v>
      </c>
      <c r="H18" s="10">
        <f>B18/(B18+D18)</f>
        <v>0.44444444444444442</v>
      </c>
      <c r="I18" s="10">
        <f>E18/(E18+C18)</f>
        <v>0.94350282485875703</v>
      </c>
    </row>
    <row r="19" spans="1:9" x14ac:dyDescent="0.3">
      <c r="A19" s="1" t="s">
        <v>21</v>
      </c>
      <c r="B19" s="7">
        <f>C3</f>
        <v>0</v>
      </c>
      <c r="C19" s="7">
        <f>C14-B19</f>
        <v>5</v>
      </c>
      <c r="D19" s="7">
        <f t="shared" ref="D19:D29" si="2">$N3-$B19</f>
        <v>6</v>
      </c>
      <c r="E19" s="7">
        <f>SUM($B$2:$M$13)-SUM($B19:$D19)</f>
        <v>184</v>
      </c>
      <c r="F19" s="10">
        <f t="shared" ref="F19:F29" si="3">B19/(B19+C19)</f>
        <v>0</v>
      </c>
      <c r="G19" s="10">
        <f t="shared" ref="G19:G29" si="4">E19/(E19+D19)</f>
        <v>0.96842105263157896</v>
      </c>
      <c r="H19" s="10">
        <f t="shared" ref="H19:H29" si="5">B19/(B19+D19)</f>
        <v>0</v>
      </c>
      <c r="I19" s="10">
        <f t="shared" ref="I19:I29" si="6">E19/(E19+C19)</f>
        <v>0.97354497354497349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 t="shared" si="2"/>
        <v>7</v>
      </c>
      <c r="E20" s="7">
        <f>SUM($B$2:$M$13)-SUM($B20:$D20)</f>
        <v>174</v>
      </c>
      <c r="F20" s="10">
        <f t="shared" si="3"/>
        <v>0.5</v>
      </c>
      <c r="G20" s="10">
        <f t="shared" si="4"/>
        <v>0.96132596685082872</v>
      </c>
      <c r="H20" s="10">
        <f t="shared" si="5"/>
        <v>0.5</v>
      </c>
      <c r="I20" s="10">
        <f t="shared" si="6"/>
        <v>0.96132596685082872</v>
      </c>
    </row>
    <row r="21" spans="1:9" x14ac:dyDescent="0.3">
      <c r="A21" s="1" t="s">
        <v>23</v>
      </c>
      <c r="B21" s="7">
        <f>E5</f>
        <v>4</v>
      </c>
      <c r="C21" s="7">
        <f>E14-B21</f>
        <v>14</v>
      </c>
      <c r="D21" s="7">
        <f t="shared" si="2"/>
        <v>14</v>
      </c>
      <c r="E21" s="7">
        <f t="shared" ref="E21:E29" si="7">SUM($B$2:$M$13)-SUM($B21:$D21)</f>
        <v>163</v>
      </c>
      <c r="F21" s="10">
        <f t="shared" si="3"/>
        <v>0.22222222222222221</v>
      </c>
      <c r="G21" s="10">
        <f t="shared" si="4"/>
        <v>0.92090395480225984</v>
      </c>
      <c r="H21" s="10">
        <f t="shared" si="5"/>
        <v>0.22222222222222221</v>
      </c>
      <c r="I21" s="10">
        <f t="shared" si="6"/>
        <v>0.92090395480225984</v>
      </c>
    </row>
    <row r="22" spans="1:9" x14ac:dyDescent="0.3">
      <c r="A22" s="1" t="s">
        <v>24</v>
      </c>
      <c r="B22" s="7">
        <f>F6</f>
        <v>2</v>
      </c>
      <c r="C22" s="7">
        <f>F14-B22</f>
        <v>9</v>
      </c>
      <c r="D22" s="7">
        <f t="shared" si="2"/>
        <v>9</v>
      </c>
      <c r="E22" s="7">
        <f t="shared" si="7"/>
        <v>175</v>
      </c>
      <c r="F22" s="10">
        <f t="shared" si="3"/>
        <v>0.18181818181818182</v>
      </c>
      <c r="G22" s="10">
        <f t="shared" si="4"/>
        <v>0.95108695652173914</v>
      </c>
      <c r="H22" s="10">
        <f t="shared" si="5"/>
        <v>0.18181818181818182</v>
      </c>
      <c r="I22" s="10">
        <f t="shared" si="6"/>
        <v>0.95108695652173914</v>
      </c>
    </row>
    <row r="23" spans="1:9" x14ac:dyDescent="0.3">
      <c r="A23" s="1" t="s">
        <v>25</v>
      </c>
      <c r="B23" s="7">
        <f>G7</f>
        <v>4</v>
      </c>
      <c r="C23" s="7">
        <f>G14-B23</f>
        <v>11</v>
      </c>
      <c r="D23" s="7">
        <f t="shared" si="2"/>
        <v>11</v>
      </c>
      <c r="E23" s="7">
        <f t="shared" si="7"/>
        <v>169</v>
      </c>
      <c r="F23" s="10">
        <f t="shared" si="3"/>
        <v>0.26666666666666666</v>
      </c>
      <c r="G23" s="10">
        <f t="shared" si="4"/>
        <v>0.93888888888888888</v>
      </c>
      <c r="H23" s="10">
        <f t="shared" si="5"/>
        <v>0.26666666666666666</v>
      </c>
      <c r="I23" s="10">
        <f t="shared" si="6"/>
        <v>0.93888888888888888</v>
      </c>
    </row>
    <row r="24" spans="1:9" x14ac:dyDescent="0.3">
      <c r="A24" s="1" t="s">
        <v>26</v>
      </c>
      <c r="B24" s="7">
        <f>H8</f>
        <v>4</v>
      </c>
      <c r="C24" s="7">
        <f>H14-B24</f>
        <v>18</v>
      </c>
      <c r="D24" s="7">
        <f t="shared" si="2"/>
        <v>18</v>
      </c>
      <c r="E24" s="7">
        <f t="shared" si="7"/>
        <v>155</v>
      </c>
      <c r="F24" s="10">
        <f t="shared" si="3"/>
        <v>0.18181818181818182</v>
      </c>
      <c r="G24" s="10">
        <f t="shared" si="4"/>
        <v>0.89595375722543358</v>
      </c>
      <c r="H24" s="10">
        <f t="shared" si="5"/>
        <v>0.18181818181818182</v>
      </c>
      <c r="I24" s="10">
        <f t="shared" si="6"/>
        <v>0.89595375722543358</v>
      </c>
    </row>
    <row r="25" spans="1:9" x14ac:dyDescent="0.3">
      <c r="A25" s="1" t="s">
        <v>27</v>
      </c>
      <c r="B25" s="7">
        <f>I9</f>
        <v>7</v>
      </c>
      <c r="C25" s="7">
        <f>I14-B25</f>
        <v>9</v>
      </c>
      <c r="D25" s="7">
        <f t="shared" si="2"/>
        <v>9</v>
      </c>
      <c r="E25" s="7">
        <f t="shared" si="7"/>
        <v>170</v>
      </c>
      <c r="F25" s="10">
        <f t="shared" si="3"/>
        <v>0.4375</v>
      </c>
      <c r="G25" s="10">
        <f t="shared" si="4"/>
        <v>0.94972067039106145</v>
      </c>
      <c r="H25" s="10">
        <f t="shared" si="5"/>
        <v>0.4375</v>
      </c>
      <c r="I25" s="10">
        <f t="shared" si="6"/>
        <v>0.94972067039106145</v>
      </c>
    </row>
    <row r="26" spans="1:9" x14ac:dyDescent="0.3">
      <c r="A26" s="1" t="s">
        <v>28</v>
      </c>
      <c r="B26" s="7">
        <f>J10</f>
        <v>12</v>
      </c>
      <c r="C26" s="7">
        <f>J14-B26</f>
        <v>6</v>
      </c>
      <c r="D26" s="7">
        <f t="shared" si="2"/>
        <v>6</v>
      </c>
      <c r="E26" s="7">
        <f t="shared" si="7"/>
        <v>171</v>
      </c>
      <c r="F26" s="10">
        <f t="shared" si="3"/>
        <v>0.66666666666666663</v>
      </c>
      <c r="G26" s="10">
        <f t="shared" si="4"/>
        <v>0.96610169491525422</v>
      </c>
      <c r="H26" s="10">
        <f t="shared" si="5"/>
        <v>0.66666666666666663</v>
      </c>
      <c r="I26" s="10">
        <f t="shared" si="6"/>
        <v>0.96610169491525422</v>
      </c>
    </row>
    <row r="27" spans="1:9" x14ac:dyDescent="0.3">
      <c r="A27" s="1" t="s">
        <v>29</v>
      </c>
      <c r="B27" s="7">
        <f>K11</f>
        <v>1</v>
      </c>
      <c r="C27" s="7">
        <f>K14-B27</f>
        <v>11</v>
      </c>
      <c r="D27" s="7">
        <f t="shared" si="2"/>
        <v>11</v>
      </c>
      <c r="E27" s="7">
        <f t="shared" si="7"/>
        <v>172</v>
      </c>
      <c r="F27" s="10">
        <f t="shared" si="3"/>
        <v>8.3333333333333329E-2</v>
      </c>
      <c r="G27" s="10">
        <f t="shared" si="4"/>
        <v>0.93989071038251371</v>
      </c>
      <c r="H27" s="10">
        <f t="shared" si="5"/>
        <v>8.3333333333333329E-2</v>
      </c>
      <c r="I27" s="10">
        <f t="shared" si="6"/>
        <v>0.93989071038251371</v>
      </c>
    </row>
    <row r="28" spans="1:9" x14ac:dyDescent="0.3">
      <c r="A28" s="1" t="s">
        <v>30</v>
      </c>
      <c r="B28" s="7">
        <f>L12</f>
        <v>5</v>
      </c>
      <c r="C28" s="7">
        <f>L14-B28</f>
        <v>19</v>
      </c>
      <c r="D28" s="7">
        <f t="shared" si="2"/>
        <v>18</v>
      </c>
      <c r="E28" s="7">
        <f t="shared" si="7"/>
        <v>153</v>
      </c>
      <c r="F28" s="10">
        <f t="shared" si="3"/>
        <v>0.20833333333333334</v>
      </c>
      <c r="G28" s="10">
        <f t="shared" si="4"/>
        <v>0.89473684210526316</v>
      </c>
      <c r="H28" s="10">
        <f t="shared" si="5"/>
        <v>0.21739130434782608</v>
      </c>
      <c r="I28" s="10">
        <f t="shared" si="6"/>
        <v>0.88953488372093026</v>
      </c>
    </row>
    <row r="29" spans="1:9" x14ac:dyDescent="0.3">
      <c r="A29" s="1" t="s">
        <v>31</v>
      </c>
      <c r="B29" s="7">
        <f>M13</f>
        <v>6</v>
      </c>
      <c r="C29" s="7">
        <f>M14-B29</f>
        <v>16</v>
      </c>
      <c r="D29" s="7">
        <f t="shared" si="2"/>
        <v>16</v>
      </c>
      <c r="E29" s="7">
        <f t="shared" si="7"/>
        <v>157</v>
      </c>
      <c r="F29" s="10">
        <f t="shared" si="3"/>
        <v>0.27272727272727271</v>
      </c>
      <c r="G29" s="10">
        <f t="shared" si="4"/>
        <v>0.90751445086705207</v>
      </c>
      <c r="H29" s="10">
        <f t="shared" si="5"/>
        <v>0.27272727272727271</v>
      </c>
      <c r="I29" s="10">
        <f t="shared" si="6"/>
        <v>0.90751445086705207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9"/>
  <sheetViews>
    <sheetView workbookViewId="0">
      <selection activeCell="A17" sqref="A17:I29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43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11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4</v>
      </c>
      <c r="L2" s="7">
        <v>2</v>
      </c>
      <c r="M2" s="7">
        <v>0</v>
      </c>
      <c r="N2" s="8">
        <f>SUM(B2:M2)</f>
        <v>18</v>
      </c>
    </row>
    <row r="3" spans="1:14" x14ac:dyDescent="0.3">
      <c r="A3" s="1" t="s">
        <v>21</v>
      </c>
      <c r="B3" s="7">
        <v>0</v>
      </c>
      <c r="C3" s="15">
        <v>0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2</v>
      </c>
      <c r="L3" s="7">
        <v>2</v>
      </c>
      <c r="M3" s="7">
        <v>0</v>
      </c>
      <c r="N3" s="8">
        <f t="shared" ref="N3:N13" si="0">SUM(B3:M3)</f>
        <v>5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7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14</v>
      </c>
    </row>
    <row r="5" spans="1:14" x14ac:dyDescent="0.3">
      <c r="A5" s="1" t="s">
        <v>23</v>
      </c>
      <c r="B5" s="7">
        <v>3</v>
      </c>
      <c r="C5" s="7">
        <v>0</v>
      </c>
      <c r="D5" s="7">
        <v>0</v>
      </c>
      <c r="E5" s="15">
        <v>9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0</v>
      </c>
      <c r="L5" s="7">
        <v>0</v>
      </c>
      <c r="M5" s="7">
        <v>3</v>
      </c>
      <c r="N5" s="8">
        <f t="shared" si="0"/>
        <v>18</v>
      </c>
    </row>
    <row r="6" spans="1:14" x14ac:dyDescent="0.3">
      <c r="A6" s="1" t="s">
        <v>24</v>
      </c>
      <c r="B6" s="7">
        <v>0</v>
      </c>
      <c r="C6" s="7">
        <v>1</v>
      </c>
      <c r="D6" s="7">
        <v>0</v>
      </c>
      <c r="E6" s="7">
        <v>0</v>
      </c>
      <c r="F6" s="15">
        <v>9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8">
        <f t="shared" si="0"/>
        <v>11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7</v>
      </c>
      <c r="H7" s="7">
        <v>7</v>
      </c>
      <c r="I7" s="7">
        <v>1</v>
      </c>
      <c r="J7" s="7">
        <v>0</v>
      </c>
      <c r="K7" s="7">
        <v>0</v>
      </c>
      <c r="L7" s="7">
        <v>0</v>
      </c>
      <c r="M7" s="7">
        <v>2</v>
      </c>
      <c r="N7" s="8">
        <f t="shared" si="0"/>
        <v>17</v>
      </c>
    </row>
    <row r="8" spans="1:14" x14ac:dyDescent="0.3">
      <c r="A8" s="1" t="s">
        <v>26</v>
      </c>
      <c r="B8" s="7">
        <v>0</v>
      </c>
      <c r="C8" s="7">
        <v>0</v>
      </c>
      <c r="D8" s="7">
        <v>4</v>
      </c>
      <c r="E8" s="7">
        <v>0</v>
      </c>
      <c r="F8" s="7">
        <v>0</v>
      </c>
      <c r="G8" s="7">
        <v>0</v>
      </c>
      <c r="H8" s="15">
        <v>7</v>
      </c>
      <c r="I8" s="7">
        <v>0</v>
      </c>
      <c r="J8" s="7">
        <v>2</v>
      </c>
      <c r="K8" s="7">
        <v>1</v>
      </c>
      <c r="L8" s="7">
        <v>3</v>
      </c>
      <c r="M8" s="7">
        <v>1</v>
      </c>
      <c r="N8" s="8">
        <f t="shared" si="0"/>
        <v>18</v>
      </c>
    </row>
    <row r="9" spans="1:14" x14ac:dyDescent="0.3">
      <c r="A9" s="1" t="s">
        <v>27</v>
      </c>
      <c r="B9" s="7">
        <v>0</v>
      </c>
      <c r="C9" s="7">
        <v>0</v>
      </c>
      <c r="D9" s="7">
        <v>3</v>
      </c>
      <c r="E9" s="7">
        <v>1</v>
      </c>
      <c r="F9" s="7">
        <v>0</v>
      </c>
      <c r="G9" s="7">
        <v>0</v>
      </c>
      <c r="H9" s="7">
        <v>0</v>
      </c>
      <c r="I9" s="15">
        <v>12</v>
      </c>
      <c r="J9" s="7">
        <v>0</v>
      </c>
      <c r="K9" s="7">
        <v>0</v>
      </c>
      <c r="L9" s="7">
        <v>0</v>
      </c>
      <c r="M9" s="7">
        <v>0</v>
      </c>
      <c r="N9" s="8">
        <f t="shared" si="0"/>
        <v>16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12</v>
      </c>
      <c r="K10" s="7">
        <v>0</v>
      </c>
      <c r="L10" s="7">
        <v>4</v>
      </c>
      <c r="M10" s="7">
        <v>0</v>
      </c>
      <c r="N10" s="8">
        <f t="shared" si="0"/>
        <v>19</v>
      </c>
    </row>
    <row r="11" spans="1:14" x14ac:dyDescent="0.3">
      <c r="A11" s="1" t="s">
        <v>29</v>
      </c>
      <c r="B11" s="7">
        <v>1</v>
      </c>
      <c r="C11" s="7">
        <v>1</v>
      </c>
      <c r="D11" s="7">
        <v>0</v>
      </c>
      <c r="E11" s="7">
        <v>2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15">
        <v>2</v>
      </c>
      <c r="L11" s="7">
        <v>5</v>
      </c>
      <c r="M11" s="7">
        <v>0</v>
      </c>
      <c r="N11" s="8">
        <f t="shared" si="0"/>
        <v>12</v>
      </c>
    </row>
    <row r="12" spans="1:14" x14ac:dyDescent="0.3">
      <c r="A12" s="1" t="s">
        <v>30</v>
      </c>
      <c r="B12" s="7">
        <v>3</v>
      </c>
      <c r="C12" s="7">
        <v>0</v>
      </c>
      <c r="D12" s="7">
        <v>0</v>
      </c>
      <c r="E12" s="7">
        <v>5</v>
      </c>
      <c r="F12" s="7">
        <v>1</v>
      </c>
      <c r="G12" s="7">
        <v>1</v>
      </c>
      <c r="H12" s="7">
        <v>0</v>
      </c>
      <c r="I12" s="7">
        <v>0</v>
      </c>
      <c r="J12" s="7">
        <v>3</v>
      </c>
      <c r="K12" s="7">
        <v>3</v>
      </c>
      <c r="L12" s="15">
        <v>7</v>
      </c>
      <c r="M12" s="7">
        <v>1</v>
      </c>
      <c r="N12" s="8">
        <f t="shared" si="0"/>
        <v>24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6</v>
      </c>
      <c r="H13" s="7">
        <v>1</v>
      </c>
      <c r="I13" s="7">
        <v>0</v>
      </c>
      <c r="J13" s="7">
        <v>1</v>
      </c>
      <c r="K13" s="7">
        <v>0</v>
      </c>
      <c r="L13" s="7">
        <v>0</v>
      </c>
      <c r="M13" s="15">
        <v>15</v>
      </c>
      <c r="N13" s="8">
        <f t="shared" si="0"/>
        <v>23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11</v>
      </c>
      <c r="C18" s="7">
        <f>B$14-$B18</f>
        <v>7</v>
      </c>
      <c r="D18" s="7">
        <f>$N2-$B18</f>
        <v>7</v>
      </c>
      <c r="E18" s="7">
        <f>SUM($B$2:$M$13)-SUM($B18:$D18)</f>
        <v>170</v>
      </c>
      <c r="F18" s="10">
        <f>B18/(B18+C18)</f>
        <v>0.61111111111111116</v>
      </c>
      <c r="G18" s="10">
        <f>E18/(E18+D18)</f>
        <v>0.96045197740112997</v>
      </c>
      <c r="H18" s="10">
        <f>B18/(B18+D18)</f>
        <v>0.61111111111111116</v>
      </c>
      <c r="I18" s="10">
        <f>E18/(E18+C18)</f>
        <v>0.96045197740112997</v>
      </c>
    </row>
    <row r="19" spans="1:9" x14ac:dyDescent="0.3">
      <c r="A19" s="1" t="s">
        <v>21</v>
      </c>
      <c r="B19" s="7">
        <f>C3</f>
        <v>0</v>
      </c>
      <c r="C19" s="7">
        <f>C14-B19</f>
        <v>5</v>
      </c>
      <c r="D19" s="7">
        <f t="shared" ref="D19:D29" si="2">$N3-$B19</f>
        <v>5</v>
      </c>
      <c r="E19" s="7">
        <f>SUM($B$2:$M$13)-SUM($B19:$D19)</f>
        <v>185</v>
      </c>
      <c r="F19" s="10">
        <f t="shared" ref="F19:F29" si="3">B19/(B19+C19)</f>
        <v>0</v>
      </c>
      <c r="G19" s="10">
        <f t="shared" ref="G19:G29" si="4">E19/(E19+D19)</f>
        <v>0.97368421052631582</v>
      </c>
      <c r="H19" s="10">
        <f t="shared" ref="H19:H29" si="5">B19/(B19+D19)</f>
        <v>0</v>
      </c>
      <c r="I19" s="10">
        <f t="shared" ref="I19:I29" si="6">E19/(E19+C19)</f>
        <v>0.97368421052631582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 t="shared" si="2"/>
        <v>7</v>
      </c>
      <c r="E20" s="7">
        <f>SUM($B$2:$M$13)-SUM($B20:$D20)</f>
        <v>174</v>
      </c>
      <c r="F20" s="10">
        <f t="shared" si="3"/>
        <v>0.5</v>
      </c>
      <c r="G20" s="10">
        <f t="shared" si="4"/>
        <v>0.96132596685082872</v>
      </c>
      <c r="H20" s="10">
        <f t="shared" si="5"/>
        <v>0.5</v>
      </c>
      <c r="I20" s="10">
        <f t="shared" si="6"/>
        <v>0.96132596685082872</v>
      </c>
    </row>
    <row r="21" spans="1:9" x14ac:dyDescent="0.3">
      <c r="A21" s="1" t="s">
        <v>23</v>
      </c>
      <c r="B21" s="7">
        <f>E5</f>
        <v>9</v>
      </c>
      <c r="C21" s="7">
        <f>E14-B21</f>
        <v>9</v>
      </c>
      <c r="D21" s="7">
        <f t="shared" si="2"/>
        <v>9</v>
      </c>
      <c r="E21" s="7">
        <f t="shared" ref="E21:E29" si="7">SUM($B$2:$M$13)-SUM($B21:$D21)</f>
        <v>168</v>
      </c>
      <c r="F21" s="10">
        <f t="shared" si="3"/>
        <v>0.5</v>
      </c>
      <c r="G21" s="10">
        <f t="shared" si="4"/>
        <v>0.94915254237288138</v>
      </c>
      <c r="H21" s="10">
        <f t="shared" si="5"/>
        <v>0.5</v>
      </c>
      <c r="I21" s="10">
        <f t="shared" si="6"/>
        <v>0.94915254237288138</v>
      </c>
    </row>
    <row r="22" spans="1:9" x14ac:dyDescent="0.3">
      <c r="A22" s="1" t="s">
        <v>24</v>
      </c>
      <c r="B22" s="7">
        <f>F6</f>
        <v>9</v>
      </c>
      <c r="C22" s="7">
        <f>F14-B22</f>
        <v>2</v>
      </c>
      <c r="D22" s="7">
        <f t="shared" si="2"/>
        <v>2</v>
      </c>
      <c r="E22" s="7">
        <f t="shared" si="7"/>
        <v>182</v>
      </c>
      <c r="F22" s="10">
        <f t="shared" si="3"/>
        <v>0.81818181818181823</v>
      </c>
      <c r="G22" s="10">
        <f t="shared" si="4"/>
        <v>0.98913043478260865</v>
      </c>
      <c r="H22" s="10">
        <f t="shared" si="5"/>
        <v>0.81818181818181823</v>
      </c>
      <c r="I22" s="10">
        <f t="shared" si="6"/>
        <v>0.98913043478260865</v>
      </c>
    </row>
    <row r="23" spans="1:9" x14ac:dyDescent="0.3">
      <c r="A23" s="1" t="s">
        <v>25</v>
      </c>
      <c r="B23" s="7">
        <f>G7</f>
        <v>7</v>
      </c>
      <c r="C23" s="7">
        <f>G14-B23</f>
        <v>8</v>
      </c>
      <c r="D23" s="7">
        <f t="shared" si="2"/>
        <v>10</v>
      </c>
      <c r="E23" s="7">
        <f t="shared" si="7"/>
        <v>170</v>
      </c>
      <c r="F23" s="10">
        <f t="shared" si="3"/>
        <v>0.46666666666666667</v>
      </c>
      <c r="G23" s="10">
        <f t="shared" si="4"/>
        <v>0.94444444444444442</v>
      </c>
      <c r="H23" s="10">
        <f t="shared" si="5"/>
        <v>0.41176470588235292</v>
      </c>
      <c r="I23" s="10">
        <f t="shared" si="6"/>
        <v>0.9550561797752809</v>
      </c>
    </row>
    <row r="24" spans="1:9" x14ac:dyDescent="0.3">
      <c r="A24" s="1" t="s">
        <v>26</v>
      </c>
      <c r="B24" s="7">
        <f>H8</f>
        <v>7</v>
      </c>
      <c r="C24" s="7">
        <f>H14-B24</f>
        <v>15</v>
      </c>
      <c r="D24" s="7">
        <f t="shared" si="2"/>
        <v>11</v>
      </c>
      <c r="E24" s="7">
        <f t="shared" si="7"/>
        <v>162</v>
      </c>
      <c r="F24" s="10">
        <f t="shared" si="3"/>
        <v>0.31818181818181818</v>
      </c>
      <c r="G24" s="10">
        <f t="shared" si="4"/>
        <v>0.93641618497109824</v>
      </c>
      <c r="H24" s="10">
        <f t="shared" si="5"/>
        <v>0.3888888888888889</v>
      </c>
      <c r="I24" s="10">
        <f t="shared" si="6"/>
        <v>0.9152542372881356</v>
      </c>
    </row>
    <row r="25" spans="1:9" x14ac:dyDescent="0.3">
      <c r="A25" s="1" t="s">
        <v>27</v>
      </c>
      <c r="B25" s="7">
        <f>I9</f>
        <v>12</v>
      </c>
      <c r="C25" s="7">
        <f>I14-B25</f>
        <v>4</v>
      </c>
      <c r="D25" s="7">
        <f t="shared" si="2"/>
        <v>4</v>
      </c>
      <c r="E25" s="7">
        <f t="shared" si="7"/>
        <v>175</v>
      </c>
      <c r="F25" s="10">
        <f t="shared" si="3"/>
        <v>0.75</v>
      </c>
      <c r="G25" s="10">
        <f t="shared" si="4"/>
        <v>0.97765363128491622</v>
      </c>
      <c r="H25" s="10">
        <f t="shared" si="5"/>
        <v>0.75</v>
      </c>
      <c r="I25" s="10">
        <f t="shared" si="6"/>
        <v>0.97765363128491622</v>
      </c>
    </row>
    <row r="26" spans="1:9" x14ac:dyDescent="0.3">
      <c r="A26" s="1" t="s">
        <v>28</v>
      </c>
      <c r="B26" s="7">
        <f>J10</f>
        <v>12</v>
      </c>
      <c r="C26" s="7">
        <f>J14-B26</f>
        <v>6</v>
      </c>
      <c r="D26" s="7">
        <f t="shared" si="2"/>
        <v>7</v>
      </c>
      <c r="E26" s="7">
        <f t="shared" si="7"/>
        <v>170</v>
      </c>
      <c r="F26" s="10">
        <f t="shared" si="3"/>
        <v>0.66666666666666663</v>
      </c>
      <c r="G26" s="10">
        <f t="shared" si="4"/>
        <v>0.96045197740112997</v>
      </c>
      <c r="H26" s="10">
        <f t="shared" si="5"/>
        <v>0.63157894736842102</v>
      </c>
      <c r="I26" s="10">
        <f t="shared" si="6"/>
        <v>0.96590909090909094</v>
      </c>
    </row>
    <row r="27" spans="1:9" x14ac:dyDescent="0.3">
      <c r="A27" s="1" t="s">
        <v>29</v>
      </c>
      <c r="B27" s="7">
        <f>K11</f>
        <v>2</v>
      </c>
      <c r="C27" s="7">
        <f>K14-B27</f>
        <v>10</v>
      </c>
      <c r="D27" s="7">
        <f t="shared" si="2"/>
        <v>10</v>
      </c>
      <c r="E27" s="7">
        <f t="shared" si="7"/>
        <v>173</v>
      </c>
      <c r="F27" s="10">
        <f t="shared" si="3"/>
        <v>0.16666666666666666</v>
      </c>
      <c r="G27" s="10">
        <f t="shared" si="4"/>
        <v>0.94535519125683065</v>
      </c>
      <c r="H27" s="10">
        <f t="shared" si="5"/>
        <v>0.16666666666666666</v>
      </c>
      <c r="I27" s="10">
        <f t="shared" si="6"/>
        <v>0.94535519125683065</v>
      </c>
    </row>
    <row r="28" spans="1:9" x14ac:dyDescent="0.3">
      <c r="A28" s="1" t="s">
        <v>30</v>
      </c>
      <c r="B28" s="7">
        <f>L12</f>
        <v>7</v>
      </c>
      <c r="C28" s="7">
        <f>L14-B28</f>
        <v>17</v>
      </c>
      <c r="D28" s="7">
        <f t="shared" si="2"/>
        <v>17</v>
      </c>
      <c r="E28" s="7">
        <f t="shared" si="7"/>
        <v>154</v>
      </c>
      <c r="F28" s="10">
        <f t="shared" si="3"/>
        <v>0.29166666666666669</v>
      </c>
      <c r="G28" s="10">
        <f t="shared" si="4"/>
        <v>0.90058479532163738</v>
      </c>
      <c r="H28" s="10">
        <f t="shared" si="5"/>
        <v>0.29166666666666669</v>
      </c>
      <c r="I28" s="10">
        <f t="shared" si="6"/>
        <v>0.90058479532163738</v>
      </c>
    </row>
    <row r="29" spans="1:9" x14ac:dyDescent="0.3">
      <c r="A29" s="1" t="s">
        <v>31</v>
      </c>
      <c r="B29" s="7">
        <f>M13</f>
        <v>15</v>
      </c>
      <c r="C29" s="7">
        <f>M14-B29</f>
        <v>7</v>
      </c>
      <c r="D29" s="7">
        <f t="shared" si="2"/>
        <v>8</v>
      </c>
      <c r="E29" s="7">
        <f t="shared" si="7"/>
        <v>165</v>
      </c>
      <c r="F29" s="10">
        <f t="shared" si="3"/>
        <v>0.68181818181818177</v>
      </c>
      <c r="G29" s="10">
        <f t="shared" si="4"/>
        <v>0.95375722543352603</v>
      </c>
      <c r="H29" s="10">
        <f t="shared" si="5"/>
        <v>0.65217391304347827</v>
      </c>
      <c r="I29" s="10">
        <f t="shared" si="6"/>
        <v>0.95930232558139539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9"/>
  <sheetViews>
    <sheetView workbookViewId="0">
      <selection activeCell="A17" sqref="A17:I29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44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3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2</v>
      </c>
      <c r="K2" s="7">
        <v>3</v>
      </c>
      <c r="L2" s="7">
        <v>5</v>
      </c>
      <c r="M2" s="7">
        <v>4</v>
      </c>
      <c r="N2" s="8">
        <f>SUM(B2:M2)</f>
        <v>18</v>
      </c>
    </row>
    <row r="3" spans="1:14" x14ac:dyDescent="0.3">
      <c r="A3" s="1" t="s">
        <v>21</v>
      </c>
      <c r="B3" s="7">
        <v>0</v>
      </c>
      <c r="C3" s="15">
        <v>1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1</v>
      </c>
      <c r="L3" s="7">
        <v>2</v>
      </c>
      <c r="M3" s="7">
        <v>0</v>
      </c>
      <c r="N3" s="8">
        <f t="shared" ref="N3:N13" si="0">SUM(B3:M3)</f>
        <v>5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7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14</v>
      </c>
    </row>
    <row r="5" spans="1:14" x14ac:dyDescent="0.3">
      <c r="A5" s="1" t="s">
        <v>23</v>
      </c>
      <c r="B5" s="7">
        <v>2</v>
      </c>
      <c r="C5" s="7">
        <v>0</v>
      </c>
      <c r="D5" s="7">
        <v>0</v>
      </c>
      <c r="E5" s="15">
        <v>10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1</v>
      </c>
      <c r="L5" s="7">
        <v>0</v>
      </c>
      <c r="M5" s="7">
        <v>2</v>
      </c>
      <c r="N5" s="8">
        <f t="shared" si="0"/>
        <v>18</v>
      </c>
    </row>
    <row r="6" spans="1:14" x14ac:dyDescent="0.3">
      <c r="A6" s="1" t="s">
        <v>24</v>
      </c>
      <c r="B6" s="7">
        <v>0</v>
      </c>
      <c r="C6" s="7">
        <v>1</v>
      </c>
      <c r="D6" s="7">
        <v>0</v>
      </c>
      <c r="E6" s="7">
        <v>0</v>
      </c>
      <c r="F6" s="15">
        <v>8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7">
        <v>0</v>
      </c>
      <c r="N6" s="8">
        <f t="shared" si="0"/>
        <v>11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4</v>
      </c>
      <c r="H7" s="7">
        <v>4</v>
      </c>
      <c r="I7" s="7">
        <v>0</v>
      </c>
      <c r="J7" s="7">
        <v>0</v>
      </c>
      <c r="K7" s="7">
        <v>0</v>
      </c>
      <c r="L7" s="7">
        <v>0</v>
      </c>
      <c r="M7" s="7">
        <v>7</v>
      </c>
      <c r="N7" s="8">
        <f t="shared" si="0"/>
        <v>15</v>
      </c>
    </row>
    <row r="8" spans="1:14" x14ac:dyDescent="0.3">
      <c r="A8" s="1" t="s">
        <v>26</v>
      </c>
      <c r="B8" s="7">
        <v>5</v>
      </c>
      <c r="C8" s="7">
        <v>0</v>
      </c>
      <c r="D8" s="7">
        <v>5</v>
      </c>
      <c r="E8" s="7">
        <v>1</v>
      </c>
      <c r="F8" s="7">
        <v>0</v>
      </c>
      <c r="G8" s="7">
        <v>0</v>
      </c>
      <c r="H8" s="15">
        <v>7</v>
      </c>
      <c r="I8" s="7">
        <v>0</v>
      </c>
      <c r="J8" s="7">
        <v>2</v>
      </c>
      <c r="K8" s="7">
        <v>2</v>
      </c>
      <c r="L8" s="7">
        <v>0</v>
      </c>
      <c r="M8" s="7">
        <v>0</v>
      </c>
      <c r="N8" s="8">
        <f t="shared" si="0"/>
        <v>22</v>
      </c>
    </row>
    <row r="9" spans="1:14" x14ac:dyDescent="0.3">
      <c r="A9" s="1" t="s">
        <v>27</v>
      </c>
      <c r="B9" s="7">
        <v>0</v>
      </c>
      <c r="C9" s="7">
        <v>0</v>
      </c>
      <c r="D9" s="7">
        <v>2</v>
      </c>
      <c r="E9" s="7">
        <v>1</v>
      </c>
      <c r="F9" s="7">
        <v>0</v>
      </c>
      <c r="G9" s="7">
        <v>0</v>
      </c>
      <c r="H9" s="7">
        <v>0</v>
      </c>
      <c r="I9" s="15">
        <v>13</v>
      </c>
      <c r="J9" s="7">
        <v>0</v>
      </c>
      <c r="K9" s="7">
        <v>0</v>
      </c>
      <c r="L9" s="7">
        <v>0</v>
      </c>
      <c r="M9" s="7">
        <v>0</v>
      </c>
      <c r="N9" s="8">
        <f t="shared" si="0"/>
        <v>16</v>
      </c>
    </row>
    <row r="10" spans="1:14" x14ac:dyDescent="0.3">
      <c r="A10" s="1" t="s">
        <v>28</v>
      </c>
      <c r="B10" s="7">
        <v>0</v>
      </c>
      <c r="C10" s="7">
        <v>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12</v>
      </c>
      <c r="K10" s="7">
        <v>0</v>
      </c>
      <c r="L10" s="7">
        <v>3</v>
      </c>
      <c r="M10" s="7">
        <v>1</v>
      </c>
      <c r="N10" s="8">
        <f t="shared" si="0"/>
        <v>18</v>
      </c>
    </row>
    <row r="11" spans="1:14" x14ac:dyDescent="0.3">
      <c r="A11" s="1" t="s">
        <v>29</v>
      </c>
      <c r="B11" s="7">
        <v>1</v>
      </c>
      <c r="C11" s="7">
        <v>1</v>
      </c>
      <c r="D11" s="7">
        <v>0</v>
      </c>
      <c r="E11" s="7">
        <v>3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15">
        <v>1</v>
      </c>
      <c r="L11" s="7">
        <v>5</v>
      </c>
      <c r="M11" s="7">
        <v>0</v>
      </c>
      <c r="N11" s="8">
        <f t="shared" si="0"/>
        <v>12</v>
      </c>
    </row>
    <row r="12" spans="1:14" x14ac:dyDescent="0.3">
      <c r="A12" s="1" t="s">
        <v>30</v>
      </c>
      <c r="B12" s="7">
        <v>7</v>
      </c>
      <c r="C12" s="7">
        <v>0</v>
      </c>
      <c r="D12" s="7">
        <v>0</v>
      </c>
      <c r="E12" s="7">
        <v>2</v>
      </c>
      <c r="F12" s="7">
        <v>2</v>
      </c>
      <c r="G12" s="7">
        <v>0</v>
      </c>
      <c r="H12" s="7">
        <v>0</v>
      </c>
      <c r="I12" s="7">
        <v>0</v>
      </c>
      <c r="J12" s="7">
        <v>1</v>
      </c>
      <c r="K12" s="7">
        <v>4</v>
      </c>
      <c r="L12" s="15">
        <v>8</v>
      </c>
      <c r="M12" s="7">
        <v>0</v>
      </c>
      <c r="N12" s="8">
        <f t="shared" si="0"/>
        <v>24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10</v>
      </c>
      <c r="H13" s="7">
        <v>4</v>
      </c>
      <c r="I13" s="7">
        <v>0</v>
      </c>
      <c r="J13" s="7">
        <v>0</v>
      </c>
      <c r="K13" s="7">
        <v>0</v>
      </c>
      <c r="L13" s="7">
        <v>0</v>
      </c>
      <c r="M13" s="15">
        <v>8</v>
      </c>
      <c r="N13" s="8">
        <f t="shared" si="0"/>
        <v>22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3</v>
      </c>
      <c r="C18" s="7">
        <f>B$14-$B18</f>
        <v>15</v>
      </c>
      <c r="D18" s="7">
        <f>$N2-$B18</f>
        <v>15</v>
      </c>
      <c r="E18" s="7">
        <f>SUM($B$2:$M$13)-SUM($B18:$D18)</f>
        <v>162</v>
      </c>
      <c r="F18" s="10">
        <f>B18/(B18+C18)</f>
        <v>0.16666666666666666</v>
      </c>
      <c r="G18" s="10">
        <f>E18/(E18+D18)</f>
        <v>0.9152542372881356</v>
      </c>
      <c r="H18" s="10">
        <f>B18/(B18+D18)</f>
        <v>0.16666666666666666</v>
      </c>
      <c r="I18" s="10">
        <f>E18/(E18+C18)</f>
        <v>0.9152542372881356</v>
      </c>
    </row>
    <row r="19" spans="1:9" x14ac:dyDescent="0.3">
      <c r="A19" s="1" t="s">
        <v>21</v>
      </c>
      <c r="B19" s="7">
        <f>C3</f>
        <v>1</v>
      </c>
      <c r="C19" s="7">
        <f>C14-B19</f>
        <v>4</v>
      </c>
      <c r="D19" s="7">
        <f t="shared" ref="D19:D29" si="2">$N3-$B19</f>
        <v>4</v>
      </c>
      <c r="E19" s="7">
        <f>SUM($B$2:$M$13)-SUM($B19:$D19)</f>
        <v>186</v>
      </c>
      <c r="F19" s="10">
        <f t="shared" ref="F19:F29" si="3">B19/(B19+C19)</f>
        <v>0.2</v>
      </c>
      <c r="G19" s="10">
        <f t="shared" ref="G19:G29" si="4">E19/(E19+D19)</f>
        <v>0.97894736842105268</v>
      </c>
      <c r="H19" s="10">
        <f t="shared" ref="H19:H29" si="5">B19/(B19+D19)</f>
        <v>0.2</v>
      </c>
      <c r="I19" s="10">
        <f t="shared" ref="I19:I29" si="6">E19/(E19+C19)</f>
        <v>0.97894736842105268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 t="shared" si="2"/>
        <v>7</v>
      </c>
      <c r="E20" s="7">
        <f>SUM($B$2:$M$13)-SUM($B20:$D20)</f>
        <v>174</v>
      </c>
      <c r="F20" s="10">
        <f t="shared" si="3"/>
        <v>0.5</v>
      </c>
      <c r="G20" s="10">
        <f t="shared" si="4"/>
        <v>0.96132596685082872</v>
      </c>
      <c r="H20" s="10">
        <f t="shared" si="5"/>
        <v>0.5</v>
      </c>
      <c r="I20" s="10">
        <f t="shared" si="6"/>
        <v>0.96132596685082872</v>
      </c>
    </row>
    <row r="21" spans="1:9" x14ac:dyDescent="0.3">
      <c r="A21" s="1" t="s">
        <v>23</v>
      </c>
      <c r="B21" s="7">
        <f>E5</f>
        <v>10</v>
      </c>
      <c r="C21" s="7">
        <f>E14-B21</f>
        <v>8</v>
      </c>
      <c r="D21" s="7">
        <f t="shared" si="2"/>
        <v>8</v>
      </c>
      <c r="E21" s="7">
        <f t="shared" ref="E21:E29" si="7">SUM($B$2:$M$13)-SUM($B21:$D21)</f>
        <v>169</v>
      </c>
      <c r="F21" s="10">
        <f t="shared" si="3"/>
        <v>0.55555555555555558</v>
      </c>
      <c r="G21" s="10">
        <f t="shared" si="4"/>
        <v>0.95480225988700562</v>
      </c>
      <c r="H21" s="10">
        <f t="shared" si="5"/>
        <v>0.55555555555555558</v>
      </c>
      <c r="I21" s="10">
        <f t="shared" si="6"/>
        <v>0.95480225988700562</v>
      </c>
    </row>
    <row r="22" spans="1:9" x14ac:dyDescent="0.3">
      <c r="A22" s="1" t="s">
        <v>24</v>
      </c>
      <c r="B22" s="7">
        <f>F6</f>
        <v>8</v>
      </c>
      <c r="C22" s="7">
        <f>F14-B22</f>
        <v>3</v>
      </c>
      <c r="D22" s="7">
        <f t="shared" si="2"/>
        <v>3</v>
      </c>
      <c r="E22" s="7">
        <f t="shared" si="7"/>
        <v>181</v>
      </c>
      <c r="F22" s="10">
        <f t="shared" si="3"/>
        <v>0.72727272727272729</v>
      </c>
      <c r="G22" s="10">
        <f t="shared" si="4"/>
        <v>0.98369565217391308</v>
      </c>
      <c r="H22" s="10">
        <f t="shared" si="5"/>
        <v>0.72727272727272729</v>
      </c>
      <c r="I22" s="10">
        <f t="shared" si="6"/>
        <v>0.98369565217391308</v>
      </c>
    </row>
    <row r="23" spans="1:9" x14ac:dyDescent="0.3">
      <c r="A23" s="1" t="s">
        <v>25</v>
      </c>
      <c r="B23" s="7">
        <f>G7</f>
        <v>4</v>
      </c>
      <c r="C23" s="7">
        <f>G14-B23</f>
        <v>11</v>
      </c>
      <c r="D23" s="7">
        <f t="shared" si="2"/>
        <v>11</v>
      </c>
      <c r="E23" s="7">
        <f t="shared" si="7"/>
        <v>169</v>
      </c>
      <c r="F23" s="10">
        <f t="shared" si="3"/>
        <v>0.26666666666666666</v>
      </c>
      <c r="G23" s="10">
        <f t="shared" si="4"/>
        <v>0.93888888888888888</v>
      </c>
      <c r="H23" s="10">
        <f t="shared" si="5"/>
        <v>0.26666666666666666</v>
      </c>
      <c r="I23" s="10">
        <f t="shared" si="6"/>
        <v>0.93888888888888888</v>
      </c>
    </row>
    <row r="24" spans="1:9" x14ac:dyDescent="0.3">
      <c r="A24" s="1" t="s">
        <v>26</v>
      </c>
      <c r="B24" s="7">
        <f>H8</f>
        <v>7</v>
      </c>
      <c r="C24" s="7">
        <f>H14-B24</f>
        <v>15</v>
      </c>
      <c r="D24" s="7">
        <f t="shared" si="2"/>
        <v>15</v>
      </c>
      <c r="E24" s="7">
        <f t="shared" si="7"/>
        <v>158</v>
      </c>
      <c r="F24" s="10">
        <f t="shared" si="3"/>
        <v>0.31818181818181818</v>
      </c>
      <c r="G24" s="10">
        <f t="shared" si="4"/>
        <v>0.91329479768786126</v>
      </c>
      <c r="H24" s="10">
        <f t="shared" si="5"/>
        <v>0.31818181818181818</v>
      </c>
      <c r="I24" s="10">
        <f t="shared" si="6"/>
        <v>0.91329479768786126</v>
      </c>
    </row>
    <row r="25" spans="1:9" x14ac:dyDescent="0.3">
      <c r="A25" s="1" t="s">
        <v>27</v>
      </c>
      <c r="B25" s="7">
        <f>I9</f>
        <v>13</v>
      </c>
      <c r="C25" s="7">
        <f>I14-B25</f>
        <v>3</v>
      </c>
      <c r="D25" s="7">
        <f t="shared" si="2"/>
        <v>3</v>
      </c>
      <c r="E25" s="7">
        <f t="shared" si="7"/>
        <v>176</v>
      </c>
      <c r="F25" s="10">
        <f t="shared" si="3"/>
        <v>0.8125</v>
      </c>
      <c r="G25" s="10">
        <f t="shared" si="4"/>
        <v>0.98324022346368711</v>
      </c>
      <c r="H25" s="10">
        <f t="shared" si="5"/>
        <v>0.8125</v>
      </c>
      <c r="I25" s="10">
        <f t="shared" si="6"/>
        <v>0.98324022346368711</v>
      </c>
    </row>
    <row r="26" spans="1:9" x14ac:dyDescent="0.3">
      <c r="A26" s="1" t="s">
        <v>28</v>
      </c>
      <c r="B26" s="7">
        <f>J10</f>
        <v>12</v>
      </c>
      <c r="C26" s="7">
        <f>J14-B26</f>
        <v>6</v>
      </c>
      <c r="D26" s="7">
        <f t="shared" si="2"/>
        <v>6</v>
      </c>
      <c r="E26" s="7">
        <f t="shared" si="7"/>
        <v>171</v>
      </c>
      <c r="F26" s="10">
        <f t="shared" si="3"/>
        <v>0.66666666666666663</v>
      </c>
      <c r="G26" s="10">
        <f t="shared" si="4"/>
        <v>0.96610169491525422</v>
      </c>
      <c r="H26" s="10">
        <f t="shared" si="5"/>
        <v>0.66666666666666663</v>
      </c>
      <c r="I26" s="10">
        <f t="shared" si="6"/>
        <v>0.96610169491525422</v>
      </c>
    </row>
    <row r="27" spans="1:9" x14ac:dyDescent="0.3">
      <c r="A27" s="1" t="s">
        <v>29</v>
      </c>
      <c r="B27" s="7">
        <f>K11</f>
        <v>1</v>
      </c>
      <c r="C27" s="7">
        <f>K14-B27</f>
        <v>11</v>
      </c>
      <c r="D27" s="7">
        <f t="shared" si="2"/>
        <v>11</v>
      </c>
      <c r="E27" s="7">
        <f t="shared" si="7"/>
        <v>172</v>
      </c>
      <c r="F27" s="10">
        <f t="shared" si="3"/>
        <v>8.3333333333333329E-2</v>
      </c>
      <c r="G27" s="10">
        <f t="shared" si="4"/>
        <v>0.93989071038251371</v>
      </c>
      <c r="H27" s="10">
        <f t="shared" si="5"/>
        <v>8.3333333333333329E-2</v>
      </c>
      <c r="I27" s="10">
        <f t="shared" si="6"/>
        <v>0.93989071038251371</v>
      </c>
    </row>
    <row r="28" spans="1:9" x14ac:dyDescent="0.3">
      <c r="A28" s="1" t="s">
        <v>30</v>
      </c>
      <c r="B28" s="7">
        <f>L12</f>
        <v>8</v>
      </c>
      <c r="C28" s="7">
        <f>L14-B28</f>
        <v>16</v>
      </c>
      <c r="D28" s="7">
        <f t="shared" si="2"/>
        <v>16</v>
      </c>
      <c r="E28" s="7">
        <f t="shared" si="7"/>
        <v>155</v>
      </c>
      <c r="F28" s="10">
        <f t="shared" si="3"/>
        <v>0.33333333333333331</v>
      </c>
      <c r="G28" s="10">
        <f t="shared" si="4"/>
        <v>0.9064327485380117</v>
      </c>
      <c r="H28" s="10">
        <f t="shared" si="5"/>
        <v>0.33333333333333331</v>
      </c>
      <c r="I28" s="10">
        <f t="shared" si="6"/>
        <v>0.9064327485380117</v>
      </c>
    </row>
    <row r="29" spans="1:9" x14ac:dyDescent="0.3">
      <c r="A29" s="1" t="s">
        <v>31</v>
      </c>
      <c r="B29" s="7">
        <f>M13</f>
        <v>8</v>
      </c>
      <c r="C29" s="7">
        <f>M14-B29</f>
        <v>14</v>
      </c>
      <c r="D29" s="7">
        <f t="shared" si="2"/>
        <v>14</v>
      </c>
      <c r="E29" s="7">
        <f t="shared" si="7"/>
        <v>159</v>
      </c>
      <c r="F29" s="10">
        <f t="shared" si="3"/>
        <v>0.36363636363636365</v>
      </c>
      <c r="G29" s="10">
        <f t="shared" si="4"/>
        <v>0.91907514450867056</v>
      </c>
      <c r="H29" s="10">
        <f t="shared" si="5"/>
        <v>0.36363636363636365</v>
      </c>
      <c r="I29" s="10">
        <f t="shared" si="6"/>
        <v>0.91907514450867056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9"/>
  <sheetViews>
    <sheetView workbookViewId="0">
      <selection activeCell="A17" sqref="A17:I29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45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12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4</v>
      </c>
      <c r="L2" s="7">
        <v>1</v>
      </c>
      <c r="M2" s="7">
        <v>0</v>
      </c>
      <c r="N2" s="8">
        <f>SUM(B2:M2)</f>
        <v>18</v>
      </c>
    </row>
    <row r="3" spans="1:14" x14ac:dyDescent="0.3">
      <c r="A3" s="1" t="s">
        <v>21</v>
      </c>
      <c r="B3" s="7">
        <v>0</v>
      </c>
      <c r="C3" s="15">
        <v>0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2</v>
      </c>
      <c r="L3" s="7">
        <v>2</v>
      </c>
      <c r="M3" s="7">
        <v>0</v>
      </c>
      <c r="N3" s="8">
        <f t="shared" ref="N3:N13" si="0">SUM(B3:M3)</f>
        <v>5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7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14</v>
      </c>
    </row>
    <row r="5" spans="1:14" x14ac:dyDescent="0.3">
      <c r="A5" s="1" t="s">
        <v>23</v>
      </c>
      <c r="B5" s="7">
        <v>3</v>
      </c>
      <c r="C5" s="7">
        <v>0</v>
      </c>
      <c r="D5" s="7">
        <v>0</v>
      </c>
      <c r="E5" s="15">
        <v>10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2</v>
      </c>
      <c r="L5" s="7">
        <v>0</v>
      </c>
      <c r="M5" s="7">
        <v>1</v>
      </c>
      <c r="N5" s="8">
        <f t="shared" si="0"/>
        <v>19</v>
      </c>
    </row>
    <row r="6" spans="1:14" x14ac:dyDescent="0.3">
      <c r="A6" s="1" t="s">
        <v>24</v>
      </c>
      <c r="B6" s="7">
        <v>0</v>
      </c>
      <c r="C6" s="7">
        <v>1</v>
      </c>
      <c r="D6" s="7">
        <v>0</v>
      </c>
      <c r="E6" s="7">
        <v>0</v>
      </c>
      <c r="F6" s="15">
        <v>9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8">
        <f t="shared" si="0"/>
        <v>11</v>
      </c>
    </row>
    <row r="7" spans="1:14" x14ac:dyDescent="0.3">
      <c r="A7" s="1" t="s">
        <v>25</v>
      </c>
      <c r="B7" s="7">
        <v>0</v>
      </c>
      <c r="C7" s="7">
        <v>0</v>
      </c>
      <c r="D7" s="7">
        <v>1</v>
      </c>
      <c r="E7" s="7">
        <v>2</v>
      </c>
      <c r="F7" s="7">
        <v>0</v>
      </c>
      <c r="G7" s="15">
        <v>1</v>
      </c>
      <c r="H7" s="7">
        <v>0</v>
      </c>
      <c r="I7" s="7">
        <v>0</v>
      </c>
      <c r="J7" s="7">
        <v>1</v>
      </c>
      <c r="K7" s="7">
        <v>0</v>
      </c>
      <c r="L7" s="7">
        <v>1</v>
      </c>
      <c r="M7" s="7">
        <v>9</v>
      </c>
      <c r="N7" s="8">
        <f t="shared" si="0"/>
        <v>15</v>
      </c>
    </row>
    <row r="8" spans="1:14" x14ac:dyDescent="0.3">
      <c r="A8" s="1" t="s">
        <v>26</v>
      </c>
      <c r="B8" s="7">
        <v>0</v>
      </c>
      <c r="C8" s="7">
        <v>0</v>
      </c>
      <c r="D8" s="7">
        <v>2</v>
      </c>
      <c r="E8" s="7">
        <v>0</v>
      </c>
      <c r="F8" s="7">
        <v>0</v>
      </c>
      <c r="G8" s="7">
        <v>3</v>
      </c>
      <c r="H8" s="15">
        <v>14</v>
      </c>
      <c r="I8" s="7">
        <v>3</v>
      </c>
      <c r="J8" s="7">
        <v>0</v>
      </c>
      <c r="K8" s="7">
        <v>0</v>
      </c>
      <c r="L8" s="7">
        <v>0</v>
      </c>
      <c r="M8" s="7">
        <v>0</v>
      </c>
      <c r="N8" s="8">
        <f t="shared" si="0"/>
        <v>22</v>
      </c>
    </row>
    <row r="9" spans="1:14" x14ac:dyDescent="0.3">
      <c r="A9" s="1" t="s">
        <v>27</v>
      </c>
      <c r="B9" s="7">
        <v>0</v>
      </c>
      <c r="C9" s="7">
        <v>0</v>
      </c>
      <c r="D9" s="7">
        <v>4</v>
      </c>
      <c r="E9" s="7">
        <v>3</v>
      </c>
      <c r="F9" s="7">
        <v>0</v>
      </c>
      <c r="G9" s="7">
        <v>0</v>
      </c>
      <c r="H9" s="7">
        <v>0</v>
      </c>
      <c r="I9" s="15">
        <v>10</v>
      </c>
      <c r="J9" s="7">
        <v>0</v>
      </c>
      <c r="K9" s="7">
        <v>0</v>
      </c>
      <c r="L9" s="7">
        <v>0</v>
      </c>
      <c r="M9" s="7">
        <v>0</v>
      </c>
      <c r="N9" s="8">
        <f t="shared" si="0"/>
        <v>17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1</v>
      </c>
      <c r="G10" s="7">
        <v>0</v>
      </c>
      <c r="H10" s="7">
        <v>0</v>
      </c>
      <c r="I10" s="7">
        <v>0</v>
      </c>
      <c r="J10" s="15">
        <v>11</v>
      </c>
      <c r="K10" s="7">
        <v>0</v>
      </c>
      <c r="L10" s="7">
        <v>3</v>
      </c>
      <c r="M10" s="7">
        <v>0</v>
      </c>
      <c r="N10" s="8">
        <f t="shared" si="0"/>
        <v>18</v>
      </c>
    </row>
    <row r="11" spans="1:14" x14ac:dyDescent="0.3">
      <c r="A11" s="1" t="s">
        <v>29</v>
      </c>
      <c r="B11" s="7">
        <v>2</v>
      </c>
      <c r="C11" s="7">
        <v>0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0</v>
      </c>
      <c r="J11" s="7">
        <v>1</v>
      </c>
      <c r="K11" s="15">
        <v>2</v>
      </c>
      <c r="L11" s="7">
        <v>3</v>
      </c>
      <c r="M11" s="7">
        <v>0</v>
      </c>
      <c r="N11" s="8">
        <f t="shared" si="0"/>
        <v>10</v>
      </c>
    </row>
    <row r="12" spans="1:14" x14ac:dyDescent="0.3">
      <c r="A12" s="1" t="s">
        <v>30</v>
      </c>
      <c r="B12" s="7">
        <v>1</v>
      </c>
      <c r="C12" s="7">
        <v>1</v>
      </c>
      <c r="D12" s="7">
        <v>0</v>
      </c>
      <c r="E12" s="7">
        <v>1</v>
      </c>
      <c r="F12" s="7">
        <v>0</v>
      </c>
      <c r="G12" s="7">
        <v>1</v>
      </c>
      <c r="H12" s="7">
        <v>0</v>
      </c>
      <c r="I12" s="7">
        <v>0</v>
      </c>
      <c r="J12" s="7">
        <v>5</v>
      </c>
      <c r="K12" s="7">
        <v>2</v>
      </c>
      <c r="L12" s="15">
        <v>13</v>
      </c>
      <c r="M12" s="7">
        <v>0</v>
      </c>
      <c r="N12" s="8">
        <f t="shared" si="0"/>
        <v>24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9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15">
        <v>12</v>
      </c>
      <c r="N13" s="8">
        <f t="shared" si="0"/>
        <v>22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12</v>
      </c>
      <c r="C18" s="7">
        <f>B$14-$B18</f>
        <v>6</v>
      </c>
      <c r="D18" s="7">
        <f>$N2-$B18</f>
        <v>6</v>
      </c>
      <c r="E18" s="7">
        <f>SUM($B$2:$M$13)-SUM($B18:$D18)</f>
        <v>171</v>
      </c>
      <c r="F18" s="10">
        <f>B18/(B18+C18)</f>
        <v>0.66666666666666663</v>
      </c>
      <c r="G18" s="10">
        <f>E18/(E18+D18)</f>
        <v>0.96610169491525422</v>
      </c>
      <c r="H18" s="10">
        <f>B18/(B18+D18)</f>
        <v>0.66666666666666663</v>
      </c>
      <c r="I18" s="10">
        <f>E18/(E18+C18)</f>
        <v>0.96610169491525422</v>
      </c>
    </row>
    <row r="19" spans="1:9" x14ac:dyDescent="0.3">
      <c r="A19" s="1" t="s">
        <v>21</v>
      </c>
      <c r="B19" s="7">
        <f>C3</f>
        <v>0</v>
      </c>
      <c r="C19" s="7">
        <f>C14-B19</f>
        <v>5</v>
      </c>
      <c r="D19" s="7">
        <f t="shared" ref="D19:D29" si="2">$N3-$B19</f>
        <v>5</v>
      </c>
      <c r="E19" s="7">
        <f>SUM($B$2:$M$13)-SUM($B19:$D19)</f>
        <v>185</v>
      </c>
      <c r="F19" s="10">
        <f t="shared" ref="F19:F29" si="3">B19/(B19+C19)</f>
        <v>0</v>
      </c>
      <c r="G19" s="10">
        <f t="shared" ref="G19:G29" si="4">E19/(E19+D19)</f>
        <v>0.97368421052631582</v>
      </c>
      <c r="H19" s="10">
        <f t="shared" ref="H19:H29" si="5">B19/(B19+D19)</f>
        <v>0</v>
      </c>
      <c r="I19" s="10">
        <f t="shared" ref="I19:I29" si="6">E19/(E19+C19)</f>
        <v>0.97368421052631582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 t="shared" si="2"/>
        <v>7</v>
      </c>
      <c r="E20" s="7">
        <f>SUM($B$2:$M$13)-SUM($B20:$D20)</f>
        <v>174</v>
      </c>
      <c r="F20" s="10">
        <f t="shared" si="3"/>
        <v>0.5</v>
      </c>
      <c r="G20" s="10">
        <f t="shared" si="4"/>
        <v>0.96132596685082872</v>
      </c>
      <c r="H20" s="10">
        <f t="shared" si="5"/>
        <v>0.5</v>
      </c>
      <c r="I20" s="10">
        <f t="shared" si="6"/>
        <v>0.96132596685082872</v>
      </c>
    </row>
    <row r="21" spans="1:9" x14ac:dyDescent="0.3">
      <c r="A21" s="1" t="s">
        <v>23</v>
      </c>
      <c r="B21" s="7">
        <f>E5</f>
        <v>10</v>
      </c>
      <c r="C21" s="7">
        <f>E14-B21</f>
        <v>8</v>
      </c>
      <c r="D21" s="7">
        <f t="shared" si="2"/>
        <v>9</v>
      </c>
      <c r="E21" s="7">
        <f t="shared" ref="E21:E29" si="7">SUM($B$2:$M$13)-SUM($B21:$D21)</f>
        <v>168</v>
      </c>
      <c r="F21" s="10">
        <f t="shared" si="3"/>
        <v>0.55555555555555558</v>
      </c>
      <c r="G21" s="10">
        <f t="shared" si="4"/>
        <v>0.94915254237288138</v>
      </c>
      <c r="H21" s="10">
        <f t="shared" si="5"/>
        <v>0.52631578947368418</v>
      </c>
      <c r="I21" s="10">
        <f t="shared" si="6"/>
        <v>0.95454545454545459</v>
      </c>
    </row>
    <row r="22" spans="1:9" x14ac:dyDescent="0.3">
      <c r="A22" s="1" t="s">
        <v>24</v>
      </c>
      <c r="B22" s="7">
        <f>F6</f>
        <v>9</v>
      </c>
      <c r="C22" s="7">
        <f>F14-B22</f>
        <v>2</v>
      </c>
      <c r="D22" s="7">
        <f t="shared" si="2"/>
        <v>2</v>
      </c>
      <c r="E22" s="7">
        <f t="shared" si="7"/>
        <v>182</v>
      </c>
      <c r="F22" s="10">
        <f t="shared" si="3"/>
        <v>0.81818181818181823</v>
      </c>
      <c r="G22" s="10">
        <f t="shared" si="4"/>
        <v>0.98913043478260865</v>
      </c>
      <c r="H22" s="10">
        <f t="shared" si="5"/>
        <v>0.81818181818181823</v>
      </c>
      <c r="I22" s="10">
        <f t="shared" si="6"/>
        <v>0.98913043478260865</v>
      </c>
    </row>
    <row r="23" spans="1:9" x14ac:dyDescent="0.3">
      <c r="A23" s="1" t="s">
        <v>25</v>
      </c>
      <c r="B23" s="7">
        <f>G7</f>
        <v>1</v>
      </c>
      <c r="C23" s="7">
        <f>G14-B23</f>
        <v>14</v>
      </c>
      <c r="D23" s="7">
        <f t="shared" si="2"/>
        <v>14</v>
      </c>
      <c r="E23" s="7">
        <f t="shared" si="7"/>
        <v>166</v>
      </c>
      <c r="F23" s="10">
        <f t="shared" si="3"/>
        <v>6.6666666666666666E-2</v>
      </c>
      <c r="G23" s="10">
        <f t="shared" si="4"/>
        <v>0.92222222222222228</v>
      </c>
      <c r="H23" s="10">
        <f t="shared" si="5"/>
        <v>6.6666666666666666E-2</v>
      </c>
      <c r="I23" s="10">
        <f t="shared" si="6"/>
        <v>0.92222222222222228</v>
      </c>
    </row>
    <row r="24" spans="1:9" x14ac:dyDescent="0.3">
      <c r="A24" s="1" t="s">
        <v>26</v>
      </c>
      <c r="B24" s="7">
        <f>H8</f>
        <v>14</v>
      </c>
      <c r="C24" s="7">
        <f>H14-B24</f>
        <v>8</v>
      </c>
      <c r="D24" s="7">
        <f t="shared" si="2"/>
        <v>8</v>
      </c>
      <c r="E24" s="7">
        <f t="shared" si="7"/>
        <v>165</v>
      </c>
      <c r="F24" s="10">
        <f t="shared" si="3"/>
        <v>0.63636363636363635</v>
      </c>
      <c r="G24" s="10">
        <f t="shared" si="4"/>
        <v>0.95375722543352603</v>
      </c>
      <c r="H24" s="10">
        <f t="shared" si="5"/>
        <v>0.63636363636363635</v>
      </c>
      <c r="I24" s="10">
        <f t="shared" si="6"/>
        <v>0.95375722543352603</v>
      </c>
    </row>
    <row r="25" spans="1:9" x14ac:dyDescent="0.3">
      <c r="A25" s="1" t="s">
        <v>27</v>
      </c>
      <c r="B25" s="7">
        <f>I9</f>
        <v>10</v>
      </c>
      <c r="C25" s="7">
        <f>I14-B25</f>
        <v>6</v>
      </c>
      <c r="D25" s="7">
        <f t="shared" si="2"/>
        <v>7</v>
      </c>
      <c r="E25" s="7">
        <f t="shared" si="7"/>
        <v>172</v>
      </c>
      <c r="F25" s="10">
        <f t="shared" si="3"/>
        <v>0.625</v>
      </c>
      <c r="G25" s="10">
        <f t="shared" si="4"/>
        <v>0.96089385474860334</v>
      </c>
      <c r="H25" s="10">
        <f t="shared" si="5"/>
        <v>0.58823529411764708</v>
      </c>
      <c r="I25" s="10">
        <f t="shared" si="6"/>
        <v>0.9662921348314607</v>
      </c>
    </row>
    <row r="26" spans="1:9" x14ac:dyDescent="0.3">
      <c r="A26" s="1" t="s">
        <v>28</v>
      </c>
      <c r="B26" s="7">
        <f>J10</f>
        <v>11</v>
      </c>
      <c r="C26" s="7">
        <f>J14-B26</f>
        <v>7</v>
      </c>
      <c r="D26" s="7">
        <f t="shared" si="2"/>
        <v>7</v>
      </c>
      <c r="E26" s="7">
        <f t="shared" si="7"/>
        <v>170</v>
      </c>
      <c r="F26" s="10">
        <f t="shared" si="3"/>
        <v>0.61111111111111116</v>
      </c>
      <c r="G26" s="10">
        <f t="shared" si="4"/>
        <v>0.96045197740112997</v>
      </c>
      <c r="H26" s="10">
        <f t="shared" si="5"/>
        <v>0.61111111111111116</v>
      </c>
      <c r="I26" s="10">
        <f t="shared" si="6"/>
        <v>0.96045197740112997</v>
      </c>
    </row>
    <row r="27" spans="1:9" x14ac:dyDescent="0.3">
      <c r="A27" s="1" t="s">
        <v>29</v>
      </c>
      <c r="B27" s="7">
        <f>K11</f>
        <v>2</v>
      </c>
      <c r="C27" s="7">
        <f>K14-B27</f>
        <v>10</v>
      </c>
      <c r="D27" s="7">
        <f t="shared" si="2"/>
        <v>8</v>
      </c>
      <c r="E27" s="7">
        <f t="shared" si="7"/>
        <v>175</v>
      </c>
      <c r="F27" s="10">
        <f t="shared" si="3"/>
        <v>0.16666666666666666</v>
      </c>
      <c r="G27" s="10">
        <f t="shared" si="4"/>
        <v>0.95628415300546443</v>
      </c>
      <c r="H27" s="10">
        <f t="shared" si="5"/>
        <v>0.2</v>
      </c>
      <c r="I27" s="10">
        <f t="shared" si="6"/>
        <v>0.94594594594594594</v>
      </c>
    </row>
    <row r="28" spans="1:9" x14ac:dyDescent="0.3">
      <c r="A28" s="1" t="s">
        <v>30</v>
      </c>
      <c r="B28" s="7">
        <f>L12</f>
        <v>13</v>
      </c>
      <c r="C28" s="7">
        <f>L14-B28</f>
        <v>11</v>
      </c>
      <c r="D28" s="7">
        <f t="shared" si="2"/>
        <v>11</v>
      </c>
      <c r="E28" s="7">
        <f t="shared" si="7"/>
        <v>160</v>
      </c>
      <c r="F28" s="10">
        <f t="shared" si="3"/>
        <v>0.54166666666666663</v>
      </c>
      <c r="G28" s="10">
        <f t="shared" si="4"/>
        <v>0.93567251461988299</v>
      </c>
      <c r="H28" s="10">
        <f t="shared" si="5"/>
        <v>0.54166666666666663</v>
      </c>
      <c r="I28" s="10">
        <f t="shared" si="6"/>
        <v>0.93567251461988299</v>
      </c>
    </row>
    <row r="29" spans="1:9" x14ac:dyDescent="0.3">
      <c r="A29" s="1" t="s">
        <v>31</v>
      </c>
      <c r="B29" s="7">
        <f>M13</f>
        <v>12</v>
      </c>
      <c r="C29" s="7">
        <f>M14-B29</f>
        <v>10</v>
      </c>
      <c r="D29" s="7">
        <f t="shared" si="2"/>
        <v>10</v>
      </c>
      <c r="E29" s="7">
        <f t="shared" si="7"/>
        <v>163</v>
      </c>
      <c r="F29" s="10">
        <f t="shared" si="3"/>
        <v>0.54545454545454541</v>
      </c>
      <c r="G29" s="10">
        <f t="shared" si="4"/>
        <v>0.94219653179190754</v>
      </c>
      <c r="H29" s="10">
        <f t="shared" si="5"/>
        <v>0.54545454545454541</v>
      </c>
      <c r="I29" s="10">
        <f t="shared" si="6"/>
        <v>0.94219653179190754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9"/>
  <sheetViews>
    <sheetView workbookViewId="0">
      <selection activeCell="K29" sqref="K29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46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8</v>
      </c>
      <c r="C2" s="7">
        <v>0</v>
      </c>
      <c r="D2" s="7">
        <v>0</v>
      </c>
      <c r="E2" s="7">
        <v>2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2</v>
      </c>
      <c r="L2" s="7">
        <v>4</v>
      </c>
      <c r="M2" s="7">
        <v>2</v>
      </c>
      <c r="N2" s="8">
        <f>SUM(B2:M2)</f>
        <v>18</v>
      </c>
    </row>
    <row r="3" spans="1:14" x14ac:dyDescent="0.3">
      <c r="A3" s="1" t="s">
        <v>21</v>
      </c>
      <c r="B3" s="7">
        <v>0</v>
      </c>
      <c r="C3" s="15">
        <v>0</v>
      </c>
      <c r="D3" s="7">
        <v>0</v>
      </c>
      <c r="E3" s="7">
        <v>0</v>
      </c>
      <c r="F3" s="7">
        <v>2</v>
      </c>
      <c r="G3" s="7">
        <v>0</v>
      </c>
      <c r="H3" s="7">
        <v>0</v>
      </c>
      <c r="I3" s="7">
        <v>0</v>
      </c>
      <c r="J3" s="7">
        <v>0</v>
      </c>
      <c r="K3" s="7">
        <v>1</v>
      </c>
      <c r="L3" s="7">
        <v>3</v>
      </c>
      <c r="M3" s="7">
        <v>0</v>
      </c>
      <c r="N3" s="8">
        <f t="shared" ref="N3:N13" si="0">SUM(B3:M3)</f>
        <v>6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7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14</v>
      </c>
    </row>
    <row r="5" spans="1:14" x14ac:dyDescent="0.3">
      <c r="A5" s="1" t="s">
        <v>23</v>
      </c>
      <c r="B5" s="7">
        <v>3</v>
      </c>
      <c r="C5" s="7">
        <v>0</v>
      </c>
      <c r="D5" s="7">
        <v>0</v>
      </c>
      <c r="E5" s="15">
        <v>8</v>
      </c>
      <c r="F5" s="7">
        <v>0</v>
      </c>
      <c r="G5" s="7">
        <v>0</v>
      </c>
      <c r="H5" s="7">
        <v>0</v>
      </c>
      <c r="I5" s="7">
        <v>4</v>
      </c>
      <c r="J5" s="7">
        <v>0</v>
      </c>
      <c r="K5" s="7">
        <v>3</v>
      </c>
      <c r="L5" s="7">
        <v>0</v>
      </c>
      <c r="M5" s="7">
        <v>0</v>
      </c>
      <c r="N5" s="8">
        <f t="shared" si="0"/>
        <v>18</v>
      </c>
    </row>
    <row r="6" spans="1:14" x14ac:dyDescent="0.3">
      <c r="A6" s="1" t="s">
        <v>24</v>
      </c>
      <c r="B6" s="7">
        <v>0</v>
      </c>
      <c r="C6" s="7">
        <v>1</v>
      </c>
      <c r="D6" s="7">
        <v>0</v>
      </c>
      <c r="E6" s="7">
        <v>0</v>
      </c>
      <c r="F6" s="15">
        <v>7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8">
        <f t="shared" si="0"/>
        <v>11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2</v>
      </c>
      <c r="H7" s="7">
        <v>1</v>
      </c>
      <c r="I7" s="7">
        <v>2</v>
      </c>
      <c r="J7" s="7">
        <v>1</v>
      </c>
      <c r="K7" s="7">
        <v>0</v>
      </c>
      <c r="L7" s="7">
        <v>1</v>
      </c>
      <c r="M7" s="7">
        <v>8</v>
      </c>
      <c r="N7" s="8">
        <f t="shared" si="0"/>
        <v>15</v>
      </c>
    </row>
    <row r="8" spans="1:14" x14ac:dyDescent="0.3">
      <c r="A8" s="1" t="s">
        <v>26</v>
      </c>
      <c r="B8" s="7">
        <v>0</v>
      </c>
      <c r="C8" s="7">
        <v>0</v>
      </c>
      <c r="D8" s="7">
        <v>5</v>
      </c>
      <c r="E8" s="7">
        <v>0</v>
      </c>
      <c r="F8" s="7">
        <v>0</v>
      </c>
      <c r="G8" s="7">
        <v>4</v>
      </c>
      <c r="H8" s="15">
        <v>13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8">
        <f t="shared" si="0"/>
        <v>22</v>
      </c>
    </row>
    <row r="9" spans="1:14" x14ac:dyDescent="0.3">
      <c r="A9" s="1" t="s">
        <v>27</v>
      </c>
      <c r="B9" s="7">
        <v>0</v>
      </c>
      <c r="C9" s="7">
        <v>0</v>
      </c>
      <c r="D9" s="7">
        <v>2</v>
      </c>
      <c r="E9" s="7">
        <v>4</v>
      </c>
      <c r="F9" s="7">
        <v>0</v>
      </c>
      <c r="G9" s="7">
        <v>0</v>
      </c>
      <c r="H9" s="7">
        <v>0</v>
      </c>
      <c r="I9" s="15">
        <v>10</v>
      </c>
      <c r="J9" s="7">
        <v>0</v>
      </c>
      <c r="K9" s="7">
        <v>0</v>
      </c>
      <c r="L9" s="7">
        <v>0</v>
      </c>
      <c r="M9" s="7">
        <v>0</v>
      </c>
      <c r="N9" s="8">
        <f t="shared" si="0"/>
        <v>16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12</v>
      </c>
      <c r="K10" s="7">
        <v>0</v>
      </c>
      <c r="L10" s="7">
        <v>3</v>
      </c>
      <c r="M10" s="7">
        <v>0</v>
      </c>
      <c r="N10" s="8">
        <f t="shared" si="0"/>
        <v>18</v>
      </c>
    </row>
    <row r="11" spans="1:14" x14ac:dyDescent="0.3">
      <c r="A11" s="1" t="s">
        <v>29</v>
      </c>
      <c r="B11" s="7">
        <v>6</v>
      </c>
      <c r="C11" s="7">
        <v>0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15">
        <v>3</v>
      </c>
      <c r="L11" s="7">
        <v>0</v>
      </c>
      <c r="M11" s="7">
        <v>0</v>
      </c>
      <c r="N11" s="8">
        <f t="shared" si="0"/>
        <v>11</v>
      </c>
    </row>
    <row r="12" spans="1:14" x14ac:dyDescent="0.3">
      <c r="A12" s="1" t="s">
        <v>30</v>
      </c>
      <c r="B12" s="7">
        <v>1</v>
      </c>
      <c r="C12" s="7">
        <v>1</v>
      </c>
      <c r="D12" s="7">
        <v>0</v>
      </c>
      <c r="E12" s="7">
        <v>1</v>
      </c>
      <c r="F12" s="7">
        <v>2</v>
      </c>
      <c r="G12" s="7">
        <v>0</v>
      </c>
      <c r="H12" s="7">
        <v>0</v>
      </c>
      <c r="I12" s="7">
        <v>0</v>
      </c>
      <c r="J12" s="7">
        <v>4</v>
      </c>
      <c r="K12" s="7">
        <v>3</v>
      </c>
      <c r="L12" s="15">
        <v>11</v>
      </c>
      <c r="M12" s="7">
        <v>0</v>
      </c>
      <c r="N12" s="8">
        <f t="shared" si="0"/>
        <v>23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2</v>
      </c>
      <c r="F13" s="7">
        <v>0</v>
      </c>
      <c r="G13" s="7">
        <v>8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15">
        <v>12</v>
      </c>
      <c r="N13" s="8">
        <f t="shared" si="0"/>
        <v>23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8</v>
      </c>
      <c r="C18" s="7">
        <f>B$14-$B18</f>
        <v>10</v>
      </c>
      <c r="D18" s="7">
        <f>$N2-$B18</f>
        <v>10</v>
      </c>
      <c r="E18" s="7">
        <f>SUM($B$2:$M$13)-SUM($B18:$D18)</f>
        <v>167</v>
      </c>
      <c r="F18" s="10">
        <f>B18/(B18+C18)</f>
        <v>0.44444444444444442</v>
      </c>
      <c r="G18" s="10">
        <f>E18/(E18+D18)</f>
        <v>0.94350282485875703</v>
      </c>
      <c r="H18" s="10">
        <f>B18/(B18+D18)</f>
        <v>0.44444444444444442</v>
      </c>
      <c r="I18" s="10">
        <f>E18/(E18+C18)</f>
        <v>0.94350282485875703</v>
      </c>
    </row>
    <row r="19" spans="1:9" x14ac:dyDescent="0.3">
      <c r="A19" s="1" t="s">
        <v>21</v>
      </c>
      <c r="B19" s="7">
        <f>C3</f>
        <v>0</v>
      </c>
      <c r="C19" s="7">
        <f>C14-B19</f>
        <v>5</v>
      </c>
      <c r="D19" s="7">
        <f t="shared" ref="D19:D29" si="2">$N3-$B19</f>
        <v>6</v>
      </c>
      <c r="E19" s="7">
        <f>SUM($B$2:$M$13)-SUM($B19:$D19)</f>
        <v>184</v>
      </c>
      <c r="F19" s="10">
        <f t="shared" ref="F19:F29" si="3">B19/(B19+C19)</f>
        <v>0</v>
      </c>
      <c r="G19" s="10">
        <f t="shared" ref="G19:G29" si="4">E19/(E19+D19)</f>
        <v>0.96842105263157896</v>
      </c>
      <c r="H19" s="10">
        <f t="shared" ref="H19:H29" si="5">B19/(B19+D19)</f>
        <v>0</v>
      </c>
      <c r="I19" s="10">
        <f t="shared" ref="I19:I29" si="6">E19/(E19+C19)</f>
        <v>0.97354497354497349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>$N4-$B20</f>
        <v>7</v>
      </c>
      <c r="E20" s="7">
        <f>SUM($B$2:$M$13)-SUM($B20:$D20)</f>
        <v>174</v>
      </c>
      <c r="F20" s="10">
        <f t="shared" si="3"/>
        <v>0.5</v>
      </c>
      <c r="G20" s="10">
        <f t="shared" si="4"/>
        <v>0.96132596685082872</v>
      </c>
      <c r="H20" s="10">
        <f t="shared" si="5"/>
        <v>0.5</v>
      </c>
      <c r="I20" s="10">
        <f t="shared" si="6"/>
        <v>0.96132596685082872</v>
      </c>
    </row>
    <row r="21" spans="1:9" x14ac:dyDescent="0.3">
      <c r="A21" s="1" t="s">
        <v>23</v>
      </c>
      <c r="B21" s="7">
        <f>E5</f>
        <v>8</v>
      </c>
      <c r="C21" s="7">
        <f>E14-B21</f>
        <v>10</v>
      </c>
      <c r="D21" s="7">
        <f t="shared" si="2"/>
        <v>10</v>
      </c>
      <c r="E21" s="7">
        <f t="shared" ref="E21:E29" si="7">SUM($B$2:$M$13)-SUM($B21:$D21)</f>
        <v>167</v>
      </c>
      <c r="F21" s="10">
        <f t="shared" si="3"/>
        <v>0.44444444444444442</v>
      </c>
      <c r="G21" s="10">
        <f t="shared" si="4"/>
        <v>0.94350282485875703</v>
      </c>
      <c r="H21" s="10">
        <f t="shared" si="5"/>
        <v>0.44444444444444442</v>
      </c>
      <c r="I21" s="10">
        <f t="shared" si="6"/>
        <v>0.94350282485875703</v>
      </c>
    </row>
    <row r="22" spans="1:9" x14ac:dyDescent="0.3">
      <c r="A22" s="1" t="s">
        <v>24</v>
      </c>
      <c r="B22" s="7">
        <f>F6</f>
        <v>7</v>
      </c>
      <c r="C22" s="7">
        <f>F14-B22</f>
        <v>4</v>
      </c>
      <c r="D22" s="7">
        <f t="shared" si="2"/>
        <v>4</v>
      </c>
      <c r="E22" s="7">
        <f t="shared" si="7"/>
        <v>180</v>
      </c>
      <c r="F22" s="10">
        <f t="shared" si="3"/>
        <v>0.63636363636363635</v>
      </c>
      <c r="G22" s="10">
        <f t="shared" si="4"/>
        <v>0.97826086956521741</v>
      </c>
      <c r="H22" s="10">
        <f t="shared" si="5"/>
        <v>0.63636363636363635</v>
      </c>
      <c r="I22" s="10">
        <f t="shared" si="6"/>
        <v>0.97826086956521741</v>
      </c>
    </row>
    <row r="23" spans="1:9" x14ac:dyDescent="0.3">
      <c r="A23" s="1" t="s">
        <v>25</v>
      </c>
      <c r="B23" s="7">
        <f>G7</f>
        <v>2</v>
      </c>
      <c r="C23" s="7">
        <f>G14-B23</f>
        <v>13</v>
      </c>
      <c r="D23" s="7">
        <f t="shared" si="2"/>
        <v>13</v>
      </c>
      <c r="E23" s="7">
        <f t="shared" si="7"/>
        <v>167</v>
      </c>
      <c r="F23" s="10">
        <f t="shared" si="3"/>
        <v>0.13333333333333333</v>
      </c>
      <c r="G23" s="10">
        <f t="shared" si="4"/>
        <v>0.92777777777777781</v>
      </c>
      <c r="H23" s="10">
        <f t="shared" si="5"/>
        <v>0.13333333333333333</v>
      </c>
      <c r="I23" s="10">
        <f t="shared" si="6"/>
        <v>0.92777777777777781</v>
      </c>
    </row>
    <row r="24" spans="1:9" x14ac:dyDescent="0.3">
      <c r="A24" s="1" t="s">
        <v>26</v>
      </c>
      <c r="B24" s="7">
        <f>H8</f>
        <v>13</v>
      </c>
      <c r="C24" s="7">
        <f>H14-B24</f>
        <v>9</v>
      </c>
      <c r="D24" s="7">
        <f t="shared" si="2"/>
        <v>9</v>
      </c>
      <c r="E24" s="7">
        <f t="shared" si="7"/>
        <v>164</v>
      </c>
      <c r="F24" s="10">
        <f t="shared" si="3"/>
        <v>0.59090909090909094</v>
      </c>
      <c r="G24" s="10">
        <f t="shared" si="4"/>
        <v>0.94797687861271673</v>
      </c>
      <c r="H24" s="10">
        <f t="shared" si="5"/>
        <v>0.59090909090909094</v>
      </c>
      <c r="I24" s="10">
        <f t="shared" si="6"/>
        <v>0.94797687861271673</v>
      </c>
    </row>
    <row r="25" spans="1:9" x14ac:dyDescent="0.3">
      <c r="A25" s="1" t="s">
        <v>27</v>
      </c>
      <c r="B25" s="7">
        <f>I9</f>
        <v>10</v>
      </c>
      <c r="C25" s="7">
        <f>I14-B25</f>
        <v>6</v>
      </c>
      <c r="D25" s="7">
        <f t="shared" si="2"/>
        <v>6</v>
      </c>
      <c r="E25" s="7">
        <f t="shared" si="7"/>
        <v>173</v>
      </c>
      <c r="F25" s="10">
        <f t="shared" si="3"/>
        <v>0.625</v>
      </c>
      <c r="G25" s="10">
        <f t="shared" si="4"/>
        <v>0.96648044692737434</v>
      </c>
      <c r="H25" s="10">
        <f t="shared" si="5"/>
        <v>0.625</v>
      </c>
      <c r="I25" s="10">
        <f t="shared" si="6"/>
        <v>0.96648044692737434</v>
      </c>
    </row>
    <row r="26" spans="1:9" x14ac:dyDescent="0.3">
      <c r="A26" s="1" t="s">
        <v>28</v>
      </c>
      <c r="B26" s="7">
        <f>J10</f>
        <v>12</v>
      </c>
      <c r="C26" s="7">
        <f>J14-B26</f>
        <v>6</v>
      </c>
      <c r="D26" s="7">
        <f t="shared" si="2"/>
        <v>6</v>
      </c>
      <c r="E26" s="7">
        <f t="shared" si="7"/>
        <v>171</v>
      </c>
      <c r="F26" s="10">
        <f t="shared" si="3"/>
        <v>0.66666666666666663</v>
      </c>
      <c r="G26" s="10">
        <f t="shared" si="4"/>
        <v>0.96610169491525422</v>
      </c>
      <c r="H26" s="10">
        <f t="shared" si="5"/>
        <v>0.66666666666666663</v>
      </c>
      <c r="I26" s="10">
        <f t="shared" si="6"/>
        <v>0.96610169491525422</v>
      </c>
    </row>
    <row r="27" spans="1:9" x14ac:dyDescent="0.3">
      <c r="A27" s="1" t="s">
        <v>29</v>
      </c>
      <c r="B27" s="7">
        <f>K11</f>
        <v>3</v>
      </c>
      <c r="C27" s="7">
        <f>K14-B27</f>
        <v>9</v>
      </c>
      <c r="D27" s="7">
        <f t="shared" si="2"/>
        <v>8</v>
      </c>
      <c r="E27" s="7">
        <f t="shared" si="7"/>
        <v>175</v>
      </c>
      <c r="F27" s="10">
        <f t="shared" si="3"/>
        <v>0.25</v>
      </c>
      <c r="G27" s="10">
        <f t="shared" si="4"/>
        <v>0.95628415300546443</v>
      </c>
      <c r="H27" s="10">
        <f t="shared" si="5"/>
        <v>0.27272727272727271</v>
      </c>
      <c r="I27" s="10">
        <f t="shared" si="6"/>
        <v>0.95108695652173914</v>
      </c>
    </row>
    <row r="28" spans="1:9" x14ac:dyDescent="0.3">
      <c r="A28" s="1" t="s">
        <v>30</v>
      </c>
      <c r="B28" s="7">
        <f>L12</f>
        <v>11</v>
      </c>
      <c r="C28" s="7">
        <f>L14-B28</f>
        <v>13</v>
      </c>
      <c r="D28" s="7">
        <f t="shared" si="2"/>
        <v>12</v>
      </c>
      <c r="E28" s="7">
        <f t="shared" si="7"/>
        <v>159</v>
      </c>
      <c r="F28" s="10">
        <f t="shared" si="3"/>
        <v>0.45833333333333331</v>
      </c>
      <c r="G28" s="10">
        <f t="shared" si="4"/>
        <v>0.92982456140350878</v>
      </c>
      <c r="H28" s="10">
        <f t="shared" si="5"/>
        <v>0.47826086956521741</v>
      </c>
      <c r="I28" s="10">
        <f t="shared" si="6"/>
        <v>0.92441860465116277</v>
      </c>
    </row>
    <row r="29" spans="1:9" x14ac:dyDescent="0.3">
      <c r="A29" s="1" t="s">
        <v>31</v>
      </c>
      <c r="B29" s="7">
        <f>M13</f>
        <v>12</v>
      </c>
      <c r="C29" s="7">
        <f>M14-B29</f>
        <v>10</v>
      </c>
      <c r="D29" s="7">
        <f t="shared" si="2"/>
        <v>11</v>
      </c>
      <c r="E29" s="7">
        <f t="shared" si="7"/>
        <v>162</v>
      </c>
      <c r="F29" s="10">
        <f t="shared" si="3"/>
        <v>0.54545454545454541</v>
      </c>
      <c r="G29" s="10">
        <f t="shared" si="4"/>
        <v>0.93641618497109824</v>
      </c>
      <c r="H29" s="10">
        <f t="shared" si="5"/>
        <v>0.52173913043478259</v>
      </c>
      <c r="I29" s="10">
        <f t="shared" si="6"/>
        <v>0.94186046511627908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zoomScale="80" zoomScaleNormal="80" workbookViewId="0">
      <selection activeCell="F31" sqref="F31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19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3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1</v>
      </c>
      <c r="L2" s="7">
        <v>0</v>
      </c>
      <c r="M2" s="7">
        <v>0</v>
      </c>
      <c r="N2" s="8">
        <f>SUM(B2:M2)</f>
        <v>4</v>
      </c>
    </row>
    <row r="3" spans="1:14" x14ac:dyDescent="0.3">
      <c r="A3" s="1" t="s">
        <v>21</v>
      </c>
      <c r="B3" s="7">
        <v>0</v>
      </c>
      <c r="C3" s="15">
        <v>1</v>
      </c>
      <c r="D3" s="7">
        <v>0</v>
      </c>
      <c r="E3" s="7">
        <v>0</v>
      </c>
      <c r="F3" s="7">
        <v>7</v>
      </c>
      <c r="G3" s="7">
        <v>0</v>
      </c>
      <c r="H3" s="7">
        <v>0</v>
      </c>
      <c r="I3" s="7">
        <v>0</v>
      </c>
      <c r="J3" s="7">
        <v>7</v>
      </c>
      <c r="K3" s="7">
        <v>0</v>
      </c>
      <c r="L3" s="7">
        <v>1</v>
      </c>
      <c r="M3" s="7">
        <v>0</v>
      </c>
      <c r="N3" s="8">
        <f t="shared" ref="N3:N13" si="0">SUM(B3:M3)</f>
        <v>16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10</v>
      </c>
      <c r="I4" s="7">
        <v>3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20</v>
      </c>
    </row>
    <row r="5" spans="1:14" x14ac:dyDescent="0.3">
      <c r="A5" s="1" t="s">
        <v>23</v>
      </c>
      <c r="B5" s="7">
        <v>2</v>
      </c>
      <c r="C5" s="7">
        <v>0</v>
      </c>
      <c r="D5" s="7">
        <v>1</v>
      </c>
      <c r="E5" s="15">
        <v>10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3</v>
      </c>
      <c r="L5" s="7">
        <v>0</v>
      </c>
      <c r="M5" s="7">
        <v>0</v>
      </c>
      <c r="N5" s="8">
        <f t="shared" si="0"/>
        <v>19</v>
      </c>
    </row>
    <row r="6" spans="1:14" x14ac:dyDescent="0.3">
      <c r="A6" s="1" t="s">
        <v>24</v>
      </c>
      <c r="B6" s="7">
        <v>1</v>
      </c>
      <c r="C6" s="7">
        <v>0</v>
      </c>
      <c r="D6" s="7">
        <v>0</v>
      </c>
      <c r="E6" s="7">
        <v>0</v>
      </c>
      <c r="F6" s="15">
        <v>2</v>
      </c>
      <c r="G6" s="7">
        <v>0</v>
      </c>
      <c r="H6" s="7">
        <v>0</v>
      </c>
      <c r="I6" s="7">
        <v>0</v>
      </c>
      <c r="J6" s="7">
        <v>0</v>
      </c>
      <c r="K6" s="7">
        <v>2</v>
      </c>
      <c r="L6" s="7">
        <v>13</v>
      </c>
      <c r="M6" s="7">
        <v>0</v>
      </c>
      <c r="N6" s="8">
        <f t="shared" si="0"/>
        <v>18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8</v>
      </c>
      <c r="H7" s="7">
        <v>1</v>
      </c>
      <c r="I7" s="7">
        <v>0</v>
      </c>
      <c r="J7" s="7">
        <v>1</v>
      </c>
      <c r="K7" s="7">
        <v>0</v>
      </c>
      <c r="L7" s="7">
        <v>0</v>
      </c>
      <c r="M7" s="7">
        <v>12</v>
      </c>
      <c r="N7" s="8">
        <f t="shared" si="0"/>
        <v>22</v>
      </c>
    </row>
    <row r="8" spans="1:14" x14ac:dyDescent="0.3">
      <c r="A8" s="1" t="s">
        <v>26</v>
      </c>
      <c r="B8" s="7">
        <v>4</v>
      </c>
      <c r="C8" s="7">
        <v>0</v>
      </c>
      <c r="D8" s="7">
        <v>1</v>
      </c>
      <c r="E8" s="7">
        <v>2</v>
      </c>
      <c r="F8" s="7">
        <v>0</v>
      </c>
      <c r="G8" s="7">
        <v>1</v>
      </c>
      <c r="H8" s="15">
        <v>0</v>
      </c>
      <c r="I8" s="7">
        <v>1</v>
      </c>
      <c r="J8" s="7">
        <v>0</v>
      </c>
      <c r="K8" s="7">
        <v>0</v>
      </c>
      <c r="L8" s="7">
        <v>2</v>
      </c>
      <c r="M8" s="7">
        <v>8</v>
      </c>
      <c r="N8" s="8">
        <f t="shared" si="0"/>
        <v>19</v>
      </c>
    </row>
    <row r="9" spans="1:14" x14ac:dyDescent="0.3">
      <c r="A9" s="1" t="s">
        <v>27</v>
      </c>
      <c r="B9" s="7">
        <v>1</v>
      </c>
      <c r="C9" s="7">
        <v>0</v>
      </c>
      <c r="D9" s="7">
        <v>5</v>
      </c>
      <c r="E9" s="7">
        <v>2</v>
      </c>
      <c r="F9" s="7">
        <v>0</v>
      </c>
      <c r="G9" s="7">
        <v>0</v>
      </c>
      <c r="H9" s="7">
        <v>0</v>
      </c>
      <c r="I9" s="15">
        <v>8</v>
      </c>
      <c r="J9" s="7">
        <v>0</v>
      </c>
      <c r="K9" s="7">
        <v>1</v>
      </c>
      <c r="L9" s="7">
        <v>0</v>
      </c>
      <c r="M9" s="7">
        <v>0</v>
      </c>
      <c r="N9" s="8">
        <f t="shared" si="0"/>
        <v>17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2</v>
      </c>
      <c r="G10" s="7">
        <v>0</v>
      </c>
      <c r="H10" s="7">
        <v>0</v>
      </c>
      <c r="I10" s="7">
        <v>0</v>
      </c>
      <c r="J10" s="15">
        <v>10</v>
      </c>
      <c r="K10" s="7">
        <v>2</v>
      </c>
      <c r="L10" s="7">
        <v>3</v>
      </c>
      <c r="M10" s="7">
        <v>0</v>
      </c>
      <c r="N10" s="8">
        <f t="shared" si="0"/>
        <v>20</v>
      </c>
    </row>
    <row r="11" spans="1:14" x14ac:dyDescent="0.3">
      <c r="A11" s="1" t="s">
        <v>29</v>
      </c>
      <c r="B11" s="7">
        <v>6</v>
      </c>
      <c r="C11" s="7">
        <v>1</v>
      </c>
      <c r="D11" s="7">
        <v>0</v>
      </c>
      <c r="E11" s="7">
        <v>3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15">
        <v>3</v>
      </c>
      <c r="L11" s="7">
        <v>2</v>
      </c>
      <c r="M11" s="7">
        <v>0</v>
      </c>
      <c r="N11" s="8">
        <f t="shared" si="0"/>
        <v>16</v>
      </c>
    </row>
    <row r="12" spans="1:14" x14ac:dyDescent="0.3">
      <c r="A12" s="1" t="s">
        <v>30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15">
        <v>3</v>
      </c>
      <c r="M12" s="7">
        <v>1</v>
      </c>
      <c r="N12" s="8">
        <f t="shared" si="0"/>
        <v>7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4</v>
      </c>
      <c r="H13" s="7">
        <v>11</v>
      </c>
      <c r="I13" s="7">
        <v>1</v>
      </c>
      <c r="J13" s="7">
        <v>0</v>
      </c>
      <c r="K13" s="7">
        <v>0</v>
      </c>
      <c r="L13" s="7">
        <v>0</v>
      </c>
      <c r="M13" s="15">
        <v>1</v>
      </c>
      <c r="N13" s="8">
        <f t="shared" si="0"/>
        <v>17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3</v>
      </c>
      <c r="C18" s="7">
        <f>B$14-$B18</f>
        <v>15</v>
      </c>
      <c r="D18" s="7">
        <f>$N2-$B18</f>
        <v>1</v>
      </c>
      <c r="E18" s="7">
        <f>SUM($B$2:$M$13)-SUM($B18:$D18)</f>
        <v>176</v>
      </c>
      <c r="F18" s="10">
        <f>B18/(B18+C18)</f>
        <v>0.16666666666666666</v>
      </c>
      <c r="G18" s="10">
        <f>E18/(E18+D18)</f>
        <v>0.99435028248587576</v>
      </c>
      <c r="H18" s="10">
        <f>B18/(B18+D18)</f>
        <v>0.75</v>
      </c>
      <c r="I18" s="10">
        <f>E18/(E18+C18)</f>
        <v>0.92146596858638741</v>
      </c>
    </row>
    <row r="19" spans="1:9" x14ac:dyDescent="0.3">
      <c r="A19" s="1" t="s">
        <v>21</v>
      </c>
      <c r="B19" s="7">
        <f>C3</f>
        <v>1</v>
      </c>
      <c r="C19" s="7">
        <f>C14-B19</f>
        <v>4</v>
      </c>
      <c r="D19" s="7">
        <f t="shared" ref="D19:D29" si="2">$N3-$B19</f>
        <v>15</v>
      </c>
      <c r="E19" s="7">
        <f>SUM($B$2:$M$13)-SUM($B19:$D19)</f>
        <v>175</v>
      </c>
      <c r="F19" s="10">
        <f t="shared" ref="F19:F29" si="3">B19/(B19+C19)</f>
        <v>0.2</v>
      </c>
      <c r="G19" s="10">
        <f t="shared" ref="G19:G29" si="4">E19/(E19+D19)</f>
        <v>0.92105263157894735</v>
      </c>
      <c r="H19" s="10">
        <f t="shared" ref="H19:H29" si="5">B19/(B19+D19)</f>
        <v>6.25E-2</v>
      </c>
      <c r="I19" s="10">
        <f t="shared" ref="I19:I29" si="6">E19/(E19+C19)</f>
        <v>0.97765363128491622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 t="shared" si="2"/>
        <v>13</v>
      </c>
      <c r="E20" s="7">
        <f>SUM($B$2:$M$13)-SUM($B20:$D20)</f>
        <v>168</v>
      </c>
      <c r="F20" s="10">
        <f t="shared" si="3"/>
        <v>0.5</v>
      </c>
      <c r="G20" s="10">
        <f t="shared" si="4"/>
        <v>0.92817679558011046</v>
      </c>
      <c r="H20" s="10">
        <f t="shared" si="5"/>
        <v>0.35</v>
      </c>
      <c r="I20" s="10">
        <f t="shared" si="6"/>
        <v>0.96</v>
      </c>
    </row>
    <row r="21" spans="1:9" x14ac:dyDescent="0.3">
      <c r="A21" s="1" t="s">
        <v>23</v>
      </c>
      <c r="B21" s="7">
        <f>E5</f>
        <v>10</v>
      </c>
      <c r="C21" s="7">
        <f>E14-B21</f>
        <v>8</v>
      </c>
      <c r="D21" s="7">
        <f t="shared" si="2"/>
        <v>9</v>
      </c>
      <c r="E21" s="7">
        <f t="shared" ref="E21:E29" si="7">SUM($B$2:$M$13)-SUM($B21:$D21)</f>
        <v>168</v>
      </c>
      <c r="F21" s="10">
        <f t="shared" si="3"/>
        <v>0.55555555555555558</v>
      </c>
      <c r="G21" s="10">
        <f t="shared" si="4"/>
        <v>0.94915254237288138</v>
      </c>
      <c r="H21" s="10">
        <f t="shared" si="5"/>
        <v>0.52631578947368418</v>
      </c>
      <c r="I21" s="10">
        <f t="shared" si="6"/>
        <v>0.95454545454545459</v>
      </c>
    </row>
    <row r="22" spans="1:9" x14ac:dyDescent="0.3">
      <c r="A22" s="1" t="s">
        <v>24</v>
      </c>
      <c r="B22" s="7">
        <f>F6</f>
        <v>2</v>
      </c>
      <c r="C22" s="7">
        <f>F14-B22</f>
        <v>9</v>
      </c>
      <c r="D22" s="7">
        <f t="shared" si="2"/>
        <v>16</v>
      </c>
      <c r="E22" s="7">
        <f t="shared" si="7"/>
        <v>168</v>
      </c>
      <c r="F22" s="10">
        <f t="shared" si="3"/>
        <v>0.18181818181818182</v>
      </c>
      <c r="G22" s="10">
        <f t="shared" si="4"/>
        <v>0.91304347826086951</v>
      </c>
      <c r="H22" s="10">
        <f t="shared" si="5"/>
        <v>0.1111111111111111</v>
      </c>
      <c r="I22" s="10">
        <f t="shared" si="6"/>
        <v>0.94915254237288138</v>
      </c>
    </row>
    <row r="23" spans="1:9" x14ac:dyDescent="0.3">
      <c r="A23" s="1" t="s">
        <v>25</v>
      </c>
      <c r="B23" s="7">
        <f>G7</f>
        <v>8</v>
      </c>
      <c r="C23" s="7">
        <f>G14-B23</f>
        <v>7</v>
      </c>
      <c r="D23" s="7">
        <f t="shared" si="2"/>
        <v>14</v>
      </c>
      <c r="E23" s="7">
        <f t="shared" si="7"/>
        <v>166</v>
      </c>
      <c r="F23" s="10">
        <f t="shared" si="3"/>
        <v>0.53333333333333333</v>
      </c>
      <c r="G23" s="10">
        <f t="shared" si="4"/>
        <v>0.92222222222222228</v>
      </c>
      <c r="H23" s="10">
        <f t="shared" si="5"/>
        <v>0.36363636363636365</v>
      </c>
      <c r="I23" s="10">
        <f t="shared" si="6"/>
        <v>0.95953757225433522</v>
      </c>
    </row>
    <row r="24" spans="1:9" x14ac:dyDescent="0.3">
      <c r="A24" s="1" t="s">
        <v>26</v>
      </c>
      <c r="B24" s="7">
        <f>H8</f>
        <v>0</v>
      </c>
      <c r="C24" s="7">
        <f>H14-B24</f>
        <v>22</v>
      </c>
      <c r="D24" s="7">
        <f t="shared" si="2"/>
        <v>19</v>
      </c>
      <c r="E24" s="7">
        <f t="shared" si="7"/>
        <v>154</v>
      </c>
      <c r="F24" s="10">
        <f t="shared" si="3"/>
        <v>0</v>
      </c>
      <c r="G24" s="10">
        <f t="shared" si="4"/>
        <v>0.89017341040462428</v>
      </c>
      <c r="H24" s="10">
        <f t="shared" si="5"/>
        <v>0</v>
      </c>
      <c r="I24" s="10">
        <f t="shared" si="6"/>
        <v>0.875</v>
      </c>
    </row>
    <row r="25" spans="1:9" x14ac:dyDescent="0.3">
      <c r="A25" s="1" t="s">
        <v>27</v>
      </c>
      <c r="B25" s="7">
        <f>I9</f>
        <v>8</v>
      </c>
      <c r="C25" s="7">
        <f>I14-B25</f>
        <v>8</v>
      </c>
      <c r="D25" s="7">
        <f t="shared" si="2"/>
        <v>9</v>
      </c>
      <c r="E25" s="7">
        <f t="shared" si="7"/>
        <v>170</v>
      </c>
      <c r="F25" s="10">
        <f t="shared" si="3"/>
        <v>0.5</v>
      </c>
      <c r="G25" s="10">
        <f t="shared" si="4"/>
        <v>0.94972067039106145</v>
      </c>
      <c r="H25" s="10">
        <f t="shared" si="5"/>
        <v>0.47058823529411764</v>
      </c>
      <c r="I25" s="10">
        <f t="shared" si="6"/>
        <v>0.9550561797752809</v>
      </c>
    </row>
    <row r="26" spans="1:9" x14ac:dyDescent="0.3">
      <c r="A26" s="1" t="s">
        <v>28</v>
      </c>
      <c r="B26" s="7">
        <f>J10</f>
        <v>10</v>
      </c>
      <c r="C26" s="7">
        <f>J14-B26</f>
        <v>8</v>
      </c>
      <c r="D26" s="7">
        <f t="shared" si="2"/>
        <v>10</v>
      </c>
      <c r="E26" s="7">
        <f t="shared" si="7"/>
        <v>167</v>
      </c>
      <c r="F26" s="10">
        <f t="shared" si="3"/>
        <v>0.55555555555555558</v>
      </c>
      <c r="G26" s="10">
        <f t="shared" si="4"/>
        <v>0.94350282485875703</v>
      </c>
      <c r="H26" s="10">
        <f t="shared" si="5"/>
        <v>0.5</v>
      </c>
      <c r="I26" s="10">
        <f t="shared" si="6"/>
        <v>0.95428571428571429</v>
      </c>
    </row>
    <row r="27" spans="1:9" x14ac:dyDescent="0.3">
      <c r="A27" s="1" t="s">
        <v>29</v>
      </c>
      <c r="B27" s="7">
        <f>K11</f>
        <v>3</v>
      </c>
      <c r="C27" s="7">
        <f>K14-B27</f>
        <v>9</v>
      </c>
      <c r="D27" s="7">
        <f t="shared" si="2"/>
        <v>13</v>
      </c>
      <c r="E27" s="7">
        <f t="shared" si="7"/>
        <v>170</v>
      </c>
      <c r="F27" s="10">
        <f t="shared" si="3"/>
        <v>0.25</v>
      </c>
      <c r="G27" s="10">
        <f t="shared" si="4"/>
        <v>0.92896174863387981</v>
      </c>
      <c r="H27" s="10">
        <f t="shared" si="5"/>
        <v>0.1875</v>
      </c>
      <c r="I27" s="10">
        <f t="shared" si="6"/>
        <v>0.94972067039106145</v>
      </c>
    </row>
    <row r="28" spans="1:9" x14ac:dyDescent="0.3">
      <c r="A28" s="1" t="s">
        <v>30</v>
      </c>
      <c r="B28" s="7">
        <f>L12</f>
        <v>3</v>
      </c>
      <c r="C28" s="7">
        <f>L14-B28</f>
        <v>21</v>
      </c>
      <c r="D28" s="7">
        <f t="shared" si="2"/>
        <v>4</v>
      </c>
      <c r="E28" s="7">
        <f t="shared" si="7"/>
        <v>167</v>
      </c>
      <c r="F28" s="10">
        <f t="shared" si="3"/>
        <v>0.125</v>
      </c>
      <c r="G28" s="10">
        <f t="shared" si="4"/>
        <v>0.97660818713450293</v>
      </c>
      <c r="H28" s="10">
        <f t="shared" si="5"/>
        <v>0.42857142857142855</v>
      </c>
      <c r="I28" s="10">
        <f t="shared" si="6"/>
        <v>0.88829787234042556</v>
      </c>
    </row>
    <row r="29" spans="1:9" x14ac:dyDescent="0.3">
      <c r="A29" s="1" t="s">
        <v>31</v>
      </c>
      <c r="B29" s="7">
        <f>M13</f>
        <v>1</v>
      </c>
      <c r="C29" s="7">
        <f>M14-B29</f>
        <v>21</v>
      </c>
      <c r="D29" s="7">
        <f t="shared" si="2"/>
        <v>16</v>
      </c>
      <c r="E29" s="7">
        <f t="shared" si="7"/>
        <v>157</v>
      </c>
      <c r="F29" s="10">
        <f t="shared" si="3"/>
        <v>4.5454545454545456E-2</v>
      </c>
      <c r="G29" s="10">
        <f t="shared" si="4"/>
        <v>0.90751445086705207</v>
      </c>
      <c r="H29" s="10">
        <f t="shared" si="5"/>
        <v>5.8823529411764705E-2</v>
      </c>
      <c r="I29" s="10">
        <f t="shared" si="6"/>
        <v>0.8820224719101124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zoomScale="80" zoomScaleNormal="80" workbookViewId="0">
      <selection activeCell="F22" sqref="F22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32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3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8">
        <f>SUM(B2:M2)</f>
        <v>3</v>
      </c>
    </row>
    <row r="3" spans="1:14" x14ac:dyDescent="0.3">
      <c r="A3" s="1" t="s">
        <v>21</v>
      </c>
      <c r="B3" s="7">
        <v>0</v>
      </c>
      <c r="C3" s="15">
        <v>1</v>
      </c>
      <c r="D3" s="7">
        <v>0</v>
      </c>
      <c r="E3" s="7">
        <v>0</v>
      </c>
      <c r="F3" s="7">
        <v>8</v>
      </c>
      <c r="G3" s="7">
        <v>0</v>
      </c>
      <c r="H3" s="7">
        <v>0</v>
      </c>
      <c r="I3" s="7">
        <v>0</v>
      </c>
      <c r="J3" s="7">
        <v>1</v>
      </c>
      <c r="K3" s="7">
        <v>2</v>
      </c>
      <c r="L3" s="7">
        <v>1</v>
      </c>
      <c r="M3" s="7">
        <v>0</v>
      </c>
      <c r="N3" s="8">
        <f t="shared" ref="N3:N13" si="0">SUM(B3:M3)</f>
        <v>13</v>
      </c>
    </row>
    <row r="4" spans="1:14" x14ac:dyDescent="0.3">
      <c r="A4" s="1" t="s">
        <v>22</v>
      </c>
      <c r="B4" s="7">
        <v>0</v>
      </c>
      <c r="C4" s="7">
        <v>0</v>
      </c>
      <c r="D4" s="15">
        <v>11</v>
      </c>
      <c r="E4" s="7">
        <v>0</v>
      </c>
      <c r="F4" s="7">
        <v>0</v>
      </c>
      <c r="G4" s="7">
        <v>0</v>
      </c>
      <c r="H4" s="7">
        <v>8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19</v>
      </c>
    </row>
    <row r="5" spans="1:14" x14ac:dyDescent="0.3">
      <c r="A5" s="1" t="s">
        <v>23</v>
      </c>
      <c r="B5" s="7">
        <v>3</v>
      </c>
      <c r="C5" s="7">
        <v>0</v>
      </c>
      <c r="D5" s="7">
        <v>0</v>
      </c>
      <c r="E5" s="15">
        <v>4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3</v>
      </c>
      <c r="L5" s="7">
        <v>0</v>
      </c>
      <c r="M5" s="7">
        <v>0</v>
      </c>
      <c r="N5" s="8">
        <f t="shared" si="0"/>
        <v>13</v>
      </c>
    </row>
    <row r="6" spans="1:14" x14ac:dyDescent="0.3">
      <c r="A6" s="1" t="s">
        <v>24</v>
      </c>
      <c r="B6" s="7">
        <v>1</v>
      </c>
      <c r="C6" s="7">
        <v>1</v>
      </c>
      <c r="D6" s="7">
        <v>0</v>
      </c>
      <c r="E6" s="7">
        <v>0</v>
      </c>
      <c r="F6" s="15">
        <v>1</v>
      </c>
      <c r="G6" s="7">
        <v>0</v>
      </c>
      <c r="H6" s="7">
        <v>0</v>
      </c>
      <c r="I6" s="7">
        <v>0</v>
      </c>
      <c r="J6" s="7">
        <v>0</v>
      </c>
      <c r="K6" s="7">
        <v>2</v>
      </c>
      <c r="L6" s="7">
        <v>13</v>
      </c>
      <c r="M6" s="7">
        <v>0</v>
      </c>
      <c r="N6" s="8">
        <f t="shared" si="0"/>
        <v>18</v>
      </c>
    </row>
    <row r="7" spans="1:14" x14ac:dyDescent="0.3">
      <c r="A7" s="1" t="s">
        <v>25</v>
      </c>
      <c r="B7" s="7">
        <v>0</v>
      </c>
      <c r="C7" s="7">
        <v>0</v>
      </c>
      <c r="D7" s="7">
        <v>1</v>
      </c>
      <c r="E7" s="7">
        <v>0</v>
      </c>
      <c r="F7" s="7">
        <v>0</v>
      </c>
      <c r="G7" s="15">
        <v>6</v>
      </c>
      <c r="H7" s="7">
        <v>6</v>
      </c>
      <c r="I7" s="7">
        <v>0</v>
      </c>
      <c r="J7" s="7">
        <v>0</v>
      </c>
      <c r="K7" s="7">
        <v>0</v>
      </c>
      <c r="L7" s="7">
        <v>0</v>
      </c>
      <c r="M7" s="7">
        <v>7</v>
      </c>
      <c r="N7" s="8">
        <f t="shared" si="0"/>
        <v>20</v>
      </c>
    </row>
    <row r="8" spans="1:14" x14ac:dyDescent="0.3">
      <c r="A8" s="1" t="s">
        <v>26</v>
      </c>
      <c r="B8" s="7">
        <v>0</v>
      </c>
      <c r="C8" s="7">
        <v>0</v>
      </c>
      <c r="D8" s="7">
        <v>0</v>
      </c>
      <c r="E8" s="7">
        <v>2</v>
      </c>
      <c r="F8" s="7">
        <v>0</v>
      </c>
      <c r="G8" s="7">
        <v>2</v>
      </c>
      <c r="H8" s="15">
        <v>3</v>
      </c>
      <c r="I8" s="7">
        <v>2</v>
      </c>
      <c r="J8" s="7">
        <v>2</v>
      </c>
      <c r="K8" s="7">
        <v>0</v>
      </c>
      <c r="L8" s="7">
        <v>1</v>
      </c>
      <c r="M8" s="7">
        <v>7</v>
      </c>
      <c r="N8" s="8">
        <f t="shared" si="0"/>
        <v>19</v>
      </c>
    </row>
    <row r="9" spans="1:14" x14ac:dyDescent="0.3">
      <c r="A9" s="1" t="s">
        <v>27</v>
      </c>
      <c r="B9" s="7">
        <v>0</v>
      </c>
      <c r="C9" s="7">
        <v>0</v>
      </c>
      <c r="D9" s="7">
        <v>0</v>
      </c>
      <c r="E9" s="7">
        <v>7</v>
      </c>
      <c r="F9" s="7">
        <v>0</v>
      </c>
      <c r="G9" s="7">
        <v>0</v>
      </c>
      <c r="H9" s="7">
        <v>0</v>
      </c>
      <c r="I9" s="15">
        <v>11</v>
      </c>
      <c r="J9" s="7">
        <v>0</v>
      </c>
      <c r="K9" s="7">
        <v>1</v>
      </c>
      <c r="L9" s="7">
        <v>0</v>
      </c>
      <c r="M9" s="7">
        <v>0</v>
      </c>
      <c r="N9" s="8">
        <f t="shared" si="0"/>
        <v>19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1</v>
      </c>
      <c r="G10" s="7">
        <v>0</v>
      </c>
      <c r="H10" s="7">
        <v>0</v>
      </c>
      <c r="I10" s="7">
        <v>0</v>
      </c>
      <c r="J10" s="15">
        <v>13</v>
      </c>
      <c r="K10" s="7">
        <v>0</v>
      </c>
      <c r="L10" s="7">
        <v>3</v>
      </c>
      <c r="M10" s="7">
        <v>0</v>
      </c>
      <c r="N10" s="8">
        <f t="shared" si="0"/>
        <v>20</v>
      </c>
    </row>
    <row r="11" spans="1:14" x14ac:dyDescent="0.3">
      <c r="A11" s="1" t="s">
        <v>29</v>
      </c>
      <c r="B11" s="7">
        <v>6</v>
      </c>
      <c r="C11" s="7">
        <v>0</v>
      </c>
      <c r="D11" s="7">
        <v>0</v>
      </c>
      <c r="E11" s="7">
        <v>3</v>
      </c>
      <c r="F11" s="7">
        <v>1</v>
      </c>
      <c r="G11" s="7">
        <v>1</v>
      </c>
      <c r="H11" s="7">
        <v>0</v>
      </c>
      <c r="I11" s="7">
        <v>0</v>
      </c>
      <c r="J11" s="7">
        <v>0</v>
      </c>
      <c r="K11" s="15">
        <v>3</v>
      </c>
      <c r="L11" s="7">
        <v>1</v>
      </c>
      <c r="M11" s="7">
        <v>0</v>
      </c>
      <c r="N11" s="8">
        <f t="shared" si="0"/>
        <v>15</v>
      </c>
    </row>
    <row r="12" spans="1:14" x14ac:dyDescent="0.3">
      <c r="A12" s="1" t="s">
        <v>30</v>
      </c>
      <c r="B12" s="7">
        <v>5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2</v>
      </c>
      <c r="K12" s="7">
        <v>1</v>
      </c>
      <c r="L12" s="15">
        <v>5</v>
      </c>
      <c r="M12" s="7">
        <v>2</v>
      </c>
      <c r="N12" s="8">
        <f t="shared" si="0"/>
        <v>17</v>
      </c>
    </row>
    <row r="13" spans="1:14" x14ac:dyDescent="0.3">
      <c r="A13" s="1" t="s">
        <v>31</v>
      </c>
      <c r="B13" s="7">
        <v>0</v>
      </c>
      <c r="C13" s="7">
        <v>0</v>
      </c>
      <c r="D13" s="7">
        <v>2</v>
      </c>
      <c r="E13" s="7">
        <v>0</v>
      </c>
      <c r="F13" s="7">
        <v>0</v>
      </c>
      <c r="G13" s="7">
        <v>6</v>
      </c>
      <c r="H13" s="7">
        <v>5</v>
      </c>
      <c r="I13" s="7">
        <v>0</v>
      </c>
      <c r="J13" s="7">
        <v>0</v>
      </c>
      <c r="K13" s="7">
        <v>0</v>
      </c>
      <c r="L13" s="7">
        <v>0</v>
      </c>
      <c r="M13" s="15">
        <v>6</v>
      </c>
      <c r="N13" s="8">
        <f t="shared" si="0"/>
        <v>19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3</v>
      </c>
      <c r="C18" s="7">
        <f>B$14-$B18</f>
        <v>15</v>
      </c>
      <c r="D18" s="7">
        <f>$N2-$B18</f>
        <v>0</v>
      </c>
      <c r="E18" s="7">
        <f>SUM($B$2:$M$13)-SUM($B18:$D18)</f>
        <v>177</v>
      </c>
      <c r="F18" s="10">
        <f>B18/(B18+C18)</f>
        <v>0.16666666666666666</v>
      </c>
      <c r="G18" s="10">
        <f>E18/(E18+D18)</f>
        <v>1</v>
      </c>
      <c r="H18" s="10">
        <f>B18/(B18+D18)</f>
        <v>1</v>
      </c>
      <c r="I18" s="10">
        <f>E18/(E18+C18)</f>
        <v>0.921875</v>
      </c>
    </row>
    <row r="19" spans="1:9" x14ac:dyDescent="0.3">
      <c r="A19" s="1" t="s">
        <v>21</v>
      </c>
      <c r="B19" s="7">
        <f>C3</f>
        <v>1</v>
      </c>
      <c r="C19" s="7">
        <f>C14-B19</f>
        <v>4</v>
      </c>
      <c r="D19" s="7">
        <f t="shared" ref="D19:D29" si="2">$N3-$B19</f>
        <v>12</v>
      </c>
      <c r="E19" s="7">
        <f>SUM($B$2:$M$13)-SUM($B19:$D19)</f>
        <v>178</v>
      </c>
      <c r="F19" s="10">
        <f t="shared" ref="F19:F29" si="3">B19/(B19+C19)</f>
        <v>0.2</v>
      </c>
      <c r="G19" s="10">
        <f t="shared" ref="G19:G29" si="4">E19/(E19+D19)</f>
        <v>0.93684210526315792</v>
      </c>
      <c r="H19" s="10">
        <f t="shared" ref="H19:H29" si="5">B19/(B19+D19)</f>
        <v>7.6923076923076927E-2</v>
      </c>
      <c r="I19" s="10">
        <f t="shared" ref="I19:I29" si="6">E19/(E19+C19)</f>
        <v>0.97802197802197799</v>
      </c>
    </row>
    <row r="20" spans="1:9" x14ac:dyDescent="0.3">
      <c r="A20" s="1" t="s">
        <v>22</v>
      </c>
      <c r="B20" s="7">
        <f>D4</f>
        <v>11</v>
      </c>
      <c r="C20" s="7">
        <f>D14-B20</f>
        <v>3</v>
      </c>
      <c r="D20" s="7">
        <f t="shared" si="2"/>
        <v>8</v>
      </c>
      <c r="E20" s="7">
        <f>SUM($B$2:$M$13)-SUM($B20:$D20)</f>
        <v>173</v>
      </c>
      <c r="F20" s="10">
        <f t="shared" si="3"/>
        <v>0.7857142857142857</v>
      </c>
      <c r="G20" s="10">
        <f t="shared" si="4"/>
        <v>0.95580110497237569</v>
      </c>
      <c r="H20" s="10">
        <f t="shared" si="5"/>
        <v>0.57894736842105265</v>
      </c>
      <c r="I20" s="10">
        <f t="shared" si="6"/>
        <v>0.98295454545454541</v>
      </c>
    </row>
    <row r="21" spans="1:9" x14ac:dyDescent="0.3">
      <c r="A21" s="1" t="s">
        <v>23</v>
      </c>
      <c r="B21" s="7">
        <f>E5</f>
        <v>4</v>
      </c>
      <c r="C21" s="7">
        <f>E14-B21</f>
        <v>14</v>
      </c>
      <c r="D21" s="7">
        <f t="shared" si="2"/>
        <v>9</v>
      </c>
      <c r="E21" s="7">
        <f t="shared" ref="E21:E29" si="7">SUM($B$2:$M$13)-SUM($B21:$D21)</f>
        <v>168</v>
      </c>
      <c r="F21" s="10">
        <f t="shared" si="3"/>
        <v>0.22222222222222221</v>
      </c>
      <c r="G21" s="10">
        <f t="shared" si="4"/>
        <v>0.94915254237288138</v>
      </c>
      <c r="H21" s="10">
        <f t="shared" si="5"/>
        <v>0.30769230769230771</v>
      </c>
      <c r="I21" s="10">
        <f t="shared" si="6"/>
        <v>0.92307692307692313</v>
      </c>
    </row>
    <row r="22" spans="1:9" x14ac:dyDescent="0.3">
      <c r="A22" s="1" t="s">
        <v>24</v>
      </c>
      <c r="B22" s="7">
        <f>F6</f>
        <v>1</v>
      </c>
      <c r="C22" s="7">
        <f>F14-B22</f>
        <v>10</v>
      </c>
      <c r="D22" s="7">
        <f t="shared" si="2"/>
        <v>17</v>
      </c>
      <c r="E22" s="7">
        <f t="shared" si="7"/>
        <v>167</v>
      </c>
      <c r="F22" s="10">
        <f t="shared" si="3"/>
        <v>9.0909090909090912E-2</v>
      </c>
      <c r="G22" s="10">
        <f t="shared" si="4"/>
        <v>0.90760869565217395</v>
      </c>
      <c r="H22" s="10">
        <f t="shared" si="5"/>
        <v>5.5555555555555552E-2</v>
      </c>
      <c r="I22" s="10">
        <f t="shared" si="6"/>
        <v>0.94350282485875703</v>
      </c>
    </row>
    <row r="23" spans="1:9" x14ac:dyDescent="0.3">
      <c r="A23" s="1" t="s">
        <v>25</v>
      </c>
      <c r="B23" s="7">
        <f>G7</f>
        <v>6</v>
      </c>
      <c r="C23" s="7">
        <f>G14-B23</f>
        <v>9</v>
      </c>
      <c r="D23" s="7">
        <f t="shared" si="2"/>
        <v>14</v>
      </c>
      <c r="E23" s="7">
        <f t="shared" si="7"/>
        <v>166</v>
      </c>
      <c r="F23" s="10">
        <f t="shared" si="3"/>
        <v>0.4</v>
      </c>
      <c r="G23" s="10">
        <f t="shared" si="4"/>
        <v>0.92222222222222228</v>
      </c>
      <c r="H23" s="10">
        <f t="shared" si="5"/>
        <v>0.3</v>
      </c>
      <c r="I23" s="10">
        <f t="shared" si="6"/>
        <v>0.94857142857142862</v>
      </c>
    </row>
    <row r="24" spans="1:9" x14ac:dyDescent="0.3">
      <c r="A24" s="1" t="s">
        <v>26</v>
      </c>
      <c r="B24" s="7">
        <f>H8</f>
        <v>3</v>
      </c>
      <c r="C24" s="7">
        <f>H14-B24</f>
        <v>19</v>
      </c>
      <c r="D24" s="7">
        <f t="shared" si="2"/>
        <v>16</v>
      </c>
      <c r="E24" s="7">
        <f t="shared" si="7"/>
        <v>157</v>
      </c>
      <c r="F24" s="10">
        <f t="shared" si="3"/>
        <v>0.13636363636363635</v>
      </c>
      <c r="G24" s="10">
        <f t="shared" si="4"/>
        <v>0.90751445086705207</v>
      </c>
      <c r="H24" s="10">
        <f t="shared" si="5"/>
        <v>0.15789473684210525</v>
      </c>
      <c r="I24" s="10">
        <f t="shared" si="6"/>
        <v>0.89204545454545459</v>
      </c>
    </row>
    <row r="25" spans="1:9" x14ac:dyDescent="0.3">
      <c r="A25" s="1" t="s">
        <v>27</v>
      </c>
      <c r="B25" s="7">
        <f>I9</f>
        <v>11</v>
      </c>
      <c r="C25" s="7">
        <f>I14-B25</f>
        <v>5</v>
      </c>
      <c r="D25" s="7">
        <f t="shared" si="2"/>
        <v>8</v>
      </c>
      <c r="E25" s="7">
        <f t="shared" si="7"/>
        <v>171</v>
      </c>
      <c r="F25" s="10">
        <f t="shared" si="3"/>
        <v>0.6875</v>
      </c>
      <c r="G25" s="10">
        <f t="shared" si="4"/>
        <v>0.95530726256983245</v>
      </c>
      <c r="H25" s="10">
        <f t="shared" si="5"/>
        <v>0.57894736842105265</v>
      </c>
      <c r="I25" s="10">
        <f t="shared" si="6"/>
        <v>0.97159090909090906</v>
      </c>
    </row>
    <row r="26" spans="1:9" x14ac:dyDescent="0.3">
      <c r="A26" s="1" t="s">
        <v>28</v>
      </c>
      <c r="B26" s="7">
        <f>J10</f>
        <v>13</v>
      </c>
      <c r="C26" s="7">
        <f>J14-B26</f>
        <v>5</v>
      </c>
      <c r="D26" s="7">
        <f t="shared" si="2"/>
        <v>7</v>
      </c>
      <c r="E26" s="7">
        <f t="shared" si="7"/>
        <v>170</v>
      </c>
      <c r="F26" s="10">
        <f t="shared" si="3"/>
        <v>0.72222222222222221</v>
      </c>
      <c r="G26" s="10">
        <f t="shared" si="4"/>
        <v>0.96045197740112997</v>
      </c>
      <c r="H26" s="10">
        <f t="shared" si="5"/>
        <v>0.65</v>
      </c>
      <c r="I26" s="10">
        <f t="shared" si="6"/>
        <v>0.97142857142857142</v>
      </c>
    </row>
    <row r="27" spans="1:9" x14ac:dyDescent="0.3">
      <c r="A27" s="1" t="s">
        <v>29</v>
      </c>
      <c r="B27" s="7">
        <f>K11</f>
        <v>3</v>
      </c>
      <c r="C27" s="7">
        <f>K14-B27</f>
        <v>9</v>
      </c>
      <c r="D27" s="7">
        <f t="shared" si="2"/>
        <v>12</v>
      </c>
      <c r="E27" s="7">
        <f t="shared" si="7"/>
        <v>171</v>
      </c>
      <c r="F27" s="10">
        <f t="shared" si="3"/>
        <v>0.25</v>
      </c>
      <c r="G27" s="10">
        <f t="shared" si="4"/>
        <v>0.93442622950819676</v>
      </c>
      <c r="H27" s="10">
        <f t="shared" si="5"/>
        <v>0.2</v>
      </c>
      <c r="I27" s="10">
        <f t="shared" si="6"/>
        <v>0.95</v>
      </c>
    </row>
    <row r="28" spans="1:9" x14ac:dyDescent="0.3">
      <c r="A28" s="1" t="s">
        <v>30</v>
      </c>
      <c r="B28" s="7">
        <f>L12</f>
        <v>5</v>
      </c>
      <c r="C28" s="7">
        <f>L14-B28</f>
        <v>19</v>
      </c>
      <c r="D28" s="7">
        <f t="shared" si="2"/>
        <v>12</v>
      </c>
      <c r="E28" s="7">
        <f t="shared" si="7"/>
        <v>159</v>
      </c>
      <c r="F28" s="10">
        <f t="shared" si="3"/>
        <v>0.20833333333333334</v>
      </c>
      <c r="G28" s="10">
        <f t="shared" si="4"/>
        <v>0.92982456140350878</v>
      </c>
      <c r="H28" s="10">
        <f t="shared" si="5"/>
        <v>0.29411764705882354</v>
      </c>
      <c r="I28" s="10">
        <f t="shared" si="6"/>
        <v>0.8932584269662921</v>
      </c>
    </row>
    <row r="29" spans="1:9" x14ac:dyDescent="0.3">
      <c r="A29" s="1" t="s">
        <v>31</v>
      </c>
      <c r="B29" s="7">
        <f>M13</f>
        <v>6</v>
      </c>
      <c r="C29" s="7">
        <f>M14-B29</f>
        <v>16</v>
      </c>
      <c r="D29" s="7">
        <f t="shared" si="2"/>
        <v>13</v>
      </c>
      <c r="E29" s="7">
        <f t="shared" si="7"/>
        <v>160</v>
      </c>
      <c r="F29" s="10">
        <f t="shared" si="3"/>
        <v>0.27272727272727271</v>
      </c>
      <c r="G29" s="10">
        <f t="shared" si="4"/>
        <v>0.92485549132947975</v>
      </c>
      <c r="H29" s="10">
        <f t="shared" si="5"/>
        <v>0.31578947368421051</v>
      </c>
      <c r="I29" s="10">
        <f t="shared" si="6"/>
        <v>0.90909090909090906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zoomScale="80" zoomScaleNormal="80" workbookViewId="0">
      <selection activeCell="M21" sqref="M21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33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3</v>
      </c>
      <c r="C2" s="7">
        <v>0</v>
      </c>
      <c r="D2" s="7">
        <v>0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0</v>
      </c>
      <c r="K2" s="7">
        <v>2</v>
      </c>
      <c r="L2" s="7">
        <v>3</v>
      </c>
      <c r="M2" s="7">
        <v>0</v>
      </c>
      <c r="N2" s="8">
        <f>SUM(B2:M2)</f>
        <v>9</v>
      </c>
    </row>
    <row r="3" spans="1:14" x14ac:dyDescent="0.3">
      <c r="A3" s="1" t="s">
        <v>21</v>
      </c>
      <c r="B3" s="7">
        <v>0</v>
      </c>
      <c r="C3" s="15">
        <v>1</v>
      </c>
      <c r="D3" s="7">
        <v>0</v>
      </c>
      <c r="E3" s="7">
        <v>0</v>
      </c>
      <c r="F3" s="7">
        <v>11</v>
      </c>
      <c r="G3" s="7">
        <v>0</v>
      </c>
      <c r="H3" s="7">
        <v>0</v>
      </c>
      <c r="I3" s="7">
        <v>0</v>
      </c>
      <c r="J3" s="7">
        <v>0</v>
      </c>
      <c r="K3" s="7">
        <v>2</v>
      </c>
      <c r="L3" s="7">
        <v>3</v>
      </c>
      <c r="M3" s="7">
        <v>0</v>
      </c>
      <c r="N3" s="8">
        <f t="shared" ref="N3:N13" si="0">SUM(B3:M3)</f>
        <v>17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9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17</v>
      </c>
    </row>
    <row r="5" spans="1:14" x14ac:dyDescent="0.3">
      <c r="A5" s="1" t="s">
        <v>23</v>
      </c>
      <c r="B5" s="7">
        <v>1</v>
      </c>
      <c r="C5" s="7">
        <v>0</v>
      </c>
      <c r="D5" s="7">
        <v>1</v>
      </c>
      <c r="E5" s="15">
        <v>11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2</v>
      </c>
      <c r="L5" s="7">
        <v>0</v>
      </c>
      <c r="M5" s="7">
        <v>0</v>
      </c>
      <c r="N5" s="8">
        <f t="shared" si="0"/>
        <v>18</v>
      </c>
    </row>
    <row r="6" spans="1:14" x14ac:dyDescent="0.3">
      <c r="A6" s="1" t="s">
        <v>24</v>
      </c>
      <c r="B6" s="7">
        <v>1</v>
      </c>
      <c r="C6" s="7">
        <v>1</v>
      </c>
      <c r="D6" s="7">
        <v>0</v>
      </c>
      <c r="E6" s="7">
        <v>0</v>
      </c>
      <c r="F6" s="15">
        <v>0</v>
      </c>
      <c r="G6" s="7">
        <v>0</v>
      </c>
      <c r="H6" s="7">
        <v>0</v>
      </c>
      <c r="I6" s="7">
        <v>0</v>
      </c>
      <c r="J6" s="7">
        <v>2</v>
      </c>
      <c r="K6" s="7">
        <v>2</v>
      </c>
      <c r="L6" s="7">
        <v>11</v>
      </c>
      <c r="M6" s="7">
        <v>0</v>
      </c>
      <c r="N6" s="8">
        <f t="shared" si="0"/>
        <v>17</v>
      </c>
    </row>
    <row r="7" spans="1:14" x14ac:dyDescent="0.3">
      <c r="A7" s="1" t="s">
        <v>25</v>
      </c>
      <c r="B7" s="7">
        <v>0</v>
      </c>
      <c r="C7" s="7">
        <v>0</v>
      </c>
      <c r="D7" s="7">
        <v>1</v>
      </c>
      <c r="E7" s="7">
        <v>0</v>
      </c>
      <c r="F7" s="7">
        <v>0</v>
      </c>
      <c r="G7" s="15">
        <v>7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8</v>
      </c>
      <c r="N7" s="8">
        <f t="shared" si="0"/>
        <v>17</v>
      </c>
    </row>
    <row r="8" spans="1:14" x14ac:dyDescent="0.3">
      <c r="A8" s="1" t="s">
        <v>26</v>
      </c>
      <c r="B8" s="7">
        <v>2</v>
      </c>
      <c r="C8" s="7">
        <v>0</v>
      </c>
      <c r="D8" s="7">
        <v>0</v>
      </c>
      <c r="E8" s="7">
        <v>3</v>
      </c>
      <c r="F8" s="7">
        <v>0</v>
      </c>
      <c r="G8" s="7">
        <v>0</v>
      </c>
      <c r="H8" s="15">
        <v>1</v>
      </c>
      <c r="I8" s="7">
        <v>0</v>
      </c>
      <c r="J8" s="7">
        <v>0</v>
      </c>
      <c r="K8" s="7">
        <v>1</v>
      </c>
      <c r="L8" s="7">
        <v>2</v>
      </c>
      <c r="M8" s="7">
        <v>8</v>
      </c>
      <c r="N8" s="8">
        <f t="shared" si="0"/>
        <v>17</v>
      </c>
    </row>
    <row r="9" spans="1:14" x14ac:dyDescent="0.3">
      <c r="A9" s="1" t="s">
        <v>27</v>
      </c>
      <c r="B9" s="7">
        <v>2</v>
      </c>
      <c r="C9" s="7">
        <v>0</v>
      </c>
      <c r="D9" s="7">
        <v>5</v>
      </c>
      <c r="E9" s="7">
        <v>1</v>
      </c>
      <c r="F9" s="7">
        <v>0</v>
      </c>
      <c r="G9" s="7">
        <v>0</v>
      </c>
      <c r="H9" s="7">
        <v>0</v>
      </c>
      <c r="I9" s="15">
        <v>9</v>
      </c>
      <c r="J9" s="7">
        <v>0</v>
      </c>
      <c r="K9" s="7">
        <v>0</v>
      </c>
      <c r="L9" s="7">
        <v>0</v>
      </c>
      <c r="M9" s="7">
        <v>0</v>
      </c>
      <c r="N9" s="8">
        <f t="shared" si="0"/>
        <v>17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11</v>
      </c>
      <c r="K10" s="7">
        <v>0</v>
      </c>
      <c r="L10" s="7">
        <v>3</v>
      </c>
      <c r="M10" s="7">
        <v>0</v>
      </c>
      <c r="N10" s="8">
        <f t="shared" si="0"/>
        <v>17</v>
      </c>
    </row>
    <row r="11" spans="1:14" x14ac:dyDescent="0.3">
      <c r="A11" s="1" t="s">
        <v>29</v>
      </c>
      <c r="B11" s="7">
        <v>6</v>
      </c>
      <c r="C11" s="7">
        <v>0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0</v>
      </c>
      <c r="J11" s="7">
        <v>2</v>
      </c>
      <c r="K11" s="15">
        <v>3</v>
      </c>
      <c r="L11" s="7">
        <v>2</v>
      </c>
      <c r="M11" s="7">
        <v>0</v>
      </c>
      <c r="N11" s="8">
        <f t="shared" si="0"/>
        <v>15</v>
      </c>
    </row>
    <row r="12" spans="1:14" x14ac:dyDescent="0.3">
      <c r="A12" s="1" t="s">
        <v>30</v>
      </c>
      <c r="B12" s="7">
        <v>3</v>
      </c>
      <c r="C12" s="7">
        <v>0</v>
      </c>
      <c r="D12" s="7">
        <v>0</v>
      </c>
      <c r="E12" s="7">
        <v>2</v>
      </c>
      <c r="F12" s="7">
        <v>0</v>
      </c>
      <c r="G12" s="7">
        <v>3</v>
      </c>
      <c r="H12" s="7">
        <v>0</v>
      </c>
      <c r="I12" s="7">
        <v>0</v>
      </c>
      <c r="J12" s="7">
        <v>3</v>
      </c>
      <c r="K12" s="7">
        <v>0</v>
      </c>
      <c r="L12" s="15">
        <v>0</v>
      </c>
      <c r="M12" s="7">
        <v>6</v>
      </c>
      <c r="N12" s="8">
        <f t="shared" si="0"/>
        <v>17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3</v>
      </c>
      <c r="H13" s="7">
        <v>12</v>
      </c>
      <c r="I13" s="7">
        <v>2</v>
      </c>
      <c r="J13" s="7">
        <v>0</v>
      </c>
      <c r="K13" s="7">
        <v>0</v>
      </c>
      <c r="L13" s="7">
        <v>0</v>
      </c>
      <c r="M13" s="15">
        <v>0</v>
      </c>
      <c r="N13" s="8">
        <f t="shared" si="0"/>
        <v>17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3</v>
      </c>
      <c r="C18" s="7">
        <f>B$14-$B18</f>
        <v>15</v>
      </c>
      <c r="D18" s="7">
        <f>$N2-$B18</f>
        <v>6</v>
      </c>
      <c r="E18" s="7">
        <f>SUM($B$2:$M$13)-SUM($B18:$D18)</f>
        <v>171</v>
      </c>
      <c r="F18" s="10">
        <f>B18/(B18+C18)</f>
        <v>0.16666666666666666</v>
      </c>
      <c r="G18" s="10">
        <f>E18/(E18+D18)</f>
        <v>0.96610169491525422</v>
      </c>
      <c r="H18" s="10">
        <f>B18/(B18+D18)</f>
        <v>0.33333333333333331</v>
      </c>
      <c r="I18" s="10">
        <f>E18/(E18+C18)</f>
        <v>0.91935483870967738</v>
      </c>
    </row>
    <row r="19" spans="1:9" x14ac:dyDescent="0.3">
      <c r="A19" s="1" t="s">
        <v>21</v>
      </c>
      <c r="B19" s="7">
        <f>C3</f>
        <v>1</v>
      </c>
      <c r="C19" s="7">
        <f>C14-B19</f>
        <v>4</v>
      </c>
      <c r="D19" s="7">
        <f t="shared" ref="D19:D29" si="2">$N3-$B19</f>
        <v>16</v>
      </c>
      <c r="E19" s="7">
        <f>SUM($B$2:$M$13)-SUM($B19:$D19)</f>
        <v>174</v>
      </c>
      <c r="F19" s="10">
        <f t="shared" ref="F19:F29" si="3">B19/(B19+C19)</f>
        <v>0.2</v>
      </c>
      <c r="G19" s="10">
        <f t="shared" ref="G19:G29" si="4">E19/(E19+D19)</f>
        <v>0.91578947368421049</v>
      </c>
      <c r="H19" s="10">
        <f t="shared" ref="H19:H29" si="5">B19/(B19+D19)</f>
        <v>5.8823529411764705E-2</v>
      </c>
      <c r="I19" s="10">
        <f t="shared" ref="I19:I29" si="6">E19/(E19+C19)</f>
        <v>0.97752808988764039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 t="shared" si="2"/>
        <v>10</v>
      </c>
      <c r="E20" s="7">
        <f>SUM($B$2:$M$13)-SUM($B20:$D20)</f>
        <v>171</v>
      </c>
      <c r="F20" s="10">
        <f t="shared" si="3"/>
        <v>0.5</v>
      </c>
      <c r="G20" s="10">
        <f t="shared" si="4"/>
        <v>0.94475138121546964</v>
      </c>
      <c r="H20" s="10">
        <f t="shared" si="5"/>
        <v>0.41176470588235292</v>
      </c>
      <c r="I20" s="10">
        <f t="shared" si="6"/>
        <v>0.9606741573033708</v>
      </c>
    </row>
    <row r="21" spans="1:9" x14ac:dyDescent="0.3">
      <c r="A21" s="1" t="s">
        <v>23</v>
      </c>
      <c r="B21" s="7">
        <f>E5</f>
        <v>11</v>
      </c>
      <c r="C21" s="7">
        <f>E14-B21</f>
        <v>7</v>
      </c>
      <c r="D21" s="7">
        <f t="shared" si="2"/>
        <v>7</v>
      </c>
      <c r="E21" s="7">
        <f t="shared" ref="E21:E29" si="7">SUM($B$2:$M$13)-SUM($B21:$D21)</f>
        <v>170</v>
      </c>
      <c r="F21" s="10">
        <f t="shared" si="3"/>
        <v>0.61111111111111116</v>
      </c>
      <c r="G21" s="10">
        <f t="shared" si="4"/>
        <v>0.96045197740112997</v>
      </c>
      <c r="H21" s="10">
        <f t="shared" si="5"/>
        <v>0.61111111111111116</v>
      </c>
      <c r="I21" s="10">
        <f t="shared" si="6"/>
        <v>0.96045197740112997</v>
      </c>
    </row>
    <row r="22" spans="1:9" x14ac:dyDescent="0.3">
      <c r="A22" s="1" t="s">
        <v>24</v>
      </c>
      <c r="B22" s="7">
        <f>F6</f>
        <v>0</v>
      </c>
      <c r="C22" s="7">
        <f>F14-B22</f>
        <v>11</v>
      </c>
      <c r="D22" s="7">
        <f t="shared" si="2"/>
        <v>17</v>
      </c>
      <c r="E22" s="7">
        <f t="shared" si="7"/>
        <v>167</v>
      </c>
      <c r="F22" s="10">
        <f t="shared" si="3"/>
        <v>0</v>
      </c>
      <c r="G22" s="10">
        <f t="shared" si="4"/>
        <v>0.90760869565217395</v>
      </c>
      <c r="H22" s="10">
        <f t="shared" si="5"/>
        <v>0</v>
      </c>
      <c r="I22" s="10">
        <f t="shared" si="6"/>
        <v>0.9382022471910112</v>
      </c>
    </row>
    <row r="23" spans="1:9" x14ac:dyDescent="0.3">
      <c r="A23" s="1" t="s">
        <v>25</v>
      </c>
      <c r="B23" s="7">
        <f>G7</f>
        <v>7</v>
      </c>
      <c r="C23" s="7">
        <f>G14-B23</f>
        <v>8</v>
      </c>
      <c r="D23" s="7">
        <f t="shared" si="2"/>
        <v>10</v>
      </c>
      <c r="E23" s="7">
        <f t="shared" si="7"/>
        <v>170</v>
      </c>
      <c r="F23" s="10">
        <f t="shared" si="3"/>
        <v>0.46666666666666667</v>
      </c>
      <c r="G23" s="10">
        <f t="shared" si="4"/>
        <v>0.94444444444444442</v>
      </c>
      <c r="H23" s="10">
        <f t="shared" si="5"/>
        <v>0.41176470588235292</v>
      </c>
      <c r="I23" s="10">
        <f t="shared" si="6"/>
        <v>0.9550561797752809</v>
      </c>
    </row>
    <row r="24" spans="1:9" x14ac:dyDescent="0.3">
      <c r="A24" s="1" t="s">
        <v>26</v>
      </c>
      <c r="B24" s="7">
        <f>H8</f>
        <v>1</v>
      </c>
      <c r="C24" s="7">
        <f>H14-B24</f>
        <v>21</v>
      </c>
      <c r="D24" s="7">
        <f t="shared" si="2"/>
        <v>16</v>
      </c>
      <c r="E24" s="7">
        <f t="shared" si="7"/>
        <v>157</v>
      </c>
      <c r="F24" s="10">
        <f t="shared" si="3"/>
        <v>4.5454545454545456E-2</v>
      </c>
      <c r="G24" s="10">
        <f t="shared" si="4"/>
        <v>0.90751445086705207</v>
      </c>
      <c r="H24" s="10">
        <f t="shared" si="5"/>
        <v>5.8823529411764705E-2</v>
      </c>
      <c r="I24" s="10">
        <f t="shared" si="6"/>
        <v>0.8820224719101124</v>
      </c>
    </row>
    <row r="25" spans="1:9" x14ac:dyDescent="0.3">
      <c r="A25" s="1" t="s">
        <v>27</v>
      </c>
      <c r="B25" s="7">
        <f>I9</f>
        <v>9</v>
      </c>
      <c r="C25" s="7">
        <f>I14-B25</f>
        <v>7</v>
      </c>
      <c r="D25" s="7">
        <f t="shared" si="2"/>
        <v>8</v>
      </c>
      <c r="E25" s="7">
        <f t="shared" si="7"/>
        <v>171</v>
      </c>
      <c r="F25" s="10">
        <f t="shared" si="3"/>
        <v>0.5625</v>
      </c>
      <c r="G25" s="10">
        <f t="shared" si="4"/>
        <v>0.95530726256983245</v>
      </c>
      <c r="H25" s="10">
        <f t="shared" si="5"/>
        <v>0.52941176470588236</v>
      </c>
      <c r="I25" s="10">
        <f t="shared" si="6"/>
        <v>0.9606741573033708</v>
      </c>
    </row>
    <row r="26" spans="1:9" x14ac:dyDescent="0.3">
      <c r="A26" s="1" t="s">
        <v>28</v>
      </c>
      <c r="B26" s="7">
        <f>J10</f>
        <v>11</v>
      </c>
      <c r="C26" s="7">
        <f>J14-B26</f>
        <v>7</v>
      </c>
      <c r="D26" s="7">
        <f t="shared" si="2"/>
        <v>6</v>
      </c>
      <c r="E26" s="7">
        <f t="shared" si="7"/>
        <v>171</v>
      </c>
      <c r="F26" s="10">
        <f t="shared" si="3"/>
        <v>0.61111111111111116</v>
      </c>
      <c r="G26" s="10">
        <f t="shared" si="4"/>
        <v>0.96610169491525422</v>
      </c>
      <c r="H26" s="10">
        <f t="shared" si="5"/>
        <v>0.6470588235294118</v>
      </c>
      <c r="I26" s="10">
        <f t="shared" si="6"/>
        <v>0.9606741573033708</v>
      </c>
    </row>
    <row r="27" spans="1:9" x14ac:dyDescent="0.3">
      <c r="A27" s="1" t="s">
        <v>29</v>
      </c>
      <c r="B27" s="7">
        <f>K11</f>
        <v>3</v>
      </c>
      <c r="C27" s="7">
        <f>K14-B27</f>
        <v>9</v>
      </c>
      <c r="D27" s="7">
        <f t="shared" si="2"/>
        <v>12</v>
      </c>
      <c r="E27" s="7">
        <f t="shared" si="7"/>
        <v>171</v>
      </c>
      <c r="F27" s="10">
        <f t="shared" si="3"/>
        <v>0.25</v>
      </c>
      <c r="G27" s="10">
        <f t="shared" si="4"/>
        <v>0.93442622950819676</v>
      </c>
      <c r="H27" s="10">
        <f t="shared" si="5"/>
        <v>0.2</v>
      </c>
      <c r="I27" s="10">
        <f t="shared" si="6"/>
        <v>0.95</v>
      </c>
    </row>
    <row r="28" spans="1:9" x14ac:dyDescent="0.3">
      <c r="A28" s="1" t="s">
        <v>30</v>
      </c>
      <c r="B28" s="7">
        <f>L12</f>
        <v>0</v>
      </c>
      <c r="C28" s="7">
        <f>L14-B28</f>
        <v>24</v>
      </c>
      <c r="D28" s="7">
        <f t="shared" si="2"/>
        <v>17</v>
      </c>
      <c r="E28" s="7">
        <f t="shared" si="7"/>
        <v>154</v>
      </c>
      <c r="F28" s="10">
        <f t="shared" si="3"/>
        <v>0</v>
      </c>
      <c r="G28" s="10">
        <f t="shared" si="4"/>
        <v>0.90058479532163738</v>
      </c>
      <c r="H28" s="10">
        <f t="shared" si="5"/>
        <v>0</v>
      </c>
      <c r="I28" s="10">
        <f t="shared" si="6"/>
        <v>0.8651685393258427</v>
      </c>
    </row>
    <row r="29" spans="1:9" x14ac:dyDescent="0.3">
      <c r="A29" s="1" t="s">
        <v>31</v>
      </c>
      <c r="B29" s="7">
        <f>M13</f>
        <v>0</v>
      </c>
      <c r="C29" s="7">
        <f>M14-B29</f>
        <v>22</v>
      </c>
      <c r="D29" s="7">
        <f t="shared" si="2"/>
        <v>17</v>
      </c>
      <c r="E29" s="7">
        <f t="shared" si="7"/>
        <v>156</v>
      </c>
      <c r="F29" s="10">
        <f t="shared" si="3"/>
        <v>0</v>
      </c>
      <c r="G29" s="10">
        <f t="shared" si="4"/>
        <v>0.90173410404624277</v>
      </c>
      <c r="H29" s="10">
        <f t="shared" si="5"/>
        <v>0</v>
      </c>
      <c r="I29" s="10">
        <f t="shared" si="6"/>
        <v>0.8764044943820225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"/>
  <sheetViews>
    <sheetView zoomScale="80" zoomScaleNormal="80" workbookViewId="0">
      <selection activeCell="K21" sqref="K21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34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5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2</v>
      </c>
      <c r="L2" s="7">
        <v>0</v>
      </c>
      <c r="M2" s="7">
        <v>0</v>
      </c>
      <c r="N2" s="8">
        <f>SUM(B2:M2)</f>
        <v>8</v>
      </c>
    </row>
    <row r="3" spans="1:14" x14ac:dyDescent="0.3">
      <c r="A3" s="1" t="s">
        <v>21</v>
      </c>
      <c r="B3" s="7">
        <v>0</v>
      </c>
      <c r="C3" s="15">
        <v>1</v>
      </c>
      <c r="D3" s="7">
        <v>0</v>
      </c>
      <c r="E3" s="7">
        <v>0</v>
      </c>
      <c r="F3" s="7">
        <v>9</v>
      </c>
      <c r="G3" s="7">
        <v>0</v>
      </c>
      <c r="H3" s="7">
        <v>0</v>
      </c>
      <c r="I3" s="7">
        <v>0</v>
      </c>
      <c r="J3" s="7">
        <v>1</v>
      </c>
      <c r="K3" s="7">
        <v>3</v>
      </c>
      <c r="L3" s="7">
        <v>3</v>
      </c>
      <c r="M3" s="7">
        <v>0</v>
      </c>
      <c r="N3" s="8">
        <f t="shared" ref="N3:N13" si="0">SUM(B3:M3)</f>
        <v>17</v>
      </c>
    </row>
    <row r="4" spans="1:14" x14ac:dyDescent="0.3">
      <c r="A4" s="1" t="s">
        <v>22</v>
      </c>
      <c r="B4" s="7">
        <v>0</v>
      </c>
      <c r="C4" s="7">
        <v>0</v>
      </c>
      <c r="D4" s="15">
        <v>9</v>
      </c>
      <c r="E4" s="7">
        <v>0</v>
      </c>
      <c r="F4" s="7">
        <v>0</v>
      </c>
      <c r="G4" s="7">
        <v>0</v>
      </c>
      <c r="H4" s="7">
        <v>8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17</v>
      </c>
    </row>
    <row r="5" spans="1:14" x14ac:dyDescent="0.3">
      <c r="A5" s="1" t="s">
        <v>23</v>
      </c>
      <c r="B5" s="7">
        <v>2</v>
      </c>
      <c r="C5" s="7">
        <v>0</v>
      </c>
      <c r="D5" s="7">
        <v>0</v>
      </c>
      <c r="E5" s="15">
        <v>5</v>
      </c>
      <c r="F5" s="7">
        <v>0</v>
      </c>
      <c r="G5" s="7">
        <v>0</v>
      </c>
      <c r="H5" s="7">
        <v>0</v>
      </c>
      <c r="I5" s="7">
        <v>7</v>
      </c>
      <c r="J5" s="7">
        <v>0</v>
      </c>
      <c r="K5" s="7">
        <v>3</v>
      </c>
      <c r="L5" s="7">
        <v>0</v>
      </c>
      <c r="M5" s="7">
        <v>0</v>
      </c>
      <c r="N5" s="8">
        <f t="shared" si="0"/>
        <v>17</v>
      </c>
    </row>
    <row r="6" spans="1:14" x14ac:dyDescent="0.3">
      <c r="A6" s="1" t="s">
        <v>24</v>
      </c>
      <c r="B6" s="7">
        <v>1</v>
      </c>
      <c r="C6" s="7">
        <v>1</v>
      </c>
      <c r="D6" s="7">
        <v>0</v>
      </c>
      <c r="E6" s="7">
        <v>0</v>
      </c>
      <c r="F6" s="15">
        <v>0</v>
      </c>
      <c r="G6" s="7">
        <v>0</v>
      </c>
      <c r="H6" s="7">
        <v>0</v>
      </c>
      <c r="I6" s="7">
        <v>0</v>
      </c>
      <c r="J6" s="7">
        <v>1</v>
      </c>
      <c r="K6" s="7">
        <v>1</v>
      </c>
      <c r="L6" s="7">
        <v>13</v>
      </c>
      <c r="M6" s="7">
        <v>0</v>
      </c>
      <c r="N6" s="8">
        <f t="shared" si="0"/>
        <v>17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5</v>
      </c>
      <c r="H7" s="7">
        <v>5</v>
      </c>
      <c r="I7" s="7">
        <v>0</v>
      </c>
      <c r="J7" s="7">
        <v>0</v>
      </c>
      <c r="K7" s="7">
        <v>0</v>
      </c>
      <c r="L7" s="7">
        <v>0</v>
      </c>
      <c r="M7" s="7">
        <v>7</v>
      </c>
      <c r="N7" s="8">
        <f t="shared" si="0"/>
        <v>17</v>
      </c>
    </row>
    <row r="8" spans="1:14" x14ac:dyDescent="0.3">
      <c r="A8" s="1" t="s">
        <v>26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4</v>
      </c>
      <c r="H8" s="15">
        <v>4</v>
      </c>
      <c r="I8" s="7">
        <v>0</v>
      </c>
      <c r="J8" s="7">
        <v>1</v>
      </c>
      <c r="K8" s="7">
        <v>0</v>
      </c>
      <c r="L8" s="7">
        <v>0</v>
      </c>
      <c r="M8" s="7">
        <v>7</v>
      </c>
      <c r="N8" s="8">
        <f t="shared" si="0"/>
        <v>17</v>
      </c>
    </row>
    <row r="9" spans="1:14" x14ac:dyDescent="0.3">
      <c r="A9" s="1" t="s">
        <v>27</v>
      </c>
      <c r="B9" s="7">
        <v>0</v>
      </c>
      <c r="C9" s="7">
        <v>0</v>
      </c>
      <c r="D9" s="7">
        <v>2</v>
      </c>
      <c r="E9" s="7">
        <v>6</v>
      </c>
      <c r="F9" s="7">
        <v>0</v>
      </c>
      <c r="G9" s="7">
        <v>0</v>
      </c>
      <c r="H9" s="7">
        <v>0</v>
      </c>
      <c r="I9" s="15">
        <v>9</v>
      </c>
      <c r="J9" s="7">
        <v>0</v>
      </c>
      <c r="K9" s="7">
        <v>0</v>
      </c>
      <c r="L9" s="7">
        <v>0</v>
      </c>
      <c r="M9" s="7">
        <v>0</v>
      </c>
      <c r="N9" s="8">
        <f t="shared" si="0"/>
        <v>17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12</v>
      </c>
      <c r="K10" s="7">
        <v>0</v>
      </c>
      <c r="L10" s="7">
        <v>2</v>
      </c>
      <c r="M10" s="7">
        <v>0</v>
      </c>
      <c r="N10" s="8">
        <f t="shared" si="0"/>
        <v>17</v>
      </c>
    </row>
    <row r="11" spans="1:14" x14ac:dyDescent="0.3">
      <c r="A11" s="1" t="s">
        <v>29</v>
      </c>
      <c r="B11" s="7">
        <v>6</v>
      </c>
      <c r="C11" s="7">
        <v>0</v>
      </c>
      <c r="D11" s="7">
        <v>0</v>
      </c>
      <c r="E11" s="7">
        <v>3</v>
      </c>
      <c r="F11" s="7">
        <v>2</v>
      </c>
      <c r="G11" s="7">
        <v>1</v>
      </c>
      <c r="H11" s="7">
        <v>0</v>
      </c>
      <c r="I11" s="7">
        <v>0</v>
      </c>
      <c r="J11" s="7">
        <v>1</v>
      </c>
      <c r="K11" s="15">
        <v>3</v>
      </c>
      <c r="L11" s="7">
        <v>1</v>
      </c>
      <c r="M11" s="7">
        <v>0</v>
      </c>
      <c r="N11" s="8">
        <f t="shared" si="0"/>
        <v>17</v>
      </c>
    </row>
    <row r="12" spans="1:14" x14ac:dyDescent="0.3">
      <c r="A12" s="1" t="s">
        <v>30</v>
      </c>
      <c r="B12" s="7">
        <v>4</v>
      </c>
      <c r="C12" s="7">
        <v>0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2</v>
      </c>
      <c r="K12" s="7">
        <v>0</v>
      </c>
      <c r="L12" s="15">
        <v>5</v>
      </c>
      <c r="M12" s="7">
        <v>3</v>
      </c>
      <c r="N12" s="8">
        <f t="shared" si="0"/>
        <v>17</v>
      </c>
    </row>
    <row r="13" spans="1:14" x14ac:dyDescent="0.3">
      <c r="A13" s="1" t="s">
        <v>31</v>
      </c>
      <c r="B13" s="7">
        <v>0</v>
      </c>
      <c r="C13" s="7">
        <v>0</v>
      </c>
      <c r="D13" s="7">
        <v>2</v>
      </c>
      <c r="E13" s="7">
        <v>0</v>
      </c>
      <c r="F13" s="7">
        <v>0</v>
      </c>
      <c r="G13" s="7">
        <v>5</v>
      </c>
      <c r="H13" s="7">
        <v>5</v>
      </c>
      <c r="I13" s="7">
        <v>0</v>
      </c>
      <c r="J13" s="7">
        <v>0</v>
      </c>
      <c r="K13" s="7">
        <v>0</v>
      </c>
      <c r="L13" s="7">
        <v>0</v>
      </c>
      <c r="M13" s="15">
        <v>5</v>
      </c>
      <c r="N13" s="8">
        <f t="shared" si="0"/>
        <v>17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5</v>
      </c>
      <c r="C18" s="7">
        <f>B$14-$B18</f>
        <v>13</v>
      </c>
      <c r="D18" s="7">
        <f>$N2-$B18</f>
        <v>3</v>
      </c>
      <c r="E18" s="7">
        <f>SUM($B$2:$M$13)-SUM($B18:$D18)</f>
        <v>174</v>
      </c>
      <c r="F18" s="10">
        <f>B18/(B18+C18)</f>
        <v>0.27777777777777779</v>
      </c>
      <c r="G18" s="10">
        <f>E18/(E18+D18)</f>
        <v>0.98305084745762716</v>
      </c>
      <c r="H18" s="10">
        <f>B18/(B18+D18)</f>
        <v>0.625</v>
      </c>
      <c r="I18" s="10">
        <f>E18/(E18+C18)</f>
        <v>0.93048128342245995</v>
      </c>
    </row>
    <row r="19" spans="1:9" x14ac:dyDescent="0.3">
      <c r="A19" s="1" t="s">
        <v>21</v>
      </c>
      <c r="B19" s="7">
        <f>C3</f>
        <v>1</v>
      </c>
      <c r="C19" s="7">
        <f>C14-B19</f>
        <v>4</v>
      </c>
      <c r="D19" s="7">
        <f t="shared" ref="D19:D29" si="2">$N3-$B19</f>
        <v>16</v>
      </c>
      <c r="E19" s="7">
        <f>SUM($B$2:$M$13)-SUM($B19:$D19)</f>
        <v>174</v>
      </c>
      <c r="F19" s="10">
        <f t="shared" ref="F19:F29" si="3">B19/(B19+C19)</f>
        <v>0.2</v>
      </c>
      <c r="G19" s="10">
        <f t="shared" ref="G19:G29" si="4">E19/(E19+D19)</f>
        <v>0.91578947368421049</v>
      </c>
      <c r="H19" s="10">
        <f t="shared" ref="H19:H29" si="5">B19/(B19+D19)</f>
        <v>5.8823529411764705E-2</v>
      </c>
      <c r="I19" s="10">
        <f t="shared" ref="I19:I29" si="6">E19/(E19+C19)</f>
        <v>0.97752808988764039</v>
      </c>
    </row>
    <row r="20" spans="1:9" x14ac:dyDescent="0.3">
      <c r="A20" s="1" t="s">
        <v>22</v>
      </c>
      <c r="B20" s="7">
        <f>D4</f>
        <v>9</v>
      </c>
      <c r="C20" s="7">
        <f>D14-B20</f>
        <v>5</v>
      </c>
      <c r="D20" s="7">
        <f t="shared" si="2"/>
        <v>8</v>
      </c>
      <c r="E20" s="7">
        <f>SUM($B$2:$M$13)-SUM($B20:$D20)</f>
        <v>173</v>
      </c>
      <c r="F20" s="10">
        <f t="shared" si="3"/>
        <v>0.6428571428571429</v>
      </c>
      <c r="G20" s="10">
        <f t="shared" si="4"/>
        <v>0.95580110497237569</v>
      </c>
      <c r="H20" s="10">
        <f t="shared" si="5"/>
        <v>0.52941176470588236</v>
      </c>
      <c r="I20" s="10">
        <f t="shared" si="6"/>
        <v>0.9719101123595506</v>
      </c>
    </row>
    <row r="21" spans="1:9" x14ac:dyDescent="0.3">
      <c r="A21" s="1" t="s">
        <v>23</v>
      </c>
      <c r="B21" s="7">
        <f>E5</f>
        <v>5</v>
      </c>
      <c r="C21" s="7">
        <f>E14-B21</f>
        <v>13</v>
      </c>
      <c r="D21" s="7">
        <f t="shared" si="2"/>
        <v>12</v>
      </c>
      <c r="E21" s="7">
        <f t="shared" ref="E21:E29" si="7">SUM($B$2:$M$13)-SUM($B21:$D21)</f>
        <v>165</v>
      </c>
      <c r="F21" s="10">
        <f t="shared" si="3"/>
        <v>0.27777777777777779</v>
      </c>
      <c r="G21" s="10">
        <f t="shared" si="4"/>
        <v>0.93220338983050843</v>
      </c>
      <c r="H21" s="10">
        <f t="shared" si="5"/>
        <v>0.29411764705882354</v>
      </c>
      <c r="I21" s="10">
        <f t="shared" si="6"/>
        <v>0.9269662921348315</v>
      </c>
    </row>
    <row r="22" spans="1:9" x14ac:dyDescent="0.3">
      <c r="A22" s="1" t="s">
        <v>24</v>
      </c>
      <c r="B22" s="7">
        <f>F6</f>
        <v>0</v>
      </c>
      <c r="C22" s="7">
        <f>F14-B22</f>
        <v>11</v>
      </c>
      <c r="D22" s="7">
        <f t="shared" si="2"/>
        <v>17</v>
      </c>
      <c r="E22" s="7">
        <f t="shared" si="7"/>
        <v>167</v>
      </c>
      <c r="F22" s="10">
        <f t="shared" si="3"/>
        <v>0</v>
      </c>
      <c r="G22" s="10">
        <f t="shared" si="4"/>
        <v>0.90760869565217395</v>
      </c>
      <c r="H22" s="10">
        <f t="shared" si="5"/>
        <v>0</v>
      </c>
      <c r="I22" s="10">
        <f t="shared" si="6"/>
        <v>0.9382022471910112</v>
      </c>
    </row>
    <row r="23" spans="1:9" x14ac:dyDescent="0.3">
      <c r="A23" s="1" t="s">
        <v>25</v>
      </c>
      <c r="B23" s="7">
        <f>G7</f>
        <v>5</v>
      </c>
      <c r="C23" s="7">
        <f>G14-B23</f>
        <v>10</v>
      </c>
      <c r="D23" s="7">
        <f t="shared" si="2"/>
        <v>12</v>
      </c>
      <c r="E23" s="7">
        <f t="shared" si="7"/>
        <v>168</v>
      </c>
      <c r="F23" s="10">
        <f t="shared" si="3"/>
        <v>0.33333333333333331</v>
      </c>
      <c r="G23" s="10">
        <f t="shared" si="4"/>
        <v>0.93333333333333335</v>
      </c>
      <c r="H23" s="10">
        <f t="shared" si="5"/>
        <v>0.29411764705882354</v>
      </c>
      <c r="I23" s="10">
        <f t="shared" si="6"/>
        <v>0.9438202247191011</v>
      </c>
    </row>
    <row r="24" spans="1:9" x14ac:dyDescent="0.3">
      <c r="A24" s="1" t="s">
        <v>26</v>
      </c>
      <c r="B24" s="7">
        <f>H8</f>
        <v>4</v>
      </c>
      <c r="C24" s="7">
        <f>H14-B24</f>
        <v>18</v>
      </c>
      <c r="D24" s="7">
        <f t="shared" si="2"/>
        <v>13</v>
      </c>
      <c r="E24" s="7">
        <f t="shared" si="7"/>
        <v>160</v>
      </c>
      <c r="F24" s="10">
        <f t="shared" si="3"/>
        <v>0.18181818181818182</v>
      </c>
      <c r="G24" s="10">
        <f t="shared" si="4"/>
        <v>0.92485549132947975</v>
      </c>
      <c r="H24" s="10">
        <f t="shared" si="5"/>
        <v>0.23529411764705882</v>
      </c>
      <c r="I24" s="10">
        <f t="shared" si="6"/>
        <v>0.898876404494382</v>
      </c>
    </row>
    <row r="25" spans="1:9" x14ac:dyDescent="0.3">
      <c r="A25" s="1" t="s">
        <v>27</v>
      </c>
      <c r="B25" s="7">
        <f>I9</f>
        <v>9</v>
      </c>
      <c r="C25" s="7">
        <f>I14-B25</f>
        <v>7</v>
      </c>
      <c r="D25" s="7">
        <f t="shared" si="2"/>
        <v>8</v>
      </c>
      <c r="E25" s="7">
        <f t="shared" si="7"/>
        <v>171</v>
      </c>
      <c r="F25" s="10">
        <f t="shared" si="3"/>
        <v>0.5625</v>
      </c>
      <c r="G25" s="10">
        <f t="shared" si="4"/>
        <v>0.95530726256983245</v>
      </c>
      <c r="H25" s="10">
        <f t="shared" si="5"/>
        <v>0.52941176470588236</v>
      </c>
      <c r="I25" s="10">
        <f t="shared" si="6"/>
        <v>0.9606741573033708</v>
      </c>
    </row>
    <row r="26" spans="1:9" x14ac:dyDescent="0.3">
      <c r="A26" s="1" t="s">
        <v>28</v>
      </c>
      <c r="B26" s="7">
        <f>J10</f>
        <v>12</v>
      </c>
      <c r="C26" s="7">
        <f>J14-B26</f>
        <v>6</v>
      </c>
      <c r="D26" s="7">
        <f t="shared" si="2"/>
        <v>5</v>
      </c>
      <c r="E26" s="7">
        <f t="shared" si="7"/>
        <v>172</v>
      </c>
      <c r="F26" s="10">
        <f t="shared" si="3"/>
        <v>0.66666666666666663</v>
      </c>
      <c r="G26" s="10">
        <f t="shared" si="4"/>
        <v>0.97175141242937857</v>
      </c>
      <c r="H26" s="10">
        <f t="shared" si="5"/>
        <v>0.70588235294117652</v>
      </c>
      <c r="I26" s="10">
        <f t="shared" si="6"/>
        <v>0.9662921348314607</v>
      </c>
    </row>
    <row r="27" spans="1:9" x14ac:dyDescent="0.3">
      <c r="A27" s="1" t="s">
        <v>29</v>
      </c>
      <c r="B27" s="7">
        <f>K11</f>
        <v>3</v>
      </c>
      <c r="C27" s="7">
        <f>K14-B27</f>
        <v>9</v>
      </c>
      <c r="D27" s="7">
        <f t="shared" si="2"/>
        <v>14</v>
      </c>
      <c r="E27" s="7">
        <f t="shared" si="7"/>
        <v>169</v>
      </c>
      <c r="F27" s="10">
        <f t="shared" si="3"/>
        <v>0.25</v>
      </c>
      <c r="G27" s="10">
        <f t="shared" si="4"/>
        <v>0.92349726775956287</v>
      </c>
      <c r="H27" s="10">
        <f t="shared" si="5"/>
        <v>0.17647058823529413</v>
      </c>
      <c r="I27" s="10">
        <f t="shared" si="6"/>
        <v>0.949438202247191</v>
      </c>
    </row>
    <row r="28" spans="1:9" x14ac:dyDescent="0.3">
      <c r="A28" s="1" t="s">
        <v>30</v>
      </c>
      <c r="B28" s="7">
        <f>L12</f>
        <v>5</v>
      </c>
      <c r="C28" s="7">
        <f>L14-B28</f>
        <v>19</v>
      </c>
      <c r="D28" s="7">
        <f t="shared" si="2"/>
        <v>12</v>
      </c>
      <c r="E28" s="7">
        <f t="shared" si="7"/>
        <v>159</v>
      </c>
      <c r="F28" s="10">
        <f t="shared" si="3"/>
        <v>0.20833333333333334</v>
      </c>
      <c r="G28" s="10">
        <f t="shared" si="4"/>
        <v>0.92982456140350878</v>
      </c>
      <c r="H28" s="10">
        <f t="shared" si="5"/>
        <v>0.29411764705882354</v>
      </c>
      <c r="I28" s="10">
        <f t="shared" si="6"/>
        <v>0.8932584269662921</v>
      </c>
    </row>
    <row r="29" spans="1:9" x14ac:dyDescent="0.3">
      <c r="A29" s="1" t="s">
        <v>31</v>
      </c>
      <c r="B29" s="7">
        <f>M13</f>
        <v>5</v>
      </c>
      <c r="C29" s="7">
        <f>M14-B29</f>
        <v>17</v>
      </c>
      <c r="D29" s="7">
        <f t="shared" si="2"/>
        <v>12</v>
      </c>
      <c r="E29" s="7">
        <f t="shared" si="7"/>
        <v>161</v>
      </c>
      <c r="F29" s="10">
        <f t="shared" si="3"/>
        <v>0.22727272727272727</v>
      </c>
      <c r="G29" s="10">
        <f t="shared" si="4"/>
        <v>0.93063583815028905</v>
      </c>
      <c r="H29" s="10">
        <f t="shared" si="5"/>
        <v>0.29411764705882354</v>
      </c>
      <c r="I29" s="10">
        <f t="shared" si="6"/>
        <v>0.9044943820224719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9"/>
  <sheetViews>
    <sheetView zoomScale="80" zoomScaleNormal="80" workbookViewId="0">
      <selection activeCell="K19" sqref="K19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35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9</v>
      </c>
      <c r="C2" s="7">
        <v>0</v>
      </c>
      <c r="D2" s="7">
        <v>0</v>
      </c>
      <c r="E2" s="7">
        <v>1</v>
      </c>
      <c r="F2" s="7">
        <v>0</v>
      </c>
      <c r="G2" s="7">
        <v>1</v>
      </c>
      <c r="H2" s="7">
        <v>0</v>
      </c>
      <c r="I2" s="7">
        <v>0</v>
      </c>
      <c r="J2" s="7">
        <v>1</v>
      </c>
      <c r="K2" s="7">
        <v>3</v>
      </c>
      <c r="L2" s="7">
        <v>2</v>
      </c>
      <c r="M2" s="7">
        <v>0</v>
      </c>
      <c r="N2" s="8">
        <f>SUM(B2:M2)</f>
        <v>17</v>
      </c>
    </row>
    <row r="3" spans="1:14" x14ac:dyDescent="0.3">
      <c r="A3" s="1" t="s">
        <v>21</v>
      </c>
      <c r="B3" s="7">
        <v>0</v>
      </c>
      <c r="C3" s="15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5</v>
      </c>
      <c r="K3" s="7">
        <v>2</v>
      </c>
      <c r="L3" s="7">
        <v>1</v>
      </c>
      <c r="M3" s="7">
        <v>0</v>
      </c>
      <c r="N3" s="8">
        <f t="shared" ref="N3:N13" si="0">SUM(B3:M3)</f>
        <v>9</v>
      </c>
    </row>
    <row r="4" spans="1:14" x14ac:dyDescent="0.3">
      <c r="A4" s="1" t="s">
        <v>22</v>
      </c>
      <c r="B4" s="7">
        <v>0</v>
      </c>
      <c r="C4" s="7">
        <v>0</v>
      </c>
      <c r="D4" s="15">
        <v>8</v>
      </c>
      <c r="E4" s="7">
        <v>0</v>
      </c>
      <c r="F4" s="7">
        <v>0</v>
      </c>
      <c r="G4" s="7">
        <v>0</v>
      </c>
      <c r="H4" s="7">
        <v>8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17</v>
      </c>
    </row>
    <row r="5" spans="1:14" x14ac:dyDescent="0.3">
      <c r="A5" s="1" t="s">
        <v>23</v>
      </c>
      <c r="B5" s="7">
        <v>3</v>
      </c>
      <c r="C5" s="7">
        <v>0</v>
      </c>
      <c r="D5" s="7">
        <v>0</v>
      </c>
      <c r="E5" s="15">
        <v>9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0</v>
      </c>
      <c r="L5" s="7">
        <v>0</v>
      </c>
      <c r="M5" s="7">
        <v>2</v>
      </c>
      <c r="N5" s="8">
        <f t="shared" si="0"/>
        <v>17</v>
      </c>
    </row>
    <row r="6" spans="1:14" x14ac:dyDescent="0.3">
      <c r="A6" s="1" t="s">
        <v>24</v>
      </c>
      <c r="B6" s="7">
        <v>0</v>
      </c>
      <c r="C6" s="7">
        <v>1</v>
      </c>
      <c r="D6" s="7">
        <v>0</v>
      </c>
      <c r="E6" s="7">
        <v>0</v>
      </c>
      <c r="F6" s="15">
        <v>11</v>
      </c>
      <c r="G6" s="7">
        <v>0</v>
      </c>
      <c r="H6" s="7">
        <v>0</v>
      </c>
      <c r="I6" s="7">
        <v>0</v>
      </c>
      <c r="J6" s="7">
        <v>0</v>
      </c>
      <c r="K6" s="7">
        <v>2</v>
      </c>
      <c r="L6" s="7">
        <v>3</v>
      </c>
      <c r="M6" s="7">
        <v>0</v>
      </c>
      <c r="N6" s="8">
        <f t="shared" si="0"/>
        <v>17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7</v>
      </c>
      <c r="H7" s="7">
        <v>7</v>
      </c>
      <c r="I7" s="7">
        <v>1</v>
      </c>
      <c r="J7" s="7">
        <v>0</v>
      </c>
      <c r="K7" s="7">
        <v>0</v>
      </c>
      <c r="L7" s="7">
        <v>0</v>
      </c>
      <c r="M7" s="7">
        <v>2</v>
      </c>
      <c r="N7" s="8">
        <f t="shared" si="0"/>
        <v>17</v>
      </c>
    </row>
    <row r="8" spans="1:14" x14ac:dyDescent="0.3">
      <c r="A8" s="1" t="s">
        <v>26</v>
      </c>
      <c r="B8" s="7">
        <v>0</v>
      </c>
      <c r="C8" s="7">
        <v>0</v>
      </c>
      <c r="D8" s="7">
        <v>3</v>
      </c>
      <c r="E8" s="7">
        <v>0</v>
      </c>
      <c r="F8" s="7">
        <v>0</v>
      </c>
      <c r="G8" s="7">
        <v>2</v>
      </c>
      <c r="H8" s="15">
        <v>6</v>
      </c>
      <c r="I8" s="7">
        <v>0</v>
      </c>
      <c r="J8" s="7">
        <v>0</v>
      </c>
      <c r="K8" s="7">
        <v>0</v>
      </c>
      <c r="L8" s="7">
        <v>0</v>
      </c>
      <c r="M8" s="7">
        <v>3</v>
      </c>
      <c r="N8" s="8">
        <f t="shared" si="0"/>
        <v>14</v>
      </c>
    </row>
    <row r="9" spans="1:14" x14ac:dyDescent="0.3">
      <c r="A9" s="1" t="s">
        <v>27</v>
      </c>
      <c r="B9" s="7">
        <v>1</v>
      </c>
      <c r="C9" s="7">
        <v>0</v>
      </c>
      <c r="D9" s="7">
        <v>3</v>
      </c>
      <c r="E9" s="7">
        <v>1</v>
      </c>
      <c r="F9" s="7">
        <v>0</v>
      </c>
      <c r="G9" s="7">
        <v>0</v>
      </c>
      <c r="H9" s="7">
        <v>0</v>
      </c>
      <c r="I9" s="15">
        <v>11</v>
      </c>
      <c r="J9" s="7">
        <v>0</v>
      </c>
      <c r="K9" s="7">
        <v>0</v>
      </c>
      <c r="L9" s="7">
        <v>0</v>
      </c>
      <c r="M9" s="7">
        <v>1</v>
      </c>
      <c r="N9" s="8">
        <f t="shared" si="0"/>
        <v>17</v>
      </c>
    </row>
    <row r="10" spans="1:14" x14ac:dyDescent="0.3">
      <c r="A10" s="1" t="s">
        <v>28</v>
      </c>
      <c r="B10" s="7">
        <v>0</v>
      </c>
      <c r="C10" s="7">
        <v>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12</v>
      </c>
      <c r="K10" s="7">
        <v>0</v>
      </c>
      <c r="L10" s="7">
        <v>4</v>
      </c>
      <c r="M10" s="7">
        <v>0</v>
      </c>
      <c r="N10" s="8">
        <f t="shared" si="0"/>
        <v>18</v>
      </c>
    </row>
    <row r="11" spans="1:14" x14ac:dyDescent="0.3">
      <c r="A11" s="1" t="s">
        <v>29</v>
      </c>
      <c r="B11" s="7">
        <v>3</v>
      </c>
      <c r="C11" s="7">
        <v>1</v>
      </c>
      <c r="D11" s="7">
        <v>0</v>
      </c>
      <c r="E11" s="7">
        <v>3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15">
        <v>4</v>
      </c>
      <c r="L11" s="7">
        <v>5</v>
      </c>
      <c r="M11" s="7">
        <v>0</v>
      </c>
      <c r="N11" s="8">
        <f t="shared" si="0"/>
        <v>17</v>
      </c>
    </row>
    <row r="12" spans="1:14" x14ac:dyDescent="0.3">
      <c r="A12" s="1" t="s">
        <v>30</v>
      </c>
      <c r="B12" s="7">
        <v>2</v>
      </c>
      <c r="C12" s="7">
        <v>0</v>
      </c>
      <c r="D12" s="7">
        <v>0</v>
      </c>
      <c r="E12" s="7">
        <v>4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1</v>
      </c>
      <c r="L12" s="15">
        <v>9</v>
      </c>
      <c r="M12" s="7">
        <v>1</v>
      </c>
      <c r="N12" s="8">
        <f t="shared" si="0"/>
        <v>18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3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15">
        <v>13</v>
      </c>
      <c r="N13" s="8">
        <f t="shared" si="0"/>
        <v>17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9</v>
      </c>
      <c r="C18" s="7">
        <f>B$14-$B18</f>
        <v>9</v>
      </c>
      <c r="D18" s="7">
        <f>$N2-$B18</f>
        <v>8</v>
      </c>
      <c r="E18" s="7">
        <f>SUM($B$2:$M$13)-SUM($B18:$D18)</f>
        <v>169</v>
      </c>
      <c r="F18" s="10">
        <f>B18/(B18+C18)</f>
        <v>0.5</v>
      </c>
      <c r="G18" s="10">
        <f>E18/(E18+D18)</f>
        <v>0.95480225988700562</v>
      </c>
      <c r="H18" s="10">
        <f>B18/(B18+D18)</f>
        <v>0.52941176470588236</v>
      </c>
      <c r="I18" s="10">
        <f>E18/(E18+C18)</f>
        <v>0.949438202247191</v>
      </c>
    </row>
    <row r="19" spans="1:9" x14ac:dyDescent="0.3">
      <c r="A19" s="1" t="s">
        <v>21</v>
      </c>
      <c r="B19" s="7">
        <f>C3</f>
        <v>1</v>
      </c>
      <c r="C19" s="7">
        <f>C14-B19</f>
        <v>4</v>
      </c>
      <c r="D19" s="7">
        <f t="shared" ref="D19:D29" si="2">$N3-$B19</f>
        <v>8</v>
      </c>
      <c r="E19" s="7">
        <f>SUM($B$2:$M$13)-SUM($B19:$D19)</f>
        <v>182</v>
      </c>
      <c r="F19" s="10">
        <f t="shared" ref="F19:F29" si="3">B19/(B19+C19)</f>
        <v>0.2</v>
      </c>
      <c r="G19" s="10">
        <f t="shared" ref="G19:G29" si="4">E19/(E19+D19)</f>
        <v>0.95789473684210524</v>
      </c>
      <c r="H19" s="10">
        <f t="shared" ref="H19:H29" si="5">B19/(B19+D19)</f>
        <v>0.1111111111111111</v>
      </c>
      <c r="I19" s="10">
        <f t="shared" ref="I19:I29" si="6">E19/(E19+C19)</f>
        <v>0.978494623655914</v>
      </c>
    </row>
    <row r="20" spans="1:9" x14ac:dyDescent="0.3">
      <c r="A20" s="1" t="s">
        <v>22</v>
      </c>
      <c r="B20" s="7">
        <f>D4</f>
        <v>8</v>
      </c>
      <c r="C20" s="7">
        <f>D14-B20</f>
        <v>6</v>
      </c>
      <c r="D20" s="7">
        <f t="shared" si="2"/>
        <v>9</v>
      </c>
      <c r="E20" s="7">
        <f>SUM($B$2:$M$13)-SUM($B20:$D20)</f>
        <v>172</v>
      </c>
      <c r="F20" s="10">
        <f t="shared" si="3"/>
        <v>0.5714285714285714</v>
      </c>
      <c r="G20" s="10">
        <f t="shared" si="4"/>
        <v>0.95027624309392267</v>
      </c>
      <c r="H20" s="10">
        <f t="shared" si="5"/>
        <v>0.47058823529411764</v>
      </c>
      <c r="I20" s="10">
        <f t="shared" si="6"/>
        <v>0.9662921348314607</v>
      </c>
    </row>
    <row r="21" spans="1:9" x14ac:dyDescent="0.3">
      <c r="A21" s="1" t="s">
        <v>23</v>
      </c>
      <c r="B21" s="7">
        <f>E5</f>
        <v>9</v>
      </c>
      <c r="C21" s="7">
        <f>E14-B21</f>
        <v>9</v>
      </c>
      <c r="D21" s="7">
        <f t="shared" si="2"/>
        <v>8</v>
      </c>
      <c r="E21" s="7">
        <f t="shared" ref="E21:E29" si="7">SUM($B$2:$M$13)-SUM($B21:$D21)</f>
        <v>169</v>
      </c>
      <c r="F21" s="10">
        <f t="shared" si="3"/>
        <v>0.5</v>
      </c>
      <c r="G21" s="10">
        <f t="shared" si="4"/>
        <v>0.95480225988700562</v>
      </c>
      <c r="H21" s="10">
        <f t="shared" si="5"/>
        <v>0.52941176470588236</v>
      </c>
      <c r="I21" s="10">
        <f t="shared" si="6"/>
        <v>0.949438202247191</v>
      </c>
    </row>
    <row r="22" spans="1:9" x14ac:dyDescent="0.3">
      <c r="A22" s="1" t="s">
        <v>24</v>
      </c>
      <c r="B22" s="7">
        <f>F6</f>
        <v>11</v>
      </c>
      <c r="C22" s="7">
        <f>F14-B22</f>
        <v>0</v>
      </c>
      <c r="D22" s="7">
        <f t="shared" si="2"/>
        <v>6</v>
      </c>
      <c r="E22" s="7">
        <f t="shared" si="7"/>
        <v>178</v>
      </c>
      <c r="F22" s="10">
        <f t="shared" si="3"/>
        <v>1</v>
      </c>
      <c r="G22" s="10">
        <f t="shared" si="4"/>
        <v>0.96739130434782605</v>
      </c>
      <c r="H22" s="10">
        <f t="shared" si="5"/>
        <v>0.6470588235294118</v>
      </c>
      <c r="I22" s="10">
        <f t="shared" si="6"/>
        <v>1</v>
      </c>
    </row>
    <row r="23" spans="1:9" x14ac:dyDescent="0.3">
      <c r="A23" s="1" t="s">
        <v>25</v>
      </c>
      <c r="B23" s="7">
        <f>G7</f>
        <v>7</v>
      </c>
      <c r="C23" s="7">
        <f>G14-B23</f>
        <v>8</v>
      </c>
      <c r="D23" s="7">
        <f t="shared" si="2"/>
        <v>10</v>
      </c>
      <c r="E23" s="7">
        <f t="shared" si="7"/>
        <v>170</v>
      </c>
      <c r="F23" s="10">
        <f t="shared" si="3"/>
        <v>0.46666666666666667</v>
      </c>
      <c r="G23" s="10">
        <f t="shared" si="4"/>
        <v>0.94444444444444442</v>
      </c>
      <c r="H23" s="10">
        <f t="shared" si="5"/>
        <v>0.41176470588235292</v>
      </c>
      <c r="I23" s="10">
        <f t="shared" si="6"/>
        <v>0.9550561797752809</v>
      </c>
    </row>
    <row r="24" spans="1:9" x14ac:dyDescent="0.3">
      <c r="A24" s="1" t="s">
        <v>26</v>
      </c>
      <c r="B24" s="7">
        <f>H8</f>
        <v>6</v>
      </c>
      <c r="C24" s="7">
        <f>H14-B24</f>
        <v>16</v>
      </c>
      <c r="D24" s="7">
        <f t="shared" si="2"/>
        <v>8</v>
      </c>
      <c r="E24" s="7">
        <f t="shared" si="7"/>
        <v>165</v>
      </c>
      <c r="F24" s="10">
        <f t="shared" si="3"/>
        <v>0.27272727272727271</v>
      </c>
      <c r="G24" s="10">
        <f t="shared" si="4"/>
        <v>0.95375722543352603</v>
      </c>
      <c r="H24" s="10">
        <f t="shared" si="5"/>
        <v>0.42857142857142855</v>
      </c>
      <c r="I24" s="10">
        <f t="shared" si="6"/>
        <v>0.91160220994475138</v>
      </c>
    </row>
    <row r="25" spans="1:9" x14ac:dyDescent="0.3">
      <c r="A25" s="1" t="s">
        <v>27</v>
      </c>
      <c r="B25" s="7">
        <f>I9</f>
        <v>11</v>
      </c>
      <c r="C25" s="7">
        <f>I14-B25</f>
        <v>5</v>
      </c>
      <c r="D25" s="7">
        <f t="shared" si="2"/>
        <v>6</v>
      </c>
      <c r="E25" s="7">
        <f t="shared" si="7"/>
        <v>173</v>
      </c>
      <c r="F25" s="10">
        <f t="shared" si="3"/>
        <v>0.6875</v>
      </c>
      <c r="G25" s="10">
        <f t="shared" si="4"/>
        <v>0.96648044692737434</v>
      </c>
      <c r="H25" s="10">
        <f t="shared" si="5"/>
        <v>0.6470588235294118</v>
      </c>
      <c r="I25" s="10">
        <f t="shared" si="6"/>
        <v>0.9719101123595506</v>
      </c>
    </row>
    <row r="26" spans="1:9" x14ac:dyDescent="0.3">
      <c r="A26" s="1" t="s">
        <v>28</v>
      </c>
      <c r="B26" s="7">
        <f>J10</f>
        <v>12</v>
      </c>
      <c r="C26" s="7">
        <f>J14-B26</f>
        <v>6</v>
      </c>
      <c r="D26" s="7">
        <f t="shared" si="2"/>
        <v>6</v>
      </c>
      <c r="E26" s="7">
        <f t="shared" si="7"/>
        <v>171</v>
      </c>
      <c r="F26" s="10">
        <f t="shared" si="3"/>
        <v>0.66666666666666663</v>
      </c>
      <c r="G26" s="10">
        <f t="shared" si="4"/>
        <v>0.96610169491525422</v>
      </c>
      <c r="H26" s="10">
        <f t="shared" si="5"/>
        <v>0.66666666666666663</v>
      </c>
      <c r="I26" s="10">
        <f t="shared" si="6"/>
        <v>0.96610169491525422</v>
      </c>
    </row>
    <row r="27" spans="1:9" x14ac:dyDescent="0.3">
      <c r="A27" s="1" t="s">
        <v>29</v>
      </c>
      <c r="B27" s="7">
        <f>K11</f>
        <v>4</v>
      </c>
      <c r="C27" s="7">
        <f>K14-B27</f>
        <v>8</v>
      </c>
      <c r="D27" s="7">
        <f t="shared" si="2"/>
        <v>13</v>
      </c>
      <c r="E27" s="7">
        <f t="shared" si="7"/>
        <v>170</v>
      </c>
      <c r="F27" s="10">
        <f t="shared" si="3"/>
        <v>0.33333333333333331</v>
      </c>
      <c r="G27" s="10">
        <f t="shared" si="4"/>
        <v>0.92896174863387981</v>
      </c>
      <c r="H27" s="10">
        <f t="shared" si="5"/>
        <v>0.23529411764705882</v>
      </c>
      <c r="I27" s="10">
        <f t="shared" si="6"/>
        <v>0.9550561797752809</v>
      </c>
    </row>
    <row r="28" spans="1:9" x14ac:dyDescent="0.3">
      <c r="A28" s="1" t="s">
        <v>30</v>
      </c>
      <c r="B28" s="7">
        <f>L12</f>
        <v>9</v>
      </c>
      <c r="C28" s="7">
        <f>L14-B28</f>
        <v>15</v>
      </c>
      <c r="D28" s="7">
        <f t="shared" si="2"/>
        <v>9</v>
      </c>
      <c r="E28" s="7">
        <f t="shared" si="7"/>
        <v>162</v>
      </c>
      <c r="F28" s="10">
        <f t="shared" si="3"/>
        <v>0.375</v>
      </c>
      <c r="G28" s="10">
        <f t="shared" si="4"/>
        <v>0.94736842105263153</v>
      </c>
      <c r="H28" s="10">
        <f t="shared" si="5"/>
        <v>0.5</v>
      </c>
      <c r="I28" s="10">
        <f t="shared" si="6"/>
        <v>0.9152542372881356</v>
      </c>
    </row>
    <row r="29" spans="1:9" x14ac:dyDescent="0.3">
      <c r="A29" s="1" t="s">
        <v>31</v>
      </c>
      <c r="B29" s="7">
        <f>M13</f>
        <v>13</v>
      </c>
      <c r="C29" s="7">
        <f>M14-B29</f>
        <v>9</v>
      </c>
      <c r="D29" s="7">
        <f t="shared" si="2"/>
        <v>4</v>
      </c>
      <c r="E29" s="7">
        <f t="shared" si="7"/>
        <v>169</v>
      </c>
      <c r="F29" s="10">
        <f t="shared" si="3"/>
        <v>0.59090909090909094</v>
      </c>
      <c r="G29" s="10">
        <f t="shared" si="4"/>
        <v>0.97687861271676302</v>
      </c>
      <c r="H29" s="10">
        <f t="shared" si="5"/>
        <v>0.76470588235294112</v>
      </c>
      <c r="I29" s="10">
        <f t="shared" si="6"/>
        <v>0.949438202247191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"/>
  <sheetViews>
    <sheetView zoomScale="80" zoomScaleNormal="80" workbookViewId="0">
      <selection activeCell="K17" sqref="K17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5" s="4" customFormat="1" ht="57.6" x14ac:dyDescent="0.3">
      <c r="A1" s="3" t="s">
        <v>36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5" x14ac:dyDescent="0.3">
      <c r="A2" s="13" t="s">
        <v>20</v>
      </c>
      <c r="B2" s="15">
        <v>1</v>
      </c>
      <c r="C2" s="7">
        <v>0</v>
      </c>
      <c r="D2" s="7">
        <v>0</v>
      </c>
      <c r="E2" s="7">
        <v>1</v>
      </c>
      <c r="F2" s="7">
        <v>0</v>
      </c>
      <c r="G2" s="7">
        <v>1</v>
      </c>
      <c r="H2" s="7">
        <v>0</v>
      </c>
      <c r="I2" s="7">
        <v>0</v>
      </c>
      <c r="J2" s="7">
        <v>2</v>
      </c>
      <c r="K2" s="7">
        <v>1</v>
      </c>
      <c r="L2" s="7">
        <v>5</v>
      </c>
      <c r="M2" s="7">
        <v>6</v>
      </c>
      <c r="N2" s="8">
        <f>SUM(B2:M2)</f>
        <v>17</v>
      </c>
      <c r="O2" s="7"/>
    </row>
    <row r="3" spans="1:15" x14ac:dyDescent="0.3">
      <c r="A3" s="1" t="s">
        <v>21</v>
      </c>
      <c r="B3" s="7">
        <v>6</v>
      </c>
      <c r="C3" s="15">
        <v>1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2</v>
      </c>
      <c r="K3" s="7">
        <v>2</v>
      </c>
      <c r="L3" s="7">
        <v>2</v>
      </c>
      <c r="M3" s="7">
        <v>0</v>
      </c>
      <c r="N3" s="8">
        <f t="shared" ref="N3:N13" si="0">SUM(B3:M3)</f>
        <v>14</v>
      </c>
      <c r="O3" s="7"/>
    </row>
    <row r="4" spans="1:15" x14ac:dyDescent="0.3">
      <c r="A4" s="1" t="s">
        <v>22</v>
      </c>
      <c r="B4" s="7">
        <v>0</v>
      </c>
      <c r="C4" s="7">
        <v>0</v>
      </c>
      <c r="D4" s="15">
        <v>9</v>
      </c>
      <c r="E4" s="7">
        <v>0</v>
      </c>
      <c r="F4" s="7">
        <v>0</v>
      </c>
      <c r="G4" s="7">
        <v>0</v>
      </c>
      <c r="H4" s="7">
        <v>8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17</v>
      </c>
      <c r="O4" s="7"/>
    </row>
    <row r="5" spans="1:15" x14ac:dyDescent="0.3">
      <c r="A5" s="1" t="s">
        <v>23</v>
      </c>
      <c r="B5" s="7">
        <v>2</v>
      </c>
      <c r="C5" s="7">
        <v>0</v>
      </c>
      <c r="D5" s="7">
        <v>0</v>
      </c>
      <c r="E5" s="15">
        <v>9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1</v>
      </c>
      <c r="L5" s="7">
        <v>0</v>
      </c>
      <c r="M5" s="7">
        <v>2</v>
      </c>
      <c r="N5" s="8">
        <f t="shared" si="0"/>
        <v>17</v>
      </c>
      <c r="O5" s="7"/>
    </row>
    <row r="6" spans="1:15" x14ac:dyDescent="0.3">
      <c r="A6" s="1" t="s">
        <v>24</v>
      </c>
      <c r="B6" s="7">
        <v>0</v>
      </c>
      <c r="C6" s="7">
        <v>1</v>
      </c>
      <c r="D6" s="7">
        <v>0</v>
      </c>
      <c r="E6" s="7">
        <v>0</v>
      </c>
      <c r="F6" s="15">
        <v>10</v>
      </c>
      <c r="G6" s="7">
        <v>0</v>
      </c>
      <c r="H6" s="7">
        <v>0</v>
      </c>
      <c r="I6" s="7">
        <v>0</v>
      </c>
      <c r="J6" s="7">
        <v>1</v>
      </c>
      <c r="K6" s="7">
        <v>2</v>
      </c>
      <c r="L6" s="7">
        <v>3</v>
      </c>
      <c r="M6" s="7">
        <v>0</v>
      </c>
      <c r="N6" s="8">
        <f t="shared" si="0"/>
        <v>17</v>
      </c>
      <c r="O6" s="7"/>
    </row>
    <row r="7" spans="1:15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4</v>
      </c>
      <c r="H7" s="7">
        <v>6</v>
      </c>
      <c r="I7" s="7">
        <v>0</v>
      </c>
      <c r="J7" s="7">
        <v>0</v>
      </c>
      <c r="K7" s="7">
        <v>0</v>
      </c>
      <c r="L7" s="7">
        <v>0</v>
      </c>
      <c r="M7" s="7">
        <v>7</v>
      </c>
      <c r="N7" s="8">
        <f t="shared" si="0"/>
        <v>17</v>
      </c>
      <c r="O7" s="7"/>
    </row>
    <row r="8" spans="1:15" x14ac:dyDescent="0.3">
      <c r="A8" s="1" t="s">
        <v>26</v>
      </c>
      <c r="B8" s="7">
        <v>0</v>
      </c>
      <c r="C8" s="7">
        <v>0</v>
      </c>
      <c r="D8" s="7">
        <v>3</v>
      </c>
      <c r="E8" s="7">
        <v>1</v>
      </c>
      <c r="F8" s="7">
        <v>0</v>
      </c>
      <c r="G8" s="7">
        <v>0</v>
      </c>
      <c r="H8" s="15">
        <v>6</v>
      </c>
      <c r="I8" s="7">
        <v>0</v>
      </c>
      <c r="J8" s="7">
        <v>0</v>
      </c>
      <c r="K8" s="7">
        <v>1</v>
      </c>
      <c r="L8" s="7">
        <v>0</v>
      </c>
      <c r="M8" s="7">
        <v>0</v>
      </c>
      <c r="N8" s="8">
        <f t="shared" si="0"/>
        <v>11</v>
      </c>
      <c r="O8" s="7"/>
    </row>
    <row r="9" spans="1:15" x14ac:dyDescent="0.3">
      <c r="A9" s="1" t="s">
        <v>27</v>
      </c>
      <c r="B9" s="7">
        <v>0</v>
      </c>
      <c r="C9" s="7">
        <v>0</v>
      </c>
      <c r="D9" s="7">
        <v>2</v>
      </c>
      <c r="E9" s="7">
        <v>2</v>
      </c>
      <c r="F9" s="7">
        <v>0</v>
      </c>
      <c r="G9" s="7">
        <v>0</v>
      </c>
      <c r="H9" s="7">
        <v>0</v>
      </c>
      <c r="I9" s="15">
        <v>13</v>
      </c>
      <c r="J9" s="7">
        <v>0</v>
      </c>
      <c r="K9" s="7">
        <v>0</v>
      </c>
      <c r="L9" s="7">
        <v>0</v>
      </c>
      <c r="M9" s="7">
        <v>0</v>
      </c>
      <c r="N9" s="8">
        <f t="shared" si="0"/>
        <v>17</v>
      </c>
      <c r="O9" s="7"/>
    </row>
    <row r="10" spans="1:15" x14ac:dyDescent="0.3">
      <c r="A10" s="1" t="s">
        <v>28</v>
      </c>
      <c r="B10" s="7">
        <v>0</v>
      </c>
      <c r="C10" s="7">
        <v>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12</v>
      </c>
      <c r="K10" s="7">
        <v>0</v>
      </c>
      <c r="L10" s="7">
        <v>2</v>
      </c>
      <c r="M10" s="7">
        <v>1</v>
      </c>
      <c r="N10" s="8">
        <f t="shared" si="0"/>
        <v>17</v>
      </c>
      <c r="O10" s="7"/>
    </row>
    <row r="11" spans="1:15" x14ac:dyDescent="0.3">
      <c r="A11" s="1" t="s">
        <v>29</v>
      </c>
      <c r="B11" s="7">
        <v>3</v>
      </c>
      <c r="C11" s="7">
        <v>1</v>
      </c>
      <c r="D11" s="7">
        <v>0</v>
      </c>
      <c r="E11" s="7">
        <v>4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15">
        <v>3</v>
      </c>
      <c r="L11" s="7">
        <v>5</v>
      </c>
      <c r="M11" s="7">
        <v>0</v>
      </c>
      <c r="N11" s="8">
        <f t="shared" si="0"/>
        <v>17</v>
      </c>
      <c r="O11" s="7"/>
    </row>
    <row r="12" spans="1:15" x14ac:dyDescent="0.3">
      <c r="A12" s="1" t="s">
        <v>30</v>
      </c>
      <c r="B12" s="7">
        <v>6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2</v>
      </c>
      <c r="L12" s="15">
        <v>7</v>
      </c>
      <c r="M12" s="7">
        <v>0</v>
      </c>
      <c r="N12" s="8">
        <f t="shared" si="0"/>
        <v>17</v>
      </c>
      <c r="O12" s="7"/>
    </row>
    <row r="13" spans="1:15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9</v>
      </c>
      <c r="H13" s="7">
        <v>2</v>
      </c>
      <c r="I13" s="7">
        <v>0</v>
      </c>
      <c r="J13" s="7">
        <v>0</v>
      </c>
      <c r="K13" s="7">
        <v>0</v>
      </c>
      <c r="L13" s="7">
        <v>0</v>
      </c>
      <c r="M13" s="15">
        <v>6</v>
      </c>
      <c r="N13" s="8">
        <f t="shared" si="0"/>
        <v>17</v>
      </c>
      <c r="O13" s="7"/>
    </row>
    <row r="14" spans="1:15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  <c r="O14" s="7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1</v>
      </c>
      <c r="C18" s="7">
        <f>B$14-$B18</f>
        <v>17</v>
      </c>
      <c r="D18" s="7">
        <f>$N2-$B18</f>
        <v>16</v>
      </c>
      <c r="E18" s="7">
        <f>SUM($B$2:$M$13)-SUM($B18:$D18)</f>
        <v>161</v>
      </c>
      <c r="F18" s="10">
        <f>B18/(B18+C18)</f>
        <v>5.5555555555555552E-2</v>
      </c>
      <c r="G18" s="10">
        <f>E18/(E18+D18)</f>
        <v>0.90960451977401124</v>
      </c>
      <c r="H18" s="10">
        <f>B18/(B18+D18)</f>
        <v>5.8823529411764705E-2</v>
      </c>
      <c r="I18" s="10">
        <f>E18/(E18+C18)</f>
        <v>0.9044943820224719</v>
      </c>
    </row>
    <row r="19" spans="1:9" x14ac:dyDescent="0.3">
      <c r="A19" s="1" t="s">
        <v>21</v>
      </c>
      <c r="B19" s="7">
        <f>C3</f>
        <v>1</v>
      </c>
      <c r="C19" s="7">
        <f>C14-B19</f>
        <v>4</v>
      </c>
      <c r="D19" s="7">
        <f t="shared" ref="D19:D29" si="2">$N3-$B19</f>
        <v>13</v>
      </c>
      <c r="E19" s="7">
        <f>SUM($B$2:$M$13)-SUM($B19:$D19)</f>
        <v>177</v>
      </c>
      <c r="F19" s="10">
        <f t="shared" ref="F19:F29" si="3">B19/(B19+C19)</f>
        <v>0.2</v>
      </c>
      <c r="G19" s="10">
        <f t="shared" ref="G19:G29" si="4">E19/(E19+D19)</f>
        <v>0.93157894736842106</v>
      </c>
      <c r="H19" s="10">
        <f t="shared" ref="H19:H29" si="5">B19/(B19+D19)</f>
        <v>7.1428571428571425E-2</v>
      </c>
      <c r="I19" s="10">
        <f t="shared" ref="I19:I29" si="6">E19/(E19+C19)</f>
        <v>0.97790055248618779</v>
      </c>
    </row>
    <row r="20" spans="1:9" x14ac:dyDescent="0.3">
      <c r="A20" s="1" t="s">
        <v>22</v>
      </c>
      <c r="B20" s="7">
        <f>D4</f>
        <v>9</v>
      </c>
      <c r="C20" s="7">
        <f>D14-B20</f>
        <v>5</v>
      </c>
      <c r="D20" s="7">
        <f t="shared" si="2"/>
        <v>8</v>
      </c>
      <c r="E20" s="7">
        <f>SUM($B$2:$M$13)-SUM($B20:$D20)</f>
        <v>173</v>
      </c>
      <c r="F20" s="10">
        <f t="shared" si="3"/>
        <v>0.6428571428571429</v>
      </c>
      <c r="G20" s="10">
        <f t="shared" si="4"/>
        <v>0.95580110497237569</v>
      </c>
      <c r="H20" s="10">
        <f t="shared" si="5"/>
        <v>0.52941176470588236</v>
      </c>
      <c r="I20" s="10">
        <f t="shared" si="6"/>
        <v>0.9719101123595506</v>
      </c>
    </row>
    <row r="21" spans="1:9" x14ac:dyDescent="0.3">
      <c r="A21" s="1" t="s">
        <v>23</v>
      </c>
      <c r="B21" s="7">
        <f>E5</f>
        <v>9</v>
      </c>
      <c r="C21" s="7">
        <f>E14-B21</f>
        <v>9</v>
      </c>
      <c r="D21" s="7">
        <f t="shared" si="2"/>
        <v>8</v>
      </c>
      <c r="E21" s="7">
        <f t="shared" ref="E21:E29" si="7">SUM($B$2:$M$13)-SUM($B21:$D21)</f>
        <v>169</v>
      </c>
      <c r="F21" s="10">
        <f t="shared" si="3"/>
        <v>0.5</v>
      </c>
      <c r="G21" s="10">
        <f t="shared" si="4"/>
        <v>0.95480225988700562</v>
      </c>
      <c r="H21" s="10">
        <f t="shared" si="5"/>
        <v>0.52941176470588236</v>
      </c>
      <c r="I21" s="10">
        <f t="shared" si="6"/>
        <v>0.949438202247191</v>
      </c>
    </row>
    <row r="22" spans="1:9" x14ac:dyDescent="0.3">
      <c r="A22" s="1" t="s">
        <v>24</v>
      </c>
      <c r="B22" s="7">
        <f>F6</f>
        <v>10</v>
      </c>
      <c r="C22" s="7">
        <f>F14-B22</f>
        <v>1</v>
      </c>
      <c r="D22" s="7">
        <f t="shared" si="2"/>
        <v>7</v>
      </c>
      <c r="E22" s="7">
        <f t="shared" si="7"/>
        <v>177</v>
      </c>
      <c r="F22" s="10">
        <f t="shared" si="3"/>
        <v>0.90909090909090906</v>
      </c>
      <c r="G22" s="10">
        <f t="shared" si="4"/>
        <v>0.96195652173913049</v>
      </c>
      <c r="H22" s="10">
        <f t="shared" si="5"/>
        <v>0.58823529411764708</v>
      </c>
      <c r="I22" s="10">
        <f t="shared" si="6"/>
        <v>0.9943820224719101</v>
      </c>
    </row>
    <row r="23" spans="1:9" x14ac:dyDescent="0.3">
      <c r="A23" s="1" t="s">
        <v>25</v>
      </c>
      <c r="B23" s="7">
        <f>G7</f>
        <v>4</v>
      </c>
      <c r="C23" s="7">
        <f>G14-B23</f>
        <v>11</v>
      </c>
      <c r="D23" s="7">
        <f t="shared" si="2"/>
        <v>13</v>
      </c>
      <c r="E23" s="7">
        <f t="shared" si="7"/>
        <v>167</v>
      </c>
      <c r="F23" s="10">
        <f t="shared" si="3"/>
        <v>0.26666666666666666</v>
      </c>
      <c r="G23" s="10">
        <f t="shared" si="4"/>
        <v>0.92777777777777781</v>
      </c>
      <c r="H23" s="10">
        <f t="shared" si="5"/>
        <v>0.23529411764705882</v>
      </c>
      <c r="I23" s="10">
        <f t="shared" si="6"/>
        <v>0.9382022471910112</v>
      </c>
    </row>
    <row r="24" spans="1:9" x14ac:dyDescent="0.3">
      <c r="A24" s="1" t="s">
        <v>26</v>
      </c>
      <c r="B24" s="7">
        <f>H8</f>
        <v>6</v>
      </c>
      <c r="C24" s="7">
        <f>H14-B24</f>
        <v>16</v>
      </c>
      <c r="D24" s="7">
        <f t="shared" si="2"/>
        <v>5</v>
      </c>
      <c r="E24" s="7">
        <f t="shared" si="7"/>
        <v>168</v>
      </c>
      <c r="F24" s="10">
        <f t="shared" si="3"/>
        <v>0.27272727272727271</v>
      </c>
      <c r="G24" s="10">
        <f t="shared" si="4"/>
        <v>0.97109826589595372</v>
      </c>
      <c r="H24" s="10">
        <f t="shared" si="5"/>
        <v>0.54545454545454541</v>
      </c>
      <c r="I24" s="10">
        <f t="shared" si="6"/>
        <v>0.91304347826086951</v>
      </c>
    </row>
    <row r="25" spans="1:9" x14ac:dyDescent="0.3">
      <c r="A25" s="1" t="s">
        <v>27</v>
      </c>
      <c r="B25" s="7">
        <f>I9</f>
        <v>13</v>
      </c>
      <c r="C25" s="7">
        <f>I14-B25</f>
        <v>3</v>
      </c>
      <c r="D25" s="7">
        <f t="shared" si="2"/>
        <v>4</v>
      </c>
      <c r="E25" s="7">
        <f t="shared" si="7"/>
        <v>175</v>
      </c>
      <c r="F25" s="10">
        <f t="shared" si="3"/>
        <v>0.8125</v>
      </c>
      <c r="G25" s="10">
        <f t="shared" si="4"/>
        <v>0.97765363128491622</v>
      </c>
      <c r="H25" s="10">
        <f t="shared" si="5"/>
        <v>0.76470588235294112</v>
      </c>
      <c r="I25" s="10">
        <f t="shared" si="6"/>
        <v>0.9831460674157303</v>
      </c>
    </row>
    <row r="26" spans="1:9" x14ac:dyDescent="0.3">
      <c r="A26" s="1" t="s">
        <v>28</v>
      </c>
      <c r="B26" s="7">
        <f>J10</f>
        <v>12</v>
      </c>
      <c r="C26" s="7">
        <f>J14-B26</f>
        <v>6</v>
      </c>
      <c r="D26" s="7">
        <f t="shared" si="2"/>
        <v>5</v>
      </c>
      <c r="E26" s="7">
        <f t="shared" si="7"/>
        <v>172</v>
      </c>
      <c r="F26" s="10">
        <f t="shared" si="3"/>
        <v>0.66666666666666663</v>
      </c>
      <c r="G26" s="10">
        <f t="shared" si="4"/>
        <v>0.97175141242937857</v>
      </c>
      <c r="H26" s="10">
        <f t="shared" si="5"/>
        <v>0.70588235294117652</v>
      </c>
      <c r="I26" s="10">
        <f t="shared" si="6"/>
        <v>0.9662921348314607</v>
      </c>
    </row>
    <row r="27" spans="1:9" x14ac:dyDescent="0.3">
      <c r="A27" s="1" t="s">
        <v>29</v>
      </c>
      <c r="B27" s="7">
        <f>K11</f>
        <v>3</v>
      </c>
      <c r="C27" s="7">
        <f>K14-B27</f>
        <v>9</v>
      </c>
      <c r="D27" s="7">
        <f t="shared" si="2"/>
        <v>14</v>
      </c>
      <c r="E27" s="7">
        <f t="shared" si="7"/>
        <v>169</v>
      </c>
      <c r="F27" s="10">
        <f t="shared" si="3"/>
        <v>0.25</v>
      </c>
      <c r="G27" s="10">
        <f t="shared" si="4"/>
        <v>0.92349726775956287</v>
      </c>
      <c r="H27" s="10">
        <f t="shared" si="5"/>
        <v>0.17647058823529413</v>
      </c>
      <c r="I27" s="10">
        <f t="shared" si="6"/>
        <v>0.949438202247191</v>
      </c>
    </row>
    <row r="28" spans="1:9" x14ac:dyDescent="0.3">
      <c r="A28" s="1" t="s">
        <v>30</v>
      </c>
      <c r="B28" s="7">
        <f>L12</f>
        <v>7</v>
      </c>
      <c r="C28" s="7">
        <f>L14-B28</f>
        <v>17</v>
      </c>
      <c r="D28" s="7">
        <f t="shared" si="2"/>
        <v>10</v>
      </c>
      <c r="E28" s="7">
        <f t="shared" si="7"/>
        <v>161</v>
      </c>
      <c r="F28" s="10">
        <f t="shared" si="3"/>
        <v>0.29166666666666669</v>
      </c>
      <c r="G28" s="10">
        <f t="shared" si="4"/>
        <v>0.94152046783625731</v>
      </c>
      <c r="H28" s="10">
        <f t="shared" si="5"/>
        <v>0.41176470588235292</v>
      </c>
      <c r="I28" s="10">
        <f t="shared" si="6"/>
        <v>0.9044943820224719</v>
      </c>
    </row>
    <row r="29" spans="1:9" x14ac:dyDescent="0.3">
      <c r="A29" s="1" t="s">
        <v>31</v>
      </c>
      <c r="B29" s="7">
        <f>M13</f>
        <v>6</v>
      </c>
      <c r="C29" s="7">
        <f>M14-B29</f>
        <v>16</v>
      </c>
      <c r="D29" s="7">
        <f t="shared" si="2"/>
        <v>11</v>
      </c>
      <c r="E29" s="7">
        <f t="shared" si="7"/>
        <v>162</v>
      </c>
      <c r="F29" s="10">
        <f t="shared" si="3"/>
        <v>0.27272727272727271</v>
      </c>
      <c r="G29" s="10">
        <f t="shared" si="4"/>
        <v>0.93641618497109824</v>
      </c>
      <c r="H29" s="10">
        <f t="shared" si="5"/>
        <v>0.35294117647058826</v>
      </c>
      <c r="I29" s="10">
        <f t="shared" si="6"/>
        <v>0.9101123595505618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3:M4 B3:B4 C2:M2 C4 D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9"/>
  <sheetViews>
    <sheetView tabSelected="1" zoomScale="80" zoomScaleNormal="80" workbookViewId="0">
      <selection activeCell="Q9" sqref="Q9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37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11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4</v>
      </c>
      <c r="L2" s="7">
        <v>1</v>
      </c>
      <c r="M2" s="7">
        <v>0</v>
      </c>
      <c r="N2" s="8">
        <f>SUM(B2:M2)</f>
        <v>17</v>
      </c>
    </row>
    <row r="3" spans="1:14" x14ac:dyDescent="0.3">
      <c r="A3" s="1" t="s">
        <v>21</v>
      </c>
      <c r="B3" s="7">
        <v>0</v>
      </c>
      <c r="C3" s="15">
        <v>0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3</v>
      </c>
      <c r="K3" s="7">
        <v>1</v>
      </c>
      <c r="L3" s="7">
        <v>2</v>
      </c>
      <c r="M3" s="7">
        <v>0</v>
      </c>
      <c r="N3" s="8">
        <f t="shared" ref="N3:N13" si="0">SUM(B3:M3)</f>
        <v>7</v>
      </c>
    </row>
    <row r="4" spans="1:14" x14ac:dyDescent="0.3">
      <c r="A4" s="1" t="s">
        <v>22</v>
      </c>
      <c r="B4" s="7">
        <v>0</v>
      </c>
      <c r="C4" s="7">
        <v>0</v>
      </c>
      <c r="D4" s="15">
        <v>7</v>
      </c>
      <c r="E4" s="7">
        <v>0</v>
      </c>
      <c r="F4" s="7">
        <v>0</v>
      </c>
      <c r="G4" s="7">
        <v>0</v>
      </c>
      <c r="H4" s="7">
        <v>9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17</v>
      </c>
    </row>
    <row r="5" spans="1:14" x14ac:dyDescent="0.3">
      <c r="A5" s="1" t="s">
        <v>23</v>
      </c>
      <c r="B5" s="7">
        <v>3</v>
      </c>
      <c r="C5" s="7">
        <v>0</v>
      </c>
      <c r="D5" s="7">
        <v>0</v>
      </c>
      <c r="E5" s="15">
        <v>6</v>
      </c>
      <c r="F5" s="7">
        <v>0</v>
      </c>
      <c r="G5" s="7">
        <v>0</v>
      </c>
      <c r="H5" s="7">
        <v>0</v>
      </c>
      <c r="I5" s="7">
        <v>3</v>
      </c>
      <c r="J5" s="7">
        <v>0</v>
      </c>
      <c r="K5" s="7">
        <v>2</v>
      </c>
      <c r="L5" s="7">
        <v>0</v>
      </c>
      <c r="M5" s="7">
        <v>3</v>
      </c>
      <c r="N5" s="8">
        <f t="shared" si="0"/>
        <v>17</v>
      </c>
    </row>
    <row r="6" spans="1:14" x14ac:dyDescent="0.3">
      <c r="A6" s="1" t="s">
        <v>24</v>
      </c>
      <c r="B6" s="7">
        <v>0</v>
      </c>
      <c r="C6" s="7">
        <v>1</v>
      </c>
      <c r="D6" s="7">
        <v>0</v>
      </c>
      <c r="E6" s="7">
        <v>0</v>
      </c>
      <c r="F6" s="15">
        <v>10</v>
      </c>
      <c r="G6" s="7">
        <v>0</v>
      </c>
      <c r="H6" s="7">
        <v>0</v>
      </c>
      <c r="I6" s="7">
        <v>0</v>
      </c>
      <c r="J6" s="7">
        <v>0</v>
      </c>
      <c r="K6" s="7">
        <v>2</v>
      </c>
      <c r="L6" s="7">
        <v>5</v>
      </c>
      <c r="M6" s="7">
        <v>0</v>
      </c>
      <c r="N6" s="8">
        <f t="shared" si="0"/>
        <v>18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2</v>
      </c>
      <c r="F7" s="7">
        <v>0</v>
      </c>
      <c r="G7" s="15">
        <v>3</v>
      </c>
      <c r="H7" s="7">
        <v>0</v>
      </c>
      <c r="I7" s="7">
        <v>0</v>
      </c>
      <c r="J7" s="7">
        <v>1</v>
      </c>
      <c r="K7" s="7">
        <v>0</v>
      </c>
      <c r="L7" s="7">
        <v>1</v>
      </c>
      <c r="M7" s="7">
        <v>10</v>
      </c>
      <c r="N7" s="8">
        <f t="shared" si="0"/>
        <v>17</v>
      </c>
    </row>
    <row r="8" spans="1:14" x14ac:dyDescent="0.3">
      <c r="A8" s="1" t="s">
        <v>26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1</v>
      </c>
      <c r="H8" s="15">
        <v>12</v>
      </c>
      <c r="I8" s="7">
        <v>3</v>
      </c>
      <c r="J8" s="7">
        <v>0</v>
      </c>
      <c r="K8" s="7">
        <v>0</v>
      </c>
      <c r="L8" s="7">
        <v>0</v>
      </c>
      <c r="M8" s="7">
        <v>0</v>
      </c>
      <c r="N8" s="8">
        <f t="shared" si="0"/>
        <v>17</v>
      </c>
    </row>
    <row r="9" spans="1:14" x14ac:dyDescent="0.3">
      <c r="A9" s="1" t="s">
        <v>27</v>
      </c>
      <c r="B9" s="7">
        <v>0</v>
      </c>
      <c r="C9" s="7">
        <v>0</v>
      </c>
      <c r="D9" s="7">
        <v>5</v>
      </c>
      <c r="E9" s="7">
        <v>3</v>
      </c>
      <c r="F9" s="7">
        <v>0</v>
      </c>
      <c r="G9" s="7">
        <v>0</v>
      </c>
      <c r="H9" s="7">
        <v>0</v>
      </c>
      <c r="I9" s="15">
        <v>9</v>
      </c>
      <c r="J9" s="7">
        <v>0</v>
      </c>
      <c r="K9" s="7">
        <v>0</v>
      </c>
      <c r="L9" s="7">
        <v>0</v>
      </c>
      <c r="M9" s="7">
        <v>0</v>
      </c>
      <c r="N9" s="8">
        <f t="shared" si="0"/>
        <v>17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12</v>
      </c>
      <c r="K10" s="7">
        <v>0</v>
      </c>
      <c r="L10" s="7">
        <v>3</v>
      </c>
      <c r="M10" s="7">
        <v>0</v>
      </c>
      <c r="N10" s="8">
        <f t="shared" si="0"/>
        <v>18</v>
      </c>
    </row>
    <row r="11" spans="1:14" x14ac:dyDescent="0.3">
      <c r="A11" s="1" t="s">
        <v>29</v>
      </c>
      <c r="B11" s="7">
        <v>3</v>
      </c>
      <c r="C11" s="7">
        <v>0</v>
      </c>
      <c r="D11" s="7">
        <v>0</v>
      </c>
      <c r="E11" s="7">
        <v>5</v>
      </c>
      <c r="F11" s="7">
        <v>0</v>
      </c>
      <c r="G11" s="7">
        <v>2</v>
      </c>
      <c r="H11" s="7">
        <v>0</v>
      </c>
      <c r="I11" s="7">
        <v>0</v>
      </c>
      <c r="J11" s="7">
        <v>0</v>
      </c>
      <c r="K11" s="15">
        <v>2</v>
      </c>
      <c r="L11" s="7">
        <v>3</v>
      </c>
      <c r="M11" s="7">
        <v>1</v>
      </c>
      <c r="N11" s="8">
        <f t="shared" si="0"/>
        <v>16</v>
      </c>
    </row>
    <row r="12" spans="1:14" x14ac:dyDescent="0.3">
      <c r="A12" s="1" t="s">
        <v>30</v>
      </c>
      <c r="B12" s="7">
        <v>1</v>
      </c>
      <c r="C12" s="7">
        <v>1</v>
      </c>
      <c r="D12" s="7">
        <v>1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2</v>
      </c>
      <c r="K12" s="7">
        <v>1</v>
      </c>
      <c r="L12" s="15">
        <v>9</v>
      </c>
      <c r="M12" s="7">
        <v>1</v>
      </c>
      <c r="N12" s="8">
        <f t="shared" si="0"/>
        <v>17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9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15">
        <v>7</v>
      </c>
      <c r="N13" s="8">
        <f t="shared" si="0"/>
        <v>17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11</v>
      </c>
      <c r="C18" s="7">
        <f>B$14-$B18</f>
        <v>7</v>
      </c>
      <c r="D18" s="7">
        <f>$N2-$B18</f>
        <v>6</v>
      </c>
      <c r="E18" s="7">
        <f>SUM($B$2:$M$13)-SUM($B18:$D18)</f>
        <v>171</v>
      </c>
      <c r="F18" s="10">
        <f>B18/(B18+C18)</f>
        <v>0.61111111111111116</v>
      </c>
      <c r="G18" s="10">
        <f>E18/(E18+D18)</f>
        <v>0.96610169491525422</v>
      </c>
      <c r="H18" s="10">
        <f>B18/(B18+D18)</f>
        <v>0.6470588235294118</v>
      </c>
      <c r="I18" s="10">
        <f>E18/(E18+C18)</f>
        <v>0.9606741573033708</v>
      </c>
    </row>
    <row r="19" spans="1:9" x14ac:dyDescent="0.3">
      <c r="A19" s="1" t="s">
        <v>21</v>
      </c>
      <c r="B19" s="7">
        <f>C3</f>
        <v>0</v>
      </c>
      <c r="C19" s="7">
        <f>C14-B19</f>
        <v>5</v>
      </c>
      <c r="D19" s="7">
        <f t="shared" ref="D19:D29" si="2">$N3-$B19</f>
        <v>7</v>
      </c>
      <c r="E19" s="7">
        <f>SUM($B$2:$M$13)-SUM($B19:$D19)</f>
        <v>183</v>
      </c>
      <c r="F19" s="10">
        <f t="shared" ref="F19:F29" si="3">B19/(B19+C19)</f>
        <v>0</v>
      </c>
      <c r="G19" s="10">
        <f t="shared" ref="G19:G29" si="4">E19/(E19+D19)</f>
        <v>0.9631578947368421</v>
      </c>
      <c r="H19" s="10">
        <f t="shared" ref="H19:H29" si="5">B19/(B19+D19)</f>
        <v>0</v>
      </c>
      <c r="I19" s="10">
        <f t="shared" ref="I19:I29" si="6">E19/(E19+C19)</f>
        <v>0.97340425531914898</v>
      </c>
    </row>
    <row r="20" spans="1:9" x14ac:dyDescent="0.3">
      <c r="A20" s="1" t="s">
        <v>22</v>
      </c>
      <c r="B20" s="7">
        <f>D4</f>
        <v>7</v>
      </c>
      <c r="C20" s="7">
        <f>D14-B20</f>
        <v>7</v>
      </c>
      <c r="D20" s="7">
        <f t="shared" si="2"/>
        <v>10</v>
      </c>
      <c r="E20" s="7">
        <f>SUM($B$2:$M$13)-SUM($B20:$D20)</f>
        <v>171</v>
      </c>
      <c r="F20" s="10">
        <f t="shared" si="3"/>
        <v>0.5</v>
      </c>
      <c r="G20" s="10">
        <f t="shared" si="4"/>
        <v>0.94475138121546964</v>
      </c>
      <c r="H20" s="10">
        <f t="shared" si="5"/>
        <v>0.41176470588235292</v>
      </c>
      <c r="I20" s="10">
        <f t="shared" si="6"/>
        <v>0.9606741573033708</v>
      </c>
    </row>
    <row r="21" spans="1:9" x14ac:dyDescent="0.3">
      <c r="A21" s="1" t="s">
        <v>23</v>
      </c>
      <c r="B21" s="7">
        <f>E5</f>
        <v>6</v>
      </c>
      <c r="C21" s="7">
        <f>E14-B21</f>
        <v>12</v>
      </c>
      <c r="D21" s="7">
        <f t="shared" si="2"/>
        <v>11</v>
      </c>
      <c r="E21" s="7">
        <f t="shared" ref="E21:E29" si="7">SUM($B$2:$M$13)-SUM($B21:$D21)</f>
        <v>166</v>
      </c>
      <c r="F21" s="10">
        <f t="shared" si="3"/>
        <v>0.33333333333333331</v>
      </c>
      <c r="G21" s="10">
        <f t="shared" si="4"/>
        <v>0.93785310734463279</v>
      </c>
      <c r="H21" s="10">
        <f t="shared" si="5"/>
        <v>0.35294117647058826</v>
      </c>
      <c r="I21" s="10">
        <f t="shared" si="6"/>
        <v>0.93258426966292129</v>
      </c>
    </row>
    <row r="22" spans="1:9" x14ac:dyDescent="0.3">
      <c r="A22" s="1" t="s">
        <v>24</v>
      </c>
      <c r="B22" s="7">
        <f>F6</f>
        <v>10</v>
      </c>
      <c r="C22" s="7">
        <f>F14-B22</f>
        <v>1</v>
      </c>
      <c r="D22" s="7">
        <f t="shared" si="2"/>
        <v>8</v>
      </c>
      <c r="E22" s="7">
        <f t="shared" si="7"/>
        <v>176</v>
      </c>
      <c r="F22" s="10">
        <f t="shared" si="3"/>
        <v>0.90909090909090906</v>
      </c>
      <c r="G22" s="10">
        <f t="shared" si="4"/>
        <v>0.95652173913043481</v>
      </c>
      <c r="H22" s="10">
        <f t="shared" si="5"/>
        <v>0.55555555555555558</v>
      </c>
      <c r="I22" s="10">
        <f t="shared" si="6"/>
        <v>0.99435028248587576</v>
      </c>
    </row>
    <row r="23" spans="1:9" x14ac:dyDescent="0.3">
      <c r="A23" s="1" t="s">
        <v>25</v>
      </c>
      <c r="B23" s="7">
        <f>G7</f>
        <v>3</v>
      </c>
      <c r="C23" s="7">
        <f>G14-B23</f>
        <v>12</v>
      </c>
      <c r="D23" s="7">
        <f t="shared" si="2"/>
        <v>14</v>
      </c>
      <c r="E23" s="7">
        <f t="shared" si="7"/>
        <v>166</v>
      </c>
      <c r="F23" s="10">
        <f t="shared" si="3"/>
        <v>0.2</v>
      </c>
      <c r="G23" s="10">
        <f t="shared" si="4"/>
        <v>0.92222222222222228</v>
      </c>
      <c r="H23" s="10">
        <f t="shared" si="5"/>
        <v>0.17647058823529413</v>
      </c>
      <c r="I23" s="10">
        <f t="shared" si="6"/>
        <v>0.93258426966292129</v>
      </c>
    </row>
    <row r="24" spans="1:9" x14ac:dyDescent="0.3">
      <c r="A24" s="1" t="s">
        <v>26</v>
      </c>
      <c r="B24" s="7">
        <f>H8</f>
        <v>12</v>
      </c>
      <c r="C24" s="7">
        <f>H14-B24</f>
        <v>10</v>
      </c>
      <c r="D24" s="7">
        <f t="shared" si="2"/>
        <v>5</v>
      </c>
      <c r="E24" s="7">
        <f t="shared" si="7"/>
        <v>168</v>
      </c>
      <c r="F24" s="10">
        <f t="shared" si="3"/>
        <v>0.54545454545454541</v>
      </c>
      <c r="G24" s="10">
        <f t="shared" si="4"/>
        <v>0.97109826589595372</v>
      </c>
      <c r="H24" s="10">
        <f t="shared" si="5"/>
        <v>0.70588235294117652</v>
      </c>
      <c r="I24" s="10">
        <f t="shared" si="6"/>
        <v>0.9438202247191011</v>
      </c>
    </row>
    <row r="25" spans="1:9" x14ac:dyDescent="0.3">
      <c r="A25" s="1" t="s">
        <v>27</v>
      </c>
      <c r="B25" s="7">
        <f>I9</f>
        <v>9</v>
      </c>
      <c r="C25" s="7">
        <f>I14-B25</f>
        <v>7</v>
      </c>
      <c r="D25" s="7">
        <f t="shared" si="2"/>
        <v>8</v>
      </c>
      <c r="E25" s="7">
        <f t="shared" si="7"/>
        <v>171</v>
      </c>
      <c r="F25" s="10">
        <f t="shared" si="3"/>
        <v>0.5625</v>
      </c>
      <c r="G25" s="10">
        <f t="shared" si="4"/>
        <v>0.95530726256983245</v>
      </c>
      <c r="H25" s="10">
        <f t="shared" si="5"/>
        <v>0.52941176470588236</v>
      </c>
      <c r="I25" s="10">
        <f t="shared" si="6"/>
        <v>0.9606741573033708</v>
      </c>
    </row>
    <row r="26" spans="1:9" x14ac:dyDescent="0.3">
      <c r="A26" s="1" t="s">
        <v>28</v>
      </c>
      <c r="B26" s="7">
        <f>J10</f>
        <v>12</v>
      </c>
      <c r="C26" s="7">
        <f>J14-B26</f>
        <v>6</v>
      </c>
      <c r="D26" s="7">
        <f t="shared" si="2"/>
        <v>6</v>
      </c>
      <c r="E26" s="7">
        <f t="shared" si="7"/>
        <v>171</v>
      </c>
      <c r="F26" s="10">
        <f t="shared" si="3"/>
        <v>0.66666666666666663</v>
      </c>
      <c r="G26" s="10">
        <f t="shared" si="4"/>
        <v>0.96610169491525422</v>
      </c>
      <c r="H26" s="10">
        <f t="shared" si="5"/>
        <v>0.66666666666666663</v>
      </c>
      <c r="I26" s="10">
        <f t="shared" si="6"/>
        <v>0.96610169491525422</v>
      </c>
    </row>
    <row r="27" spans="1:9" x14ac:dyDescent="0.3">
      <c r="A27" s="1" t="s">
        <v>29</v>
      </c>
      <c r="B27" s="7">
        <f>K11</f>
        <v>2</v>
      </c>
      <c r="C27" s="7">
        <f>K14-B27</f>
        <v>10</v>
      </c>
      <c r="D27" s="7">
        <f t="shared" si="2"/>
        <v>14</v>
      </c>
      <c r="E27" s="7">
        <f t="shared" si="7"/>
        <v>169</v>
      </c>
      <c r="F27" s="10">
        <f t="shared" si="3"/>
        <v>0.16666666666666666</v>
      </c>
      <c r="G27" s="10">
        <f t="shared" si="4"/>
        <v>0.92349726775956287</v>
      </c>
      <c r="H27" s="10">
        <f t="shared" si="5"/>
        <v>0.125</v>
      </c>
      <c r="I27" s="10">
        <f t="shared" si="6"/>
        <v>0.94413407821229045</v>
      </c>
    </row>
    <row r="28" spans="1:9" x14ac:dyDescent="0.3">
      <c r="A28" s="1" t="s">
        <v>30</v>
      </c>
      <c r="B28" s="7">
        <f>L12</f>
        <v>9</v>
      </c>
      <c r="C28" s="7">
        <f>L14-B28</f>
        <v>15</v>
      </c>
      <c r="D28" s="7">
        <f t="shared" si="2"/>
        <v>8</v>
      </c>
      <c r="E28" s="7">
        <f t="shared" si="7"/>
        <v>163</v>
      </c>
      <c r="F28" s="10">
        <f t="shared" si="3"/>
        <v>0.375</v>
      </c>
      <c r="G28" s="10">
        <f t="shared" si="4"/>
        <v>0.95321637426900585</v>
      </c>
      <c r="H28" s="10">
        <f t="shared" si="5"/>
        <v>0.52941176470588236</v>
      </c>
      <c r="I28" s="10">
        <f t="shared" si="6"/>
        <v>0.9157303370786517</v>
      </c>
    </row>
    <row r="29" spans="1:9" x14ac:dyDescent="0.3">
      <c r="A29" s="1" t="s">
        <v>31</v>
      </c>
      <c r="B29" s="7">
        <f>M13</f>
        <v>7</v>
      </c>
      <c r="C29" s="7">
        <f>M14-B29</f>
        <v>15</v>
      </c>
      <c r="D29" s="7">
        <f t="shared" si="2"/>
        <v>10</v>
      </c>
      <c r="E29" s="7">
        <f t="shared" si="7"/>
        <v>163</v>
      </c>
      <c r="F29" s="10">
        <f t="shared" si="3"/>
        <v>0.31818181818181818</v>
      </c>
      <c r="G29" s="10">
        <f t="shared" si="4"/>
        <v>0.94219653179190754</v>
      </c>
      <c r="H29" s="10">
        <f t="shared" si="5"/>
        <v>0.41176470588235292</v>
      </c>
      <c r="I29" s="10">
        <f t="shared" si="6"/>
        <v>0.9157303370786517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9"/>
  <sheetViews>
    <sheetView workbookViewId="0">
      <selection activeCell="L19" sqref="L19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38</v>
      </c>
      <c r="B1" s="14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6"/>
    </row>
    <row r="2" spans="1:14" x14ac:dyDescent="0.3">
      <c r="A2" s="13" t="s">
        <v>20</v>
      </c>
      <c r="B2" s="15">
        <v>4</v>
      </c>
      <c r="C2" s="7">
        <v>0</v>
      </c>
      <c r="D2" s="7">
        <v>0</v>
      </c>
      <c r="E2" s="7">
        <v>3</v>
      </c>
      <c r="F2" s="7">
        <v>0</v>
      </c>
      <c r="G2" s="7">
        <v>0</v>
      </c>
      <c r="H2" s="7">
        <v>0</v>
      </c>
      <c r="I2" s="7">
        <v>1</v>
      </c>
      <c r="J2" s="7">
        <v>0</v>
      </c>
      <c r="K2" s="7">
        <v>2</v>
      </c>
      <c r="L2" s="7">
        <v>5</v>
      </c>
      <c r="M2" s="7">
        <v>2</v>
      </c>
      <c r="N2" s="8">
        <f>SUM(B2:M2)</f>
        <v>17</v>
      </c>
    </row>
    <row r="3" spans="1:14" x14ac:dyDescent="0.3">
      <c r="A3" s="1" t="s">
        <v>21</v>
      </c>
      <c r="B3" s="7">
        <v>1</v>
      </c>
      <c r="C3" s="15">
        <v>0</v>
      </c>
      <c r="D3" s="7">
        <v>0</v>
      </c>
      <c r="E3" s="7">
        <v>0</v>
      </c>
      <c r="F3" s="7">
        <v>2</v>
      </c>
      <c r="G3" s="7">
        <v>0</v>
      </c>
      <c r="H3" s="7">
        <v>0</v>
      </c>
      <c r="I3" s="7">
        <v>0</v>
      </c>
      <c r="J3" s="7">
        <v>0</v>
      </c>
      <c r="K3" s="7">
        <v>3</v>
      </c>
      <c r="L3" s="7">
        <v>2</v>
      </c>
      <c r="M3" s="7">
        <v>0</v>
      </c>
      <c r="N3" s="8">
        <f t="shared" ref="N3:N13" si="0">SUM(B3:M3)</f>
        <v>8</v>
      </c>
    </row>
    <row r="4" spans="1:14" x14ac:dyDescent="0.3">
      <c r="A4" s="1" t="s">
        <v>22</v>
      </c>
      <c r="B4" s="7">
        <v>0</v>
      </c>
      <c r="C4" s="7">
        <v>0</v>
      </c>
      <c r="D4" s="15">
        <v>9</v>
      </c>
      <c r="E4" s="7">
        <v>0</v>
      </c>
      <c r="F4" s="7">
        <v>0</v>
      </c>
      <c r="G4" s="7">
        <v>0</v>
      </c>
      <c r="H4" s="7">
        <v>8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f t="shared" si="0"/>
        <v>17</v>
      </c>
    </row>
    <row r="5" spans="1:14" x14ac:dyDescent="0.3">
      <c r="A5" s="1" t="s">
        <v>23</v>
      </c>
      <c r="B5" s="7">
        <v>3</v>
      </c>
      <c r="C5" s="7">
        <v>0</v>
      </c>
      <c r="D5" s="7">
        <v>0</v>
      </c>
      <c r="E5" s="15">
        <v>7</v>
      </c>
      <c r="F5" s="7">
        <v>0</v>
      </c>
      <c r="G5" s="7">
        <v>0</v>
      </c>
      <c r="H5" s="7">
        <v>0</v>
      </c>
      <c r="I5" s="7">
        <v>5</v>
      </c>
      <c r="J5" s="7">
        <v>0</v>
      </c>
      <c r="K5" s="7">
        <v>2</v>
      </c>
      <c r="L5" s="7">
        <v>0</v>
      </c>
      <c r="M5" s="7">
        <v>0</v>
      </c>
      <c r="N5" s="8">
        <f t="shared" si="0"/>
        <v>17</v>
      </c>
    </row>
    <row r="6" spans="1:14" x14ac:dyDescent="0.3">
      <c r="A6" s="1" t="s">
        <v>24</v>
      </c>
      <c r="B6" s="7">
        <v>0</v>
      </c>
      <c r="C6" s="7">
        <v>1</v>
      </c>
      <c r="D6" s="7">
        <v>0</v>
      </c>
      <c r="E6" s="7">
        <v>0</v>
      </c>
      <c r="F6" s="15">
        <v>9</v>
      </c>
      <c r="G6" s="7">
        <v>0</v>
      </c>
      <c r="H6" s="7">
        <v>0</v>
      </c>
      <c r="I6" s="7">
        <v>0</v>
      </c>
      <c r="J6" s="7">
        <v>1</v>
      </c>
      <c r="K6" s="7">
        <v>1</v>
      </c>
      <c r="L6" s="7">
        <v>5</v>
      </c>
      <c r="M6" s="7">
        <v>0</v>
      </c>
      <c r="N6" s="8">
        <f t="shared" si="0"/>
        <v>17</v>
      </c>
    </row>
    <row r="7" spans="1:14" x14ac:dyDescent="0.3">
      <c r="A7" s="1" t="s">
        <v>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15">
        <v>5</v>
      </c>
      <c r="H7" s="7">
        <v>3</v>
      </c>
      <c r="I7" s="7">
        <v>0</v>
      </c>
      <c r="J7" s="7">
        <v>1</v>
      </c>
      <c r="K7" s="7">
        <v>0</v>
      </c>
      <c r="L7" s="7">
        <v>0</v>
      </c>
      <c r="M7" s="7">
        <v>8</v>
      </c>
      <c r="N7" s="8">
        <f t="shared" si="0"/>
        <v>17</v>
      </c>
    </row>
    <row r="8" spans="1:14" x14ac:dyDescent="0.3">
      <c r="A8" s="1" t="s">
        <v>26</v>
      </c>
      <c r="B8" s="7">
        <v>0</v>
      </c>
      <c r="C8" s="7">
        <v>0</v>
      </c>
      <c r="D8" s="7">
        <v>3</v>
      </c>
      <c r="E8" s="7">
        <v>0</v>
      </c>
      <c r="F8" s="7">
        <v>0</v>
      </c>
      <c r="G8" s="7">
        <v>4</v>
      </c>
      <c r="H8" s="15">
        <v>10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8">
        <f t="shared" si="0"/>
        <v>17</v>
      </c>
    </row>
    <row r="9" spans="1:14" x14ac:dyDescent="0.3">
      <c r="A9" s="1" t="s">
        <v>27</v>
      </c>
      <c r="B9" s="7">
        <v>0</v>
      </c>
      <c r="C9" s="7">
        <v>0</v>
      </c>
      <c r="D9" s="7">
        <v>2</v>
      </c>
      <c r="E9" s="7">
        <v>4</v>
      </c>
      <c r="F9" s="7">
        <v>0</v>
      </c>
      <c r="G9" s="7">
        <v>0</v>
      </c>
      <c r="H9" s="7">
        <v>0</v>
      </c>
      <c r="I9" s="15">
        <v>10</v>
      </c>
      <c r="J9" s="7">
        <v>0</v>
      </c>
      <c r="K9" s="7">
        <v>0</v>
      </c>
      <c r="L9" s="7">
        <v>0</v>
      </c>
      <c r="M9" s="7">
        <v>1</v>
      </c>
      <c r="N9" s="8">
        <f t="shared" si="0"/>
        <v>17</v>
      </c>
    </row>
    <row r="10" spans="1:14" x14ac:dyDescent="0.3">
      <c r="A10" s="1" t="s">
        <v>28</v>
      </c>
      <c r="B10" s="7">
        <v>0</v>
      </c>
      <c r="C10" s="7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5">
        <v>12</v>
      </c>
      <c r="K10" s="7">
        <v>0</v>
      </c>
      <c r="L10" s="7">
        <v>2</v>
      </c>
      <c r="M10" s="7">
        <v>0</v>
      </c>
      <c r="N10" s="8">
        <f t="shared" si="0"/>
        <v>17</v>
      </c>
    </row>
    <row r="11" spans="1:14" x14ac:dyDescent="0.3">
      <c r="A11" s="1" t="s">
        <v>29</v>
      </c>
      <c r="B11" s="7">
        <v>9</v>
      </c>
      <c r="C11" s="7">
        <v>0</v>
      </c>
      <c r="D11" s="7">
        <v>0</v>
      </c>
      <c r="E11" s="7">
        <v>3</v>
      </c>
      <c r="F11" s="7">
        <v>0</v>
      </c>
      <c r="G11" s="7">
        <v>1</v>
      </c>
      <c r="H11" s="7">
        <v>0</v>
      </c>
      <c r="I11" s="7">
        <v>0</v>
      </c>
      <c r="J11" s="7">
        <v>1</v>
      </c>
      <c r="K11" s="15">
        <v>3</v>
      </c>
      <c r="L11" s="7">
        <v>0</v>
      </c>
      <c r="M11" s="7">
        <v>0</v>
      </c>
      <c r="N11" s="8">
        <f t="shared" si="0"/>
        <v>17</v>
      </c>
    </row>
    <row r="12" spans="1:14" x14ac:dyDescent="0.3">
      <c r="A12" s="1" t="s">
        <v>30</v>
      </c>
      <c r="B12" s="7">
        <v>1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3</v>
      </c>
      <c r="K12" s="7">
        <v>1</v>
      </c>
      <c r="L12" s="15">
        <v>10</v>
      </c>
      <c r="M12" s="7">
        <v>0</v>
      </c>
      <c r="N12" s="8">
        <f t="shared" si="0"/>
        <v>17</v>
      </c>
    </row>
    <row r="13" spans="1:14" x14ac:dyDescent="0.3">
      <c r="A13" s="1" t="s">
        <v>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5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15">
        <v>11</v>
      </c>
      <c r="N13" s="8">
        <f t="shared" si="0"/>
        <v>17</v>
      </c>
    </row>
    <row r="14" spans="1:14" x14ac:dyDescent="0.3">
      <c r="A14" s="5"/>
      <c r="B14" s="8">
        <f>SUM(B2:B13)</f>
        <v>18</v>
      </c>
      <c r="C14" s="8">
        <f t="shared" ref="C14:M14" si="1">SUM(C2:C13)</f>
        <v>5</v>
      </c>
      <c r="D14" s="8">
        <f t="shared" si="1"/>
        <v>14</v>
      </c>
      <c r="E14" s="8">
        <f t="shared" si="1"/>
        <v>18</v>
      </c>
      <c r="F14" s="8">
        <f t="shared" si="1"/>
        <v>11</v>
      </c>
      <c r="G14" s="8">
        <f t="shared" si="1"/>
        <v>15</v>
      </c>
      <c r="H14" s="8">
        <f t="shared" si="1"/>
        <v>22</v>
      </c>
      <c r="I14" s="8">
        <f t="shared" si="1"/>
        <v>16</v>
      </c>
      <c r="J14" s="8">
        <f t="shared" si="1"/>
        <v>18</v>
      </c>
      <c r="K14" s="8">
        <f t="shared" si="1"/>
        <v>12</v>
      </c>
      <c r="L14" s="8">
        <f t="shared" si="1"/>
        <v>24</v>
      </c>
      <c r="M14" s="8">
        <f t="shared" si="1"/>
        <v>22</v>
      </c>
      <c r="N14" s="8"/>
    </row>
    <row r="17" spans="1:9" x14ac:dyDescent="0.3">
      <c r="B17" s="9" t="s">
        <v>47</v>
      </c>
      <c r="C17" s="9" t="s">
        <v>48</v>
      </c>
      <c r="D17" s="9" t="s">
        <v>49</v>
      </c>
      <c r="E17" s="9" t="s">
        <v>50</v>
      </c>
      <c r="F17" s="9" t="s">
        <v>51</v>
      </c>
      <c r="G17" s="9" t="s">
        <v>52</v>
      </c>
      <c r="H17" s="9" t="s">
        <v>53</v>
      </c>
      <c r="I17" s="9" t="s">
        <v>54</v>
      </c>
    </row>
    <row r="18" spans="1:9" x14ac:dyDescent="0.3">
      <c r="A18" s="1" t="s">
        <v>20</v>
      </c>
      <c r="B18" s="7">
        <f>B2</f>
        <v>4</v>
      </c>
      <c r="C18" s="7">
        <f>B$14-$B18</f>
        <v>14</v>
      </c>
      <c r="D18" s="7">
        <f>$N2-$B18</f>
        <v>13</v>
      </c>
      <c r="E18" s="7">
        <f>SUM($B$2:$M$13)-SUM($B18:$D18)</f>
        <v>164</v>
      </c>
      <c r="F18" s="10">
        <f>B18/(B18+C18)</f>
        <v>0.22222222222222221</v>
      </c>
      <c r="G18" s="10">
        <f>E18/(E18+D18)</f>
        <v>0.92655367231638419</v>
      </c>
      <c r="H18" s="10">
        <f>B18/(B18+D18)</f>
        <v>0.23529411764705882</v>
      </c>
      <c r="I18" s="10">
        <f>E18/(E18+C18)</f>
        <v>0.9213483146067416</v>
      </c>
    </row>
    <row r="19" spans="1:9" x14ac:dyDescent="0.3">
      <c r="A19" s="1" t="s">
        <v>21</v>
      </c>
      <c r="B19" s="7">
        <f>C3</f>
        <v>0</v>
      </c>
      <c r="C19" s="7">
        <f>C14-B19</f>
        <v>5</v>
      </c>
      <c r="D19" s="7">
        <f t="shared" ref="D19:D29" si="2">$N3-$B19</f>
        <v>8</v>
      </c>
      <c r="E19" s="7">
        <f>SUM($B$2:$M$13)-SUM($B19:$D19)</f>
        <v>182</v>
      </c>
      <c r="F19" s="10">
        <f t="shared" ref="F19:F29" si="3">B19/(B19+C19)</f>
        <v>0</v>
      </c>
      <c r="G19" s="10">
        <f t="shared" ref="G19:G29" si="4">E19/(E19+D19)</f>
        <v>0.95789473684210524</v>
      </c>
      <c r="H19" s="10">
        <f t="shared" ref="H19:H29" si="5">B19/(B19+D19)</f>
        <v>0</v>
      </c>
      <c r="I19" s="10">
        <f t="shared" ref="I19:I29" si="6">E19/(E19+C19)</f>
        <v>0.9732620320855615</v>
      </c>
    </row>
    <row r="20" spans="1:9" x14ac:dyDescent="0.3">
      <c r="A20" s="1" t="s">
        <v>22</v>
      </c>
      <c r="B20" s="7">
        <f>D4</f>
        <v>9</v>
      </c>
      <c r="C20" s="7">
        <f>D14-B20</f>
        <v>5</v>
      </c>
      <c r="D20" s="7">
        <f t="shared" si="2"/>
        <v>8</v>
      </c>
      <c r="E20" s="7">
        <f>SUM($B$2:$M$13)-SUM($B20:$D20)</f>
        <v>173</v>
      </c>
      <c r="F20" s="10">
        <f t="shared" si="3"/>
        <v>0.6428571428571429</v>
      </c>
      <c r="G20" s="10">
        <f t="shared" si="4"/>
        <v>0.95580110497237569</v>
      </c>
      <c r="H20" s="10">
        <f t="shared" si="5"/>
        <v>0.52941176470588236</v>
      </c>
      <c r="I20" s="10">
        <f t="shared" si="6"/>
        <v>0.9719101123595506</v>
      </c>
    </row>
    <row r="21" spans="1:9" x14ac:dyDescent="0.3">
      <c r="A21" s="1" t="s">
        <v>23</v>
      </c>
      <c r="B21" s="7">
        <f>E5</f>
        <v>7</v>
      </c>
      <c r="C21" s="7">
        <f>E14-B21</f>
        <v>11</v>
      </c>
      <c r="D21" s="7">
        <f t="shared" si="2"/>
        <v>10</v>
      </c>
      <c r="E21" s="7">
        <f t="shared" ref="E21:E29" si="7">SUM($B$2:$M$13)-SUM($B21:$D21)</f>
        <v>167</v>
      </c>
      <c r="F21" s="10">
        <f t="shared" si="3"/>
        <v>0.3888888888888889</v>
      </c>
      <c r="G21" s="10">
        <f t="shared" si="4"/>
        <v>0.94350282485875703</v>
      </c>
      <c r="H21" s="10">
        <f t="shared" si="5"/>
        <v>0.41176470588235292</v>
      </c>
      <c r="I21" s="10">
        <f t="shared" si="6"/>
        <v>0.9382022471910112</v>
      </c>
    </row>
    <row r="22" spans="1:9" x14ac:dyDescent="0.3">
      <c r="A22" s="1" t="s">
        <v>24</v>
      </c>
      <c r="B22" s="7">
        <f>F6</f>
        <v>9</v>
      </c>
      <c r="C22" s="7">
        <f>F14-B22</f>
        <v>2</v>
      </c>
      <c r="D22" s="7">
        <f t="shared" si="2"/>
        <v>8</v>
      </c>
      <c r="E22" s="7">
        <f t="shared" si="7"/>
        <v>176</v>
      </c>
      <c r="F22" s="10">
        <f t="shared" si="3"/>
        <v>0.81818181818181823</v>
      </c>
      <c r="G22" s="10">
        <f t="shared" si="4"/>
        <v>0.95652173913043481</v>
      </c>
      <c r="H22" s="10">
        <f t="shared" si="5"/>
        <v>0.52941176470588236</v>
      </c>
      <c r="I22" s="10">
        <f t="shared" si="6"/>
        <v>0.9887640449438202</v>
      </c>
    </row>
    <row r="23" spans="1:9" x14ac:dyDescent="0.3">
      <c r="A23" s="1" t="s">
        <v>25</v>
      </c>
      <c r="B23" s="7">
        <f>G7</f>
        <v>5</v>
      </c>
      <c r="C23" s="7">
        <f>G14-B23</f>
        <v>10</v>
      </c>
      <c r="D23" s="7">
        <f t="shared" si="2"/>
        <v>12</v>
      </c>
      <c r="E23" s="7">
        <f t="shared" si="7"/>
        <v>168</v>
      </c>
      <c r="F23" s="10">
        <f t="shared" si="3"/>
        <v>0.33333333333333331</v>
      </c>
      <c r="G23" s="10">
        <f t="shared" si="4"/>
        <v>0.93333333333333335</v>
      </c>
      <c r="H23" s="10">
        <f t="shared" si="5"/>
        <v>0.29411764705882354</v>
      </c>
      <c r="I23" s="10">
        <f t="shared" si="6"/>
        <v>0.9438202247191011</v>
      </c>
    </row>
    <row r="24" spans="1:9" x14ac:dyDescent="0.3">
      <c r="A24" s="1" t="s">
        <v>26</v>
      </c>
      <c r="B24" s="7">
        <f>H8</f>
        <v>10</v>
      </c>
      <c r="C24" s="7">
        <f>H14-B24</f>
        <v>12</v>
      </c>
      <c r="D24" s="7">
        <f t="shared" si="2"/>
        <v>7</v>
      </c>
      <c r="E24" s="7">
        <f t="shared" si="7"/>
        <v>166</v>
      </c>
      <c r="F24" s="10">
        <f t="shared" si="3"/>
        <v>0.45454545454545453</v>
      </c>
      <c r="G24" s="10">
        <f t="shared" si="4"/>
        <v>0.95953757225433522</v>
      </c>
      <c r="H24" s="10">
        <f t="shared" si="5"/>
        <v>0.58823529411764708</v>
      </c>
      <c r="I24" s="10">
        <f t="shared" si="6"/>
        <v>0.93258426966292129</v>
      </c>
    </row>
    <row r="25" spans="1:9" x14ac:dyDescent="0.3">
      <c r="A25" s="1" t="s">
        <v>27</v>
      </c>
      <c r="B25" s="7">
        <f>I9</f>
        <v>10</v>
      </c>
      <c r="C25" s="7">
        <f>I14-B25</f>
        <v>6</v>
      </c>
      <c r="D25" s="7">
        <f t="shared" si="2"/>
        <v>7</v>
      </c>
      <c r="E25" s="7">
        <f t="shared" si="7"/>
        <v>172</v>
      </c>
      <c r="F25" s="10">
        <f t="shared" si="3"/>
        <v>0.625</v>
      </c>
      <c r="G25" s="10">
        <f t="shared" si="4"/>
        <v>0.96089385474860334</v>
      </c>
      <c r="H25" s="10">
        <f t="shared" si="5"/>
        <v>0.58823529411764708</v>
      </c>
      <c r="I25" s="10">
        <f t="shared" si="6"/>
        <v>0.9662921348314607</v>
      </c>
    </row>
    <row r="26" spans="1:9" x14ac:dyDescent="0.3">
      <c r="A26" s="1" t="s">
        <v>28</v>
      </c>
      <c r="B26" s="7">
        <f>J10</f>
        <v>12</v>
      </c>
      <c r="C26" s="7">
        <f>J14-B26</f>
        <v>6</v>
      </c>
      <c r="D26" s="7">
        <f t="shared" si="2"/>
        <v>5</v>
      </c>
      <c r="E26" s="7">
        <f t="shared" si="7"/>
        <v>172</v>
      </c>
      <c r="F26" s="10">
        <f t="shared" si="3"/>
        <v>0.66666666666666663</v>
      </c>
      <c r="G26" s="10">
        <f t="shared" si="4"/>
        <v>0.97175141242937857</v>
      </c>
      <c r="H26" s="10">
        <f t="shared" si="5"/>
        <v>0.70588235294117652</v>
      </c>
      <c r="I26" s="10">
        <f t="shared" si="6"/>
        <v>0.9662921348314607</v>
      </c>
    </row>
    <row r="27" spans="1:9" x14ac:dyDescent="0.3">
      <c r="A27" s="1" t="s">
        <v>29</v>
      </c>
      <c r="B27" s="7">
        <f>K11</f>
        <v>3</v>
      </c>
      <c r="C27" s="7">
        <f>K14-B27</f>
        <v>9</v>
      </c>
      <c r="D27" s="7">
        <f t="shared" si="2"/>
        <v>14</v>
      </c>
      <c r="E27" s="7">
        <f t="shared" si="7"/>
        <v>169</v>
      </c>
      <c r="F27" s="10">
        <f t="shared" si="3"/>
        <v>0.25</v>
      </c>
      <c r="G27" s="10">
        <f t="shared" si="4"/>
        <v>0.92349726775956287</v>
      </c>
      <c r="H27" s="10">
        <f t="shared" si="5"/>
        <v>0.17647058823529413</v>
      </c>
      <c r="I27" s="10">
        <f t="shared" si="6"/>
        <v>0.949438202247191</v>
      </c>
    </row>
    <row r="28" spans="1:9" x14ac:dyDescent="0.3">
      <c r="A28" s="1" t="s">
        <v>30</v>
      </c>
      <c r="B28" s="7">
        <f>L12</f>
        <v>10</v>
      </c>
      <c r="C28" s="7">
        <f>L14-B28</f>
        <v>14</v>
      </c>
      <c r="D28" s="7">
        <f t="shared" si="2"/>
        <v>7</v>
      </c>
      <c r="E28" s="7">
        <f t="shared" si="7"/>
        <v>164</v>
      </c>
      <c r="F28" s="10">
        <f t="shared" si="3"/>
        <v>0.41666666666666669</v>
      </c>
      <c r="G28" s="10">
        <f t="shared" si="4"/>
        <v>0.95906432748538006</v>
      </c>
      <c r="H28" s="10">
        <f t="shared" si="5"/>
        <v>0.58823529411764708</v>
      </c>
      <c r="I28" s="10">
        <f t="shared" si="6"/>
        <v>0.9213483146067416</v>
      </c>
    </row>
    <row r="29" spans="1:9" x14ac:dyDescent="0.3">
      <c r="A29" s="1" t="s">
        <v>31</v>
      </c>
      <c r="B29" s="7">
        <f>M13</f>
        <v>11</v>
      </c>
      <c r="C29" s="7">
        <f>M14-B29</f>
        <v>11</v>
      </c>
      <c r="D29" s="7">
        <f t="shared" si="2"/>
        <v>6</v>
      </c>
      <c r="E29" s="7">
        <f t="shared" si="7"/>
        <v>167</v>
      </c>
      <c r="F29" s="10">
        <f t="shared" si="3"/>
        <v>0.5</v>
      </c>
      <c r="G29" s="10">
        <f t="shared" si="4"/>
        <v>0.96531791907514453</v>
      </c>
      <c r="H29" s="10">
        <f t="shared" si="5"/>
        <v>0.6470588235294118</v>
      </c>
      <c r="I29" s="10">
        <f t="shared" si="6"/>
        <v>0.9382022471910112</v>
      </c>
    </row>
  </sheetData>
  <conditionalFormatting sqref="B2 C3 D4 E5 F6 G7 H8 I9 J10 K11 L12 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ReportMetrics</vt:lpstr>
      <vt:lpstr>realvsld_07</vt:lpstr>
      <vt:lpstr>realvsld_08</vt:lpstr>
      <vt:lpstr>realvsld_10</vt:lpstr>
      <vt:lpstr>realvsld_11</vt:lpstr>
      <vt:lpstr>realvsld_13</vt:lpstr>
      <vt:lpstr>realvsld_14</vt:lpstr>
      <vt:lpstr>realvsld_16</vt:lpstr>
      <vt:lpstr>realvsld_17</vt:lpstr>
      <vt:lpstr>realvsld_20</vt:lpstr>
      <vt:lpstr>realvsld_21</vt:lpstr>
      <vt:lpstr>realvsld_23</vt:lpstr>
      <vt:lpstr>realvsld_24</vt:lpstr>
      <vt:lpstr>realvsld_26</vt:lpstr>
      <vt:lpstr>realvsld_27</vt:lpstr>
      <vt:lpstr>realvsld_29</vt:lpstr>
      <vt:lpstr>realvsld_30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Glover</cp:lastModifiedBy>
  <dcterms:created xsi:type="dcterms:W3CDTF">2024-07-26T18:25:25Z</dcterms:created>
  <dcterms:modified xsi:type="dcterms:W3CDTF">2024-08-06T15:35:03Z</dcterms:modified>
</cp:coreProperties>
</file>