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3a019e09a4efb5/Documents/Center of Excellence Projects/ChildAllocationProject/ExperimentalCode/20240719GeneralExperiment/"/>
    </mc:Choice>
  </mc:AlternateContent>
  <xr:revisionPtr revIDLastSave="6" documentId="13_ncr:1_{E54BEEF5-5EC4-4E80-B765-4B6C95318478}" xr6:coauthVersionLast="47" xr6:coauthVersionMax="47" xr10:uidLastSave="{97AF9EA9-8BF2-4537-AA25-4BAE7C91F976}"/>
  <bookViews>
    <workbookView xWindow="-120" yWindow="-120" windowWidth="29040" windowHeight="15720" activeTab="2" xr2:uid="{09FFB991-18A0-48B8-8610-AFF9568BC1D6}"/>
  </bookViews>
  <sheets>
    <sheet name="GeneralResults" sheetId="1" r:id="rId1"/>
    <sheet name="AlgorithmDescriptions" sheetId="3" r:id="rId2"/>
    <sheet name="Practical" sheetId="2" r:id="rId3"/>
    <sheet name="PracticalIntentional" sheetId="4" r:id="rId4"/>
    <sheet name="CompareAgainstRealExclusive" sheetId="5" r:id="rId5"/>
    <sheet name="CompareAgainstRealWithMargin" sheetId="7" r:id="rId6"/>
    <sheet name="CompareAgainstRealDistOnly" sheetId="9" r:id="rId7"/>
    <sheet name="CompareAgainstRealTimeOnly" sheetId="10" r:id="rId8"/>
    <sheet name="CompareAgainstReal (3)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0" l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3" i="10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3" i="9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3" i="8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3" i="7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tc={66D055DD-6478-428C-A2DA-D5CA66406496}</author>
    <author>tc={5B246889-3E64-4318-8465-AA38A129852A}</author>
  </authors>
  <commentList>
    <comment ref="R2" authorId="0" shapeId="0" xr:uid="{66D055DD-6478-428C-A2DA-D5CA6640649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highlights all the algorithms that perform better than the real algorithm in 
Route_Dist_Avg
Route_Time_Avg
Route_Dist_Var
Route_Time_Var
without exception</t>
      </text>
    </comment>
    <comment ref="R3" authorId="1" shapeId="0" xr:uid="{5B246889-3E64-4318-8465-AA38A12985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also highlights the algorithms with the best
Mutual_Info
Accuracy
Out of all the algorithms that perform better than the real algorithm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tc={29A3BD6C-BCF2-4CA5-B116-ED28C9D28E24}</author>
  </authors>
  <commentList>
    <comment ref="R2" authorId="0" shapeId="0" xr:uid="{29A3BD6C-BCF2-4CA5-B116-ED28C9D28E2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highlights all the algorithms that perform better than the real algorithm in
Route_Dist_Avg
Route_Time_Avg
Route_Dist_Var
Route_Time_Var
With a margin of error of 2 for each of the values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tc={EDD477FD-0AD5-469C-BF1E-C7AB11B36F92}</author>
  </authors>
  <commentList>
    <comment ref="R2" authorId="0" shapeId="0" xr:uid="{EDD477FD-0AD5-469C-BF1E-C7AB11B36F9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Highlights all the algorithms that perform better in
Route_Dist_Avg
Route_Time_Avg
Than the real algorithm</t>
      </text>
    </comment>
  </commentList>
</comments>
</file>

<file path=xl/sharedStrings.xml><?xml version="1.0" encoding="utf-8"?>
<sst xmlns="http://schemas.openxmlformats.org/spreadsheetml/2006/main" count="488" uniqueCount="126">
  <si>
    <t>Silhouette_Score_Euclidean</t>
  </si>
  <si>
    <t>Davies-Bouldin</t>
  </si>
  <si>
    <t>Calinski-Herabasz</t>
  </si>
  <si>
    <t>WCSS_Euclidean</t>
  </si>
  <si>
    <t>Mutual_Info</t>
  </si>
  <si>
    <t>Accuracy</t>
  </si>
  <si>
    <t>Route_Dist_Min</t>
  </si>
  <si>
    <t>Route_Time_Min</t>
  </si>
  <si>
    <t>Route_Dist_Avg</t>
  </si>
  <si>
    <t>Route_Time_Avg</t>
  </si>
  <si>
    <t>Route_Dist_Max</t>
  </si>
  <si>
    <t>Route_Time_Max</t>
  </si>
  <si>
    <t>Route_Dist_Var</t>
  </si>
  <si>
    <t>Route_Time_Var</t>
  </si>
  <si>
    <t>Algorithm</t>
  </si>
  <si>
    <t>ld_05</t>
  </si>
  <si>
    <t>ld_06</t>
  </si>
  <si>
    <t>ld_09</t>
  </si>
  <si>
    <t>ld_12</t>
  </si>
  <si>
    <t>ld_15</t>
  </si>
  <si>
    <t>ld_18</t>
  </si>
  <si>
    <t>ld_19</t>
  </si>
  <si>
    <t>ld_22</t>
  </si>
  <si>
    <t>ld_25</t>
  </si>
  <si>
    <t>ld_28</t>
  </si>
  <si>
    <t>locationdatareal</t>
  </si>
  <si>
    <t>ld_01</t>
  </si>
  <si>
    <t>ld_02</t>
  </si>
  <si>
    <t>ld_03</t>
  </si>
  <si>
    <t>ld_04</t>
  </si>
  <si>
    <t>ld_07</t>
  </si>
  <si>
    <t>ld_08</t>
  </si>
  <si>
    <t>ld_10</t>
  </si>
  <si>
    <t>ld_11</t>
  </si>
  <si>
    <t>ld_13</t>
  </si>
  <si>
    <t>ld_14</t>
  </si>
  <si>
    <t>ld_16</t>
  </si>
  <si>
    <t>ld_17</t>
  </si>
  <si>
    <t>ld_20</t>
  </si>
  <si>
    <t>ld_21</t>
  </si>
  <si>
    <t>ld_23</t>
  </si>
  <si>
    <t>ld_24</t>
  </si>
  <si>
    <t>ld_26</t>
  </si>
  <si>
    <t>ld_27</t>
  </si>
  <si>
    <t>ld_29</t>
  </si>
  <si>
    <t>ld_30</t>
  </si>
  <si>
    <t>K-Means Inspired Algorithms</t>
  </si>
  <si>
    <t xml:space="preserve">Algorithm </t>
  </si>
  <si>
    <t>Cluster Center</t>
  </si>
  <si>
    <t>Allocation Order</t>
  </si>
  <si>
    <t>Capacity</t>
  </si>
  <si>
    <t>Calling Function</t>
  </si>
  <si>
    <t>Algorithm01</t>
  </si>
  <si>
    <t>Distance No Cluster</t>
  </si>
  <si>
    <t>n/a</t>
  </si>
  <si>
    <t>No Cap</t>
  </si>
  <si>
    <t>distanceNoCapAlgo(ld_01)</t>
  </si>
  <si>
    <t>Algorithm02</t>
  </si>
  <si>
    <t>EI Location</t>
  </si>
  <si>
    <t>eiLocNoCap(distanceChild, ld_02)</t>
  </si>
  <si>
    <t>Algorithm03</t>
  </si>
  <si>
    <t>Real Cluster Center Uniform</t>
  </si>
  <si>
    <t>realCCUniformNoCap(distanceChild, ld_03)</t>
  </si>
  <si>
    <t>Algorithm04</t>
  </si>
  <si>
    <t>Real Cluster Center Weighted</t>
  </si>
  <si>
    <t>realCCWeightedNoCap(distanceChild, ld_04)</t>
  </si>
  <si>
    <t>Algorithm05</t>
  </si>
  <si>
    <t>Random Allocation</t>
  </si>
  <si>
    <t>Uniform Cap</t>
  </si>
  <si>
    <t>randomUniCap(ld_05)</t>
  </si>
  <si>
    <t>Algorithm06</t>
  </si>
  <si>
    <t>Shuffle</t>
  </si>
  <si>
    <t>distUniCap(shuffleChild, ld_06)</t>
  </si>
  <si>
    <t>Algorithm07</t>
  </si>
  <si>
    <t>Distance Nearest EI</t>
  </si>
  <si>
    <t>distUniCap(distanceChild, ld_07)</t>
  </si>
  <si>
    <t>Algorithm08</t>
  </si>
  <si>
    <t>Z-Score</t>
  </si>
  <si>
    <t>distUniCap(Zchild, ld_08)</t>
  </si>
  <si>
    <t>Algorithm09</t>
  </si>
  <si>
    <t>eilocUniCap(shuffleChild, ld_09)</t>
  </si>
  <si>
    <t>Algorithm10</t>
  </si>
  <si>
    <t>eilocUniCap(distanceChild, ld_10)</t>
  </si>
  <si>
    <t>Algorithm11</t>
  </si>
  <si>
    <t>eilocUniCap(Zchild, ld_11)</t>
  </si>
  <si>
    <t>Algorithm12</t>
  </si>
  <si>
    <t>realCCUniUniCap(shuffleChild, ld_12)</t>
  </si>
  <si>
    <t>Algorithm13</t>
  </si>
  <si>
    <t>realCCUniUniCap(distanceChild, ld_13)</t>
  </si>
  <si>
    <t>Algorithm14</t>
  </si>
  <si>
    <t>realCCUniUniCap(Zchild, ld_14)</t>
  </si>
  <si>
    <t>Algorithm15</t>
  </si>
  <si>
    <t>realCCWeightUniCap(shuffleChild, ld_15)</t>
  </si>
  <si>
    <t>Algorithm16</t>
  </si>
  <si>
    <t>realCCWeightUniCap(distanceChild, ld_16)</t>
  </si>
  <si>
    <t>Algorithm17</t>
  </si>
  <si>
    <t>realCCWeightUniCap(ZChild, ld_17)</t>
  </si>
  <si>
    <t>Algorithm18</t>
  </si>
  <si>
    <t>Realistic Cap</t>
  </si>
  <si>
    <t>randomRealCap(ld_18)</t>
  </si>
  <si>
    <t>Algorithm19</t>
  </si>
  <si>
    <t>distRealCap(shuffleChild, ld_19)</t>
  </si>
  <si>
    <t>Algorithm20</t>
  </si>
  <si>
    <t>distRealCap(distanceChild, ld_20)</t>
  </si>
  <si>
    <t>Algorithm21</t>
  </si>
  <si>
    <t>distRealCap(Zchild, ld_21)</t>
  </si>
  <si>
    <t>Algorithm22</t>
  </si>
  <si>
    <t>eilocRealCap(shuffleChild, ld_22)</t>
  </si>
  <si>
    <t>Algorithm23</t>
  </si>
  <si>
    <t>eilocRealCap(distanceChild, ld_23)</t>
  </si>
  <si>
    <t>Algorithm24</t>
  </si>
  <si>
    <t>eilocRealCap(Zchild, ld_24)</t>
  </si>
  <si>
    <t>Algorithm25</t>
  </si>
  <si>
    <t>realCCUniRealCap(shuffleChild, ld_25)</t>
  </si>
  <si>
    <t>Algorithm26</t>
  </si>
  <si>
    <t>realCCUniRealCap(distanceChild, ld_26)</t>
  </si>
  <si>
    <t>Algorithm27</t>
  </si>
  <si>
    <t>realCCUniRealCap(Zchild, ld_27)</t>
  </si>
  <si>
    <t>Algorithm28</t>
  </si>
  <si>
    <t>realCCWeightRealCap(shuffleChild, ld_28)</t>
  </si>
  <si>
    <t>Algorithm29</t>
  </si>
  <si>
    <t>realCCWeightRealCap(distanceChild, ld_29)</t>
  </si>
  <si>
    <t>Algorithm30</t>
  </si>
  <si>
    <t>realCCWeightRealCap(Zchild, ld_30)</t>
  </si>
  <si>
    <t>Note 2</t>
  </si>
  <si>
    <t>Note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</si>
</sst>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6" fillId="0" borderId="0" xfId="0" applyFont="1"/>
    <xf numFmtId="164" fontId="0" fillId="33" borderId="0" xfId="0" applyNumberFormat="1" applyFill="1" applyAlignment="1">
      <alignment horizontal="center" vertical="center"/>
    </xf>
    <xf numFmtId="0" fontId="0" fillId="33" borderId="0" xfId="0" applyFill="1"/>
    <xf numFmtId="0" fontId="0" fillId="34" borderId="0" xfId="0" applyFill="1"/>
    <xf numFmtId="164" fontId="0" fillId="34" borderId="0" xfId="0" applyNumberFormat="1" applyFill="1" applyAlignment="1">
      <alignment horizontal="center" vertical="center"/>
    </xf>
    <xf numFmtId="164" fontId="0" fillId="34" borderId="12" xfId="0" applyNumberFormat="1" applyFill="1" applyBorder="1" applyAlignment="1">
      <alignment horizontal="center" vertical="center"/>
    </xf>
    <xf numFmtId="164" fontId="0" fillId="34" borderId="13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164" fontId="0" fillId="33" borderId="13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4" fontId="0" fillId="34" borderId="17" xfId="0" applyNumberForma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33" borderId="17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Glover" id="{6F07EBFE-60A6-492A-AA8D-F374CE5FE001}" userId="043a019e09a4efb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4-07-29T17:18:26.23" personId="{6F07EBFE-60A6-492A-AA8D-F374CE5FE001}" id="{66D055DD-6478-428C-A2DA-D5CA66406496}">
    <text>This highlights all the algorithms that perform better than the real algorithm in 
Route_Dist_Avg
Route_Time_Avg
Route_Dist_Var
Route_Time_Var
without exception</text>
  </threadedComment>
  <threadedComment ref="R3" dT="2024-07-29T17:20:26.38" personId="{6F07EBFE-60A6-492A-AA8D-F374CE5FE001}" id="{5B246889-3E64-4318-8465-AA38A129852A}">
    <text>This also highlights the algorithms with the best
Mutual_Info
Accuracy
Out of all the algorithms that perform better than the real algorithm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7-29T17:24:32.23" personId="{6F07EBFE-60A6-492A-AA8D-F374CE5FE001}" id="{29A3BD6C-BCF2-4CA5-B116-ED28C9D28E24}">
    <text>This highlights all the algorithms that perform better than the real algorithm in
Route_Dist_Avg
Route_Time_Avg
Route_Dist_Var
Route_Time_Var
With a margin of error of 2 for each of the values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" dT="2024-07-29T17:42:41.44" personId="{6F07EBFE-60A6-492A-AA8D-F374CE5FE001}" id="{EDD477FD-0AD5-469C-BF1E-C7AB11B36F92}">
    <text>Highlights all the algorithms that perform better in
Route_Dist_Avg
Route_Time_Avg
Than the real algorithm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5723-B3EF-4300-A05D-942939C3D9F3}">
  <dimension ref="A1:O32"/>
  <sheetViews>
    <sheetView zoomScale="80" zoomScaleNormal="80" workbookViewId="0">
      <selection activeCell="J2" sqref="J2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25</v>
      </c>
      <c r="B2" s="3">
        <v>3.3451677705161997E-2</v>
      </c>
      <c r="C2" s="3">
        <v>2.4393251818660402</v>
      </c>
      <c r="D2" s="3">
        <v>40.203785394186198</v>
      </c>
      <c r="E2" s="3">
        <v>1011.2460846039201</v>
      </c>
      <c r="F2" s="3">
        <v>2.4292501875386101</v>
      </c>
      <c r="G2" s="3">
        <v>1</v>
      </c>
      <c r="H2" s="3">
        <v>7.4628154570434599</v>
      </c>
      <c r="I2" s="3">
        <v>12.7664557421739</v>
      </c>
      <c r="J2" s="3">
        <v>14.892751308129901</v>
      </c>
      <c r="K2" s="3">
        <v>22.823830821859399</v>
      </c>
      <c r="L2" s="3">
        <v>25.423465886666602</v>
      </c>
      <c r="M2" s="3">
        <v>38.346762716666703</v>
      </c>
      <c r="N2" s="3">
        <v>33.489976843033403</v>
      </c>
      <c r="O2" s="3">
        <v>64.800938263321498</v>
      </c>
    </row>
    <row r="3" spans="1:15" x14ac:dyDescent="0.25">
      <c r="A3" t="s">
        <v>26</v>
      </c>
      <c r="B3" s="3">
        <v>0.26537180969532298</v>
      </c>
      <c r="C3" s="3">
        <v>1.13594490630139</v>
      </c>
      <c r="D3" s="3">
        <v>82.567442236188498</v>
      </c>
      <c r="E3" s="3">
        <v>577.71854997512196</v>
      </c>
      <c r="F3" s="3">
        <v>1.30577126598566</v>
      </c>
      <c r="G3" s="3">
        <v>0.34358974358974298</v>
      </c>
      <c r="H3" s="3">
        <v>2.1721928616666699</v>
      </c>
      <c r="I3" s="3">
        <v>5.46408258333331</v>
      </c>
      <c r="J3" s="3">
        <v>8.4960864741537296</v>
      </c>
      <c r="K3" s="3">
        <v>14.379841120425899</v>
      </c>
      <c r="L3" s="3">
        <v>19.1453147715516</v>
      </c>
      <c r="M3" s="3">
        <v>28.646211904482701</v>
      </c>
      <c r="N3" s="3">
        <v>28.589167821311101</v>
      </c>
      <c r="O3" s="3">
        <v>53.286492821230702</v>
      </c>
    </row>
    <row r="4" spans="1:15" x14ac:dyDescent="0.25">
      <c r="A4" t="s">
        <v>27</v>
      </c>
      <c r="B4" s="3">
        <v>0.362840220190569</v>
      </c>
      <c r="C4" s="3">
        <v>1.03323865969753</v>
      </c>
      <c r="D4" s="3">
        <v>107.64023085571</v>
      </c>
      <c r="E4" s="3">
        <v>460.80041216025802</v>
      </c>
      <c r="F4" s="3">
        <v>1.34582892583866</v>
      </c>
      <c r="G4" s="3">
        <v>0.33333333333333298</v>
      </c>
      <c r="H4" s="3">
        <v>1.8674807305999901</v>
      </c>
      <c r="I4" s="3">
        <v>5.0997068199999802</v>
      </c>
      <c r="J4" s="3">
        <v>8.8777207156756806</v>
      </c>
      <c r="K4" s="3">
        <v>14.7644361722335</v>
      </c>
      <c r="L4" s="3">
        <v>19.817364034000001</v>
      </c>
      <c r="M4" s="3">
        <v>30.862016186999998</v>
      </c>
      <c r="N4" s="3">
        <v>34.4559382669052</v>
      </c>
      <c r="O4" s="3">
        <v>64.627396949089004</v>
      </c>
    </row>
    <row r="5" spans="1:15" x14ac:dyDescent="0.25">
      <c r="A5" t="s">
        <v>28</v>
      </c>
      <c r="B5" s="3">
        <v>0.32515934999128998</v>
      </c>
      <c r="C5" s="3">
        <v>1.17234294713305</v>
      </c>
      <c r="D5" s="3">
        <v>129.03872334944401</v>
      </c>
      <c r="E5" s="3">
        <v>392.932556118847</v>
      </c>
      <c r="F5" s="3">
        <v>1.48845784891883</v>
      </c>
      <c r="G5" s="3">
        <v>0.58974358974358898</v>
      </c>
      <c r="H5" s="3">
        <v>6.2358125839856999</v>
      </c>
      <c r="I5" s="3">
        <v>11.1171082903928</v>
      </c>
      <c r="J5" s="3">
        <v>12.905483282026401</v>
      </c>
      <c r="K5" s="3">
        <v>20.009290634128899</v>
      </c>
      <c r="L5" s="3">
        <v>31.494585749999999</v>
      </c>
      <c r="M5" s="3">
        <v>44.887003275000303</v>
      </c>
      <c r="N5" s="3">
        <v>57.338226913461298</v>
      </c>
      <c r="O5" s="3">
        <v>101.28051241511901</v>
      </c>
    </row>
    <row r="6" spans="1:15" x14ac:dyDescent="0.25">
      <c r="A6" t="s">
        <v>29</v>
      </c>
      <c r="B6" s="3">
        <v>0.35602312159590099</v>
      </c>
      <c r="C6" s="3">
        <v>0.968457350481438</v>
      </c>
      <c r="D6" s="3">
        <v>124.102856602446</v>
      </c>
      <c r="E6" s="3">
        <v>441.07573020425099</v>
      </c>
      <c r="F6" s="3">
        <v>1.4499286622607901</v>
      </c>
      <c r="G6" s="3">
        <v>9.2307692307692299E-2</v>
      </c>
      <c r="H6" s="3">
        <v>3.32066580203636</v>
      </c>
      <c r="I6" s="3">
        <v>6.9318853375000096</v>
      </c>
      <c r="J6" s="3">
        <v>9.6740643306668996</v>
      </c>
      <c r="K6" s="3">
        <v>15.7329248639087</v>
      </c>
      <c r="L6" s="3">
        <v>23.230863877083301</v>
      </c>
      <c r="M6" s="3">
        <v>34.554029731249997</v>
      </c>
      <c r="N6" s="3">
        <v>38.878161157444801</v>
      </c>
      <c r="O6" s="3">
        <v>72.078230395906601</v>
      </c>
    </row>
    <row r="7" spans="1:15" x14ac:dyDescent="0.25">
      <c r="A7" t="s">
        <v>15</v>
      </c>
      <c r="B7" s="3">
        <v>-0.22803611047244701</v>
      </c>
      <c r="C7" s="3">
        <v>11.473809525426301</v>
      </c>
      <c r="D7" s="3">
        <v>1.5781257065450101</v>
      </c>
      <c r="E7" s="3">
        <v>3202.7841786610902</v>
      </c>
      <c r="F7" s="3">
        <v>0.37248536448124298</v>
      </c>
      <c r="G7" s="3">
        <v>9.5897435897435906E-2</v>
      </c>
      <c r="H7" s="3">
        <v>24.803072936405801</v>
      </c>
      <c r="I7" s="3">
        <v>32.950472199858801</v>
      </c>
      <c r="J7" s="3">
        <v>32.728247611949499</v>
      </c>
      <c r="K7" s="3">
        <v>42.879688244266603</v>
      </c>
      <c r="L7" s="3">
        <v>42.623884848628101</v>
      </c>
      <c r="M7" s="3">
        <v>55.079452300922803</v>
      </c>
      <c r="N7" s="3">
        <v>30.9880713190237</v>
      </c>
      <c r="O7" s="3">
        <v>44.376363195906301</v>
      </c>
    </row>
    <row r="8" spans="1:15" x14ac:dyDescent="0.25">
      <c r="A8" t="s">
        <v>16</v>
      </c>
      <c r="B8" s="3">
        <v>6.5197959300970901E-2</v>
      </c>
      <c r="C8" s="3">
        <v>2.9213703644810298</v>
      </c>
      <c r="D8" s="3">
        <v>38.904509679416101</v>
      </c>
      <c r="E8" s="3">
        <v>1038.3821684546399</v>
      </c>
      <c r="F8" s="3">
        <v>1.1373546888644399</v>
      </c>
      <c r="G8" s="3">
        <v>0.29897435897435898</v>
      </c>
      <c r="H8" s="3">
        <v>3.5047141703707601</v>
      </c>
      <c r="I8" s="3">
        <v>8.4791132775177598</v>
      </c>
      <c r="J8" s="3">
        <v>13.038095351146101</v>
      </c>
      <c r="K8" s="3">
        <v>20.180640361714001</v>
      </c>
      <c r="L8" s="3">
        <v>22.554128658451098</v>
      </c>
      <c r="M8" s="3">
        <v>31.826302634508998</v>
      </c>
      <c r="N8" s="3">
        <v>32.050379675760801</v>
      </c>
      <c r="O8" s="3">
        <v>50.5992014513984</v>
      </c>
    </row>
    <row r="9" spans="1:15" x14ac:dyDescent="0.25">
      <c r="A9" t="s">
        <v>30</v>
      </c>
      <c r="B9" s="3">
        <v>0.13956770277820099</v>
      </c>
      <c r="C9" s="3">
        <v>1.41855806318713</v>
      </c>
      <c r="D9" s="3">
        <v>42.292388115345098</v>
      </c>
      <c r="E9" s="3">
        <v>975.168100905968</v>
      </c>
      <c r="F9" s="3">
        <v>1.2264264727293901</v>
      </c>
      <c r="G9" s="3">
        <v>0.28717948717948699</v>
      </c>
      <c r="H9" s="3">
        <v>4.3434068171999902</v>
      </c>
      <c r="I9" s="3">
        <v>9.7016463641739108</v>
      </c>
      <c r="J9" s="3">
        <v>11.850280726536001</v>
      </c>
      <c r="K9" s="3">
        <v>18.904493413133601</v>
      </c>
      <c r="L9" s="3">
        <v>23.380035269352899</v>
      </c>
      <c r="M9" s="3">
        <v>36.139339342352898</v>
      </c>
      <c r="N9" s="3">
        <v>33.930414352150102</v>
      </c>
      <c r="O9" s="3">
        <v>63.107049339313797</v>
      </c>
    </row>
    <row r="10" spans="1:15" x14ac:dyDescent="0.25">
      <c r="A10" t="s">
        <v>31</v>
      </c>
      <c r="B10" s="3">
        <v>0.15918881875197599</v>
      </c>
      <c r="C10" s="3">
        <v>2.8471462685214899</v>
      </c>
      <c r="D10" s="3">
        <v>66.5631774127136</v>
      </c>
      <c r="E10" s="3">
        <v>689.36697304138102</v>
      </c>
      <c r="F10" s="3">
        <v>1.22996463717574</v>
      </c>
      <c r="G10" s="3">
        <v>0.34358974358974298</v>
      </c>
      <c r="H10" s="3">
        <v>2.8593527010000099</v>
      </c>
      <c r="I10" s="3">
        <v>7.8238439099999697</v>
      </c>
      <c r="J10" s="3">
        <v>10.5616820413381</v>
      </c>
      <c r="K10" s="3">
        <v>16.917700814913999</v>
      </c>
      <c r="L10" s="3">
        <v>16.585072707099901</v>
      </c>
      <c r="M10" s="3">
        <v>24.2612041484999</v>
      </c>
      <c r="N10" s="3">
        <v>15.295992317094299</v>
      </c>
      <c r="O10" s="3">
        <v>23.094559376927101</v>
      </c>
    </row>
    <row r="11" spans="1:15" x14ac:dyDescent="0.25">
      <c r="A11" t="s">
        <v>17</v>
      </c>
      <c r="B11" s="3">
        <v>6.6046612306161906E-2</v>
      </c>
      <c r="C11" s="3">
        <v>3.1080504274393799</v>
      </c>
      <c r="D11" s="3">
        <v>34.9914929305871</v>
      </c>
      <c r="E11" s="3">
        <v>1123.5494495796299</v>
      </c>
      <c r="F11" s="3">
        <v>1.0981287500002599</v>
      </c>
      <c r="G11" s="3">
        <v>0.26871794871794802</v>
      </c>
      <c r="H11" s="3">
        <v>6.0818352064888899</v>
      </c>
      <c r="I11" s="3">
        <v>11.630373817182999</v>
      </c>
      <c r="J11" s="3">
        <v>15.340712518766701</v>
      </c>
      <c r="K11" s="3">
        <v>22.6388469912199</v>
      </c>
      <c r="L11" s="3">
        <v>28.758982714222199</v>
      </c>
      <c r="M11" s="3">
        <v>40.043701785777699</v>
      </c>
      <c r="N11" s="3">
        <v>42.254457014895301</v>
      </c>
      <c r="O11" s="3">
        <v>67.281363360735696</v>
      </c>
    </row>
    <row r="12" spans="1:15" x14ac:dyDescent="0.25">
      <c r="A12" t="s">
        <v>32</v>
      </c>
      <c r="B12" s="3">
        <v>0.16833609404142799</v>
      </c>
      <c r="C12" s="3">
        <v>1.97103086141565</v>
      </c>
      <c r="D12" s="3">
        <v>59.818897697632998</v>
      </c>
      <c r="E12" s="3">
        <v>750.48635077983499</v>
      </c>
      <c r="F12" s="3">
        <v>1.27653168174063</v>
      </c>
      <c r="G12" s="3">
        <v>0.271794871794871</v>
      </c>
      <c r="H12" s="3">
        <v>8.2393817809000005</v>
      </c>
      <c r="I12" s="3">
        <v>14.6457927657999</v>
      </c>
      <c r="J12" s="3">
        <v>12.7171785922814</v>
      </c>
      <c r="K12" s="3">
        <v>19.4606353010143</v>
      </c>
      <c r="L12" s="3">
        <v>19.919954327777699</v>
      </c>
      <c r="M12" s="3">
        <v>31.440078997222098</v>
      </c>
      <c r="N12" s="3">
        <v>11.166516180646701</v>
      </c>
      <c r="O12" s="3">
        <v>22.8271550168161</v>
      </c>
    </row>
    <row r="13" spans="1:15" x14ac:dyDescent="0.25">
      <c r="A13" t="s">
        <v>33</v>
      </c>
      <c r="B13" s="3">
        <v>0.133257063670394</v>
      </c>
      <c r="C13" s="3">
        <v>2.3958176036513801</v>
      </c>
      <c r="D13" s="3">
        <v>59.6813729594923</v>
      </c>
      <c r="E13" s="3">
        <v>751.84561026437302</v>
      </c>
      <c r="F13" s="3">
        <v>1.2606677298032001</v>
      </c>
      <c r="G13" s="3">
        <v>0.32307692307692298</v>
      </c>
      <c r="H13" s="3">
        <v>4.9433902663888798</v>
      </c>
      <c r="I13" s="3">
        <v>9.5590709449999895</v>
      </c>
      <c r="J13" s="3">
        <v>11.8900826815578</v>
      </c>
      <c r="K13" s="3">
        <v>18.682662653467499</v>
      </c>
      <c r="L13" s="3">
        <v>20.8973911361111</v>
      </c>
      <c r="M13" s="3">
        <v>32.654332589444401</v>
      </c>
      <c r="N13" s="3">
        <v>23.630499690249099</v>
      </c>
      <c r="O13" s="3">
        <v>42.200120314750002</v>
      </c>
    </row>
    <row r="14" spans="1:15" x14ac:dyDescent="0.25">
      <c r="A14" t="s">
        <v>18</v>
      </c>
      <c r="B14" s="3">
        <v>0.122207240965837</v>
      </c>
      <c r="C14" s="3">
        <v>1.8212041529302201</v>
      </c>
      <c r="D14" s="3">
        <v>57.670958681268203</v>
      </c>
      <c r="E14" s="3">
        <v>773.36918216281504</v>
      </c>
      <c r="F14" s="3">
        <v>1.22132489450352</v>
      </c>
      <c r="G14" s="3">
        <v>0.49282051282051198</v>
      </c>
      <c r="H14" s="3">
        <v>6.0063302923661999</v>
      </c>
      <c r="I14" s="3">
        <v>10.813958896950799</v>
      </c>
      <c r="J14" s="3">
        <v>14.671127674814301</v>
      </c>
      <c r="K14" s="3">
        <v>22.1998180536261</v>
      </c>
      <c r="L14" s="3">
        <v>29.963169304507002</v>
      </c>
      <c r="M14" s="3">
        <v>41.340443383715701</v>
      </c>
      <c r="N14" s="3">
        <v>62.830976424957697</v>
      </c>
      <c r="O14" s="3">
        <v>98.235808706694698</v>
      </c>
    </row>
    <row r="15" spans="1:15" x14ac:dyDescent="0.25">
      <c r="A15" t="s">
        <v>34</v>
      </c>
      <c r="B15" s="3">
        <v>0.154889460276462</v>
      </c>
      <c r="C15" s="3">
        <v>1.81307642282369</v>
      </c>
      <c r="D15" s="3">
        <v>61.0257851983067</v>
      </c>
      <c r="E15" s="3">
        <v>738.76531043248599</v>
      </c>
      <c r="F15" s="3">
        <v>1.28664894509426</v>
      </c>
      <c r="G15" s="3">
        <v>0.512820512820512</v>
      </c>
      <c r="H15" s="3">
        <v>5.9517005278333297</v>
      </c>
      <c r="I15" s="3">
        <v>10.605080324888799</v>
      </c>
      <c r="J15" s="3">
        <v>14.056997753537599</v>
      </c>
      <c r="K15" s="3">
        <v>21.183435253361601</v>
      </c>
      <c r="L15" s="3">
        <v>26.8321363433</v>
      </c>
      <c r="M15" s="3">
        <v>37.495879846999998</v>
      </c>
      <c r="N15" s="3">
        <v>47.447122104220099</v>
      </c>
      <c r="O15" s="3">
        <v>74.475147326485796</v>
      </c>
    </row>
    <row r="16" spans="1:15" x14ac:dyDescent="0.25">
      <c r="A16" t="s">
        <v>35</v>
      </c>
      <c r="B16" s="3">
        <v>0.14025284838861199</v>
      </c>
      <c r="C16" s="3">
        <v>2.4900747824498999</v>
      </c>
      <c r="D16" s="3">
        <v>64.227271005568696</v>
      </c>
      <c r="E16" s="3">
        <v>709.37630870945998</v>
      </c>
      <c r="F16" s="3">
        <v>1.2528993014248899</v>
      </c>
      <c r="G16" s="3">
        <v>0.41538461538461502</v>
      </c>
      <c r="H16" s="3">
        <v>5.7919813943555498</v>
      </c>
      <c r="I16" s="3">
        <v>10.2488489</v>
      </c>
      <c r="J16" s="3">
        <v>13.1740400544194</v>
      </c>
      <c r="K16" s="3">
        <v>20.340327003411101</v>
      </c>
      <c r="L16" s="3">
        <v>23.217924211233299</v>
      </c>
      <c r="M16" s="3">
        <v>33.426080341933201</v>
      </c>
      <c r="N16" s="3">
        <v>39.185373546814802</v>
      </c>
      <c r="O16" s="3">
        <v>63.044331148155301</v>
      </c>
    </row>
    <row r="17" spans="1:15" x14ac:dyDescent="0.25">
      <c r="A17" t="s">
        <v>19</v>
      </c>
      <c r="B17" s="3">
        <v>0.127310937729257</v>
      </c>
      <c r="C17" s="3">
        <v>2.0805522639434901</v>
      </c>
      <c r="D17" s="3">
        <v>48.680395512621203</v>
      </c>
      <c r="E17" s="3">
        <v>884.82876270039196</v>
      </c>
      <c r="F17" s="3">
        <v>1.2401162391377401</v>
      </c>
      <c r="G17" s="3">
        <v>0.44307692307692298</v>
      </c>
      <c r="H17" s="3">
        <v>3.56651603704888</v>
      </c>
      <c r="I17" s="3">
        <v>7.2062192822166597</v>
      </c>
      <c r="J17" s="3">
        <v>16.1585492574564</v>
      </c>
      <c r="K17" s="3">
        <v>23.545721621182899</v>
      </c>
      <c r="L17" s="3">
        <v>46.4887419698575</v>
      </c>
      <c r="M17" s="3">
        <v>59.477483762532003</v>
      </c>
      <c r="N17" s="3">
        <v>132.456535643601</v>
      </c>
      <c r="O17" s="3">
        <v>191.71952580496901</v>
      </c>
    </row>
    <row r="18" spans="1:15" x14ac:dyDescent="0.25">
      <c r="A18" t="s">
        <v>36</v>
      </c>
      <c r="B18" s="3">
        <v>0.17179671906021901</v>
      </c>
      <c r="C18" s="3">
        <v>1.96722123523897</v>
      </c>
      <c r="D18" s="3">
        <v>66.542032269601407</v>
      </c>
      <c r="E18" s="3">
        <v>689.54303784981801</v>
      </c>
      <c r="F18" s="3">
        <v>1.28797591395691</v>
      </c>
      <c r="G18" s="3">
        <v>0.45128205128205101</v>
      </c>
      <c r="H18" s="3">
        <v>4.1640496364666699</v>
      </c>
      <c r="I18" s="3">
        <v>8.2378971684444409</v>
      </c>
      <c r="J18" s="3">
        <v>14.2309530310258</v>
      </c>
      <c r="K18" s="3">
        <v>21.392750354128999</v>
      </c>
      <c r="L18" s="3">
        <v>29.579754470624898</v>
      </c>
      <c r="M18" s="3">
        <v>41.649744881249902</v>
      </c>
      <c r="N18" s="3">
        <v>58.928844608955899</v>
      </c>
      <c r="O18" s="3">
        <v>98.306893778066495</v>
      </c>
    </row>
    <row r="19" spans="1:15" x14ac:dyDescent="0.25">
      <c r="A19" t="s">
        <v>37</v>
      </c>
      <c r="B19" s="3">
        <v>0.162436233641784</v>
      </c>
      <c r="C19" s="3">
        <v>2.3560352253084398</v>
      </c>
      <c r="D19" s="3">
        <v>65.131269563496701</v>
      </c>
      <c r="E19" s="3">
        <v>701.49642229897199</v>
      </c>
      <c r="F19" s="3">
        <v>1.30762159615717</v>
      </c>
      <c r="G19" s="3">
        <v>0.46153846153846101</v>
      </c>
      <c r="H19" s="3">
        <v>3.0069236618555402</v>
      </c>
      <c r="I19" s="3">
        <v>6.8901531698333098</v>
      </c>
      <c r="J19" s="3">
        <v>13.5047487999671</v>
      </c>
      <c r="K19" s="3">
        <v>20.7061267903055</v>
      </c>
      <c r="L19" s="3">
        <v>34.0620411266666</v>
      </c>
      <c r="M19" s="3">
        <v>47.402604775555503</v>
      </c>
      <c r="N19" s="3">
        <v>68.921151362606096</v>
      </c>
      <c r="O19" s="3">
        <v>117.567724561197</v>
      </c>
    </row>
    <row r="20" spans="1:15" x14ac:dyDescent="0.25">
      <c r="A20" t="s">
        <v>20</v>
      </c>
      <c r="B20" s="3">
        <v>-0.23428789006381001</v>
      </c>
      <c r="C20" s="3">
        <v>11.3215037557898</v>
      </c>
      <c r="D20" s="3">
        <v>1.4538216921087199</v>
      </c>
      <c r="E20" s="3">
        <v>3226.1330774718899</v>
      </c>
      <c r="F20" s="3">
        <v>0.35876201282214898</v>
      </c>
      <c r="G20" s="3">
        <v>8.6153846153846095E-2</v>
      </c>
      <c r="H20" s="3">
        <v>24.9001536220992</v>
      </c>
      <c r="I20" s="3">
        <v>33.164969091439303</v>
      </c>
      <c r="J20" s="3">
        <v>32.927738065498701</v>
      </c>
      <c r="K20" s="3">
        <v>42.990929359965797</v>
      </c>
      <c r="L20" s="3">
        <v>41.931289644256999</v>
      </c>
      <c r="M20" s="3">
        <v>53.1398886831929</v>
      </c>
      <c r="N20" s="3">
        <v>23.891206267031102</v>
      </c>
      <c r="O20" s="3">
        <v>34.998426806459101</v>
      </c>
    </row>
    <row r="21" spans="1:15" x14ac:dyDescent="0.25">
      <c r="A21" t="s">
        <v>21</v>
      </c>
      <c r="B21" s="3">
        <v>2.7348914647769802E-2</v>
      </c>
      <c r="C21" s="3">
        <v>3.7474446884706101</v>
      </c>
      <c r="D21" s="3">
        <v>26.728369228752701</v>
      </c>
      <c r="E21" s="3">
        <v>1332.28094346436</v>
      </c>
      <c r="F21" s="3">
        <v>1.08179982609708</v>
      </c>
      <c r="G21" s="3">
        <v>0.29948717948717901</v>
      </c>
      <c r="H21" s="3">
        <v>7.8216755802205604</v>
      </c>
      <c r="I21" s="3">
        <v>13.1938551791477</v>
      </c>
      <c r="J21" s="3">
        <v>15.090510034313599</v>
      </c>
      <c r="K21" s="3">
        <v>22.866998560768199</v>
      </c>
      <c r="L21" s="3">
        <v>23.339428378208002</v>
      </c>
      <c r="M21" s="3">
        <v>34.452901262232402</v>
      </c>
      <c r="N21" s="3">
        <v>21.453754280093399</v>
      </c>
      <c r="O21" s="3">
        <v>38.484395399186802</v>
      </c>
    </row>
    <row r="22" spans="1:15" x14ac:dyDescent="0.25">
      <c r="A22" t="s">
        <v>38</v>
      </c>
      <c r="B22" s="3">
        <v>0.129133291257579</v>
      </c>
      <c r="C22" s="3">
        <v>1.3947820821910899</v>
      </c>
      <c r="D22" s="3">
        <v>50.349602181668097</v>
      </c>
      <c r="E22" s="3">
        <v>857.19234906563997</v>
      </c>
      <c r="F22" s="3">
        <v>1.16972321128088</v>
      </c>
      <c r="G22" s="3">
        <v>0.30256410256410199</v>
      </c>
      <c r="H22" s="3">
        <v>5.0888457554117501</v>
      </c>
      <c r="I22" s="3">
        <v>9.5408667052940999</v>
      </c>
      <c r="J22" s="3">
        <v>13.088774350059801</v>
      </c>
      <c r="K22" s="3">
        <v>20.246701995874901</v>
      </c>
      <c r="L22" s="3">
        <v>24.0600045584615</v>
      </c>
      <c r="M22" s="3">
        <v>33.2267995923076</v>
      </c>
      <c r="N22" s="3">
        <v>29.1110160675392</v>
      </c>
      <c r="O22" s="3">
        <v>44.822783114475499</v>
      </c>
    </row>
    <row r="23" spans="1:15" x14ac:dyDescent="0.25">
      <c r="A23" t="s">
        <v>39</v>
      </c>
      <c r="B23" s="3">
        <v>0.14407957123776799</v>
      </c>
      <c r="C23" s="3">
        <v>3.1940011941831701</v>
      </c>
      <c r="D23" s="3">
        <v>48.637419449537603</v>
      </c>
      <c r="E23" s="3">
        <v>879.81106237918095</v>
      </c>
      <c r="F23" s="3">
        <v>1.1934601229467201</v>
      </c>
      <c r="G23" s="3">
        <v>0.34871794871794798</v>
      </c>
      <c r="H23" s="3">
        <v>8.4065425141176497</v>
      </c>
      <c r="I23" s="3">
        <v>13.9074885551764</v>
      </c>
      <c r="J23" s="3">
        <v>12.7354011925237</v>
      </c>
      <c r="K23" s="3">
        <v>19.995237138236501</v>
      </c>
      <c r="L23" s="3">
        <v>21.7967063918666</v>
      </c>
      <c r="M23" s="3">
        <v>32.494359379333297</v>
      </c>
      <c r="N23" s="3">
        <v>19.973548912181201</v>
      </c>
      <c r="O23" s="3">
        <v>36.996224671410197</v>
      </c>
    </row>
    <row r="24" spans="1:15" x14ac:dyDescent="0.25">
      <c r="A24" t="s">
        <v>22</v>
      </c>
      <c r="B24" s="3">
        <v>-6.06752481720347E-2</v>
      </c>
      <c r="C24" s="3">
        <v>3.4927981018451502</v>
      </c>
      <c r="D24" s="3">
        <v>17.463457223748101</v>
      </c>
      <c r="E24" s="3">
        <v>1699.7890213681601</v>
      </c>
      <c r="F24" s="3">
        <v>0.94523857737346495</v>
      </c>
      <c r="G24" s="3">
        <v>0.27487179487179397</v>
      </c>
      <c r="H24" s="3">
        <v>7.8932152697162099</v>
      </c>
      <c r="I24" s="3">
        <v>13.048477484466501</v>
      </c>
      <c r="J24" s="3">
        <v>18.423532329407301</v>
      </c>
      <c r="K24" s="3">
        <v>27.106272941035101</v>
      </c>
      <c r="L24" s="3">
        <v>29.486090530333001</v>
      </c>
      <c r="M24" s="3">
        <v>42.575675872162698</v>
      </c>
      <c r="N24" s="3">
        <v>41.790306330064602</v>
      </c>
      <c r="O24" s="3">
        <v>77.025898933601198</v>
      </c>
    </row>
    <row r="25" spans="1:15" x14ac:dyDescent="0.25">
      <c r="A25" t="s">
        <v>40</v>
      </c>
      <c r="B25" s="3">
        <v>8.92371939590966E-2</v>
      </c>
      <c r="C25" s="3">
        <v>1.92853827968599</v>
      </c>
      <c r="D25" s="3">
        <v>54.346616026783501</v>
      </c>
      <c r="E25" s="3">
        <v>808.66014058354301</v>
      </c>
      <c r="F25" s="3">
        <v>1.1930830100085099</v>
      </c>
      <c r="G25" s="3">
        <v>0.31282051282051199</v>
      </c>
      <c r="H25" s="3">
        <v>4.9843286119411703</v>
      </c>
      <c r="I25" s="3">
        <v>10.233202767058801</v>
      </c>
      <c r="J25" s="3">
        <v>14.1889373254583</v>
      </c>
      <c r="K25" s="3">
        <v>21.550436323527101</v>
      </c>
      <c r="L25" s="3">
        <v>23.530957442105201</v>
      </c>
      <c r="M25" s="3">
        <v>33.8111905078947</v>
      </c>
      <c r="N25" s="3">
        <v>31.466965146489802</v>
      </c>
      <c r="O25" s="3">
        <v>57.329695402842503</v>
      </c>
    </row>
    <row r="26" spans="1:15" x14ac:dyDescent="0.25">
      <c r="A26" t="s">
        <v>41</v>
      </c>
      <c r="B26" s="3">
        <v>7.6853916862293606E-2</v>
      </c>
      <c r="C26" s="3">
        <v>2.58761567237344</v>
      </c>
      <c r="D26" s="3">
        <v>38.349583351145696</v>
      </c>
      <c r="E26" s="3">
        <v>1045.5880052012001</v>
      </c>
      <c r="F26" s="3">
        <v>1.1731479009877299</v>
      </c>
      <c r="G26" s="3">
        <v>0.30769230769230699</v>
      </c>
      <c r="H26" s="3">
        <v>4.791256298375</v>
      </c>
      <c r="I26" s="3">
        <v>9.2602051381250003</v>
      </c>
      <c r="J26" s="3">
        <v>13.751026620391499</v>
      </c>
      <c r="K26" s="3">
        <v>21.3161134778478</v>
      </c>
      <c r="L26" s="3">
        <v>21.6376982958333</v>
      </c>
      <c r="M26" s="3">
        <v>32.621333411666697</v>
      </c>
      <c r="N26" s="3">
        <v>30.098831316053399</v>
      </c>
      <c r="O26" s="3">
        <v>51.6033126152779</v>
      </c>
    </row>
    <row r="27" spans="1:15" x14ac:dyDescent="0.25">
      <c r="A27" t="s">
        <v>23</v>
      </c>
      <c r="B27" s="3">
        <v>6.8997482603111407E-2</v>
      </c>
      <c r="C27" s="3">
        <v>2.0066111014824499</v>
      </c>
      <c r="D27" s="3">
        <v>45.789001006560902</v>
      </c>
      <c r="E27" s="3">
        <v>925.82299169886801</v>
      </c>
      <c r="F27" s="3">
        <v>1.2039943402203701</v>
      </c>
      <c r="G27" s="3">
        <v>0.48051282051282002</v>
      </c>
      <c r="H27" s="3">
        <v>5.9833249447805903</v>
      </c>
      <c r="I27" s="3">
        <v>10.599482697545</v>
      </c>
      <c r="J27" s="3">
        <v>14.9263300761524</v>
      </c>
      <c r="K27" s="3">
        <v>22.790882193325501</v>
      </c>
      <c r="L27" s="3">
        <v>29.8280835626386</v>
      </c>
      <c r="M27" s="3">
        <v>42.904636683469199</v>
      </c>
      <c r="N27" s="3">
        <v>70.890873362222493</v>
      </c>
      <c r="O27" s="3">
        <v>122.16188660149101</v>
      </c>
    </row>
    <row r="28" spans="1:15" x14ac:dyDescent="0.25">
      <c r="A28" t="s">
        <v>42</v>
      </c>
      <c r="B28" s="3">
        <v>0.158565416096661</v>
      </c>
      <c r="C28" s="3">
        <v>1.6967205080025201</v>
      </c>
      <c r="D28" s="3">
        <v>53.423321910677103</v>
      </c>
      <c r="E28" s="3">
        <v>819.37631040658903</v>
      </c>
      <c r="F28" s="3">
        <v>1.2837673621772601</v>
      </c>
      <c r="G28" s="3">
        <v>0.502564102564102</v>
      </c>
      <c r="H28" s="3">
        <v>5.9665826866666603</v>
      </c>
      <c r="I28" s="3">
        <v>10.6252353414444</v>
      </c>
      <c r="J28" s="3">
        <v>14.7578278716933</v>
      </c>
      <c r="K28" s="3">
        <v>22.1839754346353</v>
      </c>
      <c r="L28" s="3">
        <v>34.872030056666702</v>
      </c>
      <c r="M28" s="3">
        <v>50.707619633333103</v>
      </c>
      <c r="N28" s="3">
        <v>102.745653067107</v>
      </c>
      <c r="O28" s="3">
        <v>172.753604962829</v>
      </c>
    </row>
    <row r="29" spans="1:15" x14ac:dyDescent="0.25">
      <c r="A29" t="s">
        <v>43</v>
      </c>
      <c r="B29" s="3">
        <v>6.7720725898262599E-2</v>
      </c>
      <c r="C29" s="3">
        <v>1.97167057689359</v>
      </c>
      <c r="D29" s="3">
        <v>42.872837816127699</v>
      </c>
      <c r="E29" s="3">
        <v>965.59420267489895</v>
      </c>
      <c r="F29" s="3">
        <v>1.21362978540521</v>
      </c>
      <c r="G29" s="3">
        <v>0.42051282051282002</v>
      </c>
      <c r="H29" s="3">
        <v>5.6017804584500004</v>
      </c>
      <c r="I29" s="3">
        <v>10.636892690062499</v>
      </c>
      <c r="J29" s="3">
        <v>14.6322779497343</v>
      </c>
      <c r="K29" s="3">
        <v>22.1897396761082</v>
      </c>
      <c r="L29" s="3">
        <v>33.945094734999898</v>
      </c>
      <c r="M29" s="3">
        <v>47.713196846666598</v>
      </c>
      <c r="N29" s="3">
        <v>80.511996484416898</v>
      </c>
      <c r="O29" s="3">
        <v>126.864759203498</v>
      </c>
    </row>
    <row r="30" spans="1:15" x14ac:dyDescent="0.25">
      <c r="A30" t="s">
        <v>24</v>
      </c>
      <c r="B30" s="3">
        <v>9.5378303314126903E-2</v>
      </c>
      <c r="C30" s="3">
        <v>2.3449668807266999</v>
      </c>
      <c r="D30" s="3">
        <v>40.293675905214002</v>
      </c>
      <c r="E30" s="3">
        <v>1012.34520051372</v>
      </c>
      <c r="F30" s="3">
        <v>1.23982444603788</v>
      </c>
      <c r="G30" s="3">
        <v>0.45692307692307699</v>
      </c>
      <c r="H30" s="3">
        <v>5.2077219236774299</v>
      </c>
      <c r="I30" s="3">
        <v>9.7395349621709304</v>
      </c>
      <c r="J30" s="3">
        <v>15.6113249329936</v>
      </c>
      <c r="K30" s="3">
        <v>23.327492706019701</v>
      </c>
      <c r="L30" s="3">
        <v>29.502361132010499</v>
      </c>
      <c r="M30" s="3">
        <v>42.477141252220498</v>
      </c>
      <c r="N30" s="3">
        <v>62.747857434312799</v>
      </c>
      <c r="O30" s="3">
        <v>106.56077147255201</v>
      </c>
    </row>
    <row r="31" spans="1:15" x14ac:dyDescent="0.25">
      <c r="A31" t="s">
        <v>44</v>
      </c>
      <c r="B31" s="3">
        <v>0.17692302706152099</v>
      </c>
      <c r="C31" s="3">
        <v>1.58901211019987</v>
      </c>
      <c r="D31" s="3">
        <v>66.524830239542993</v>
      </c>
      <c r="E31" s="3">
        <v>689.68633672496401</v>
      </c>
      <c r="F31" s="3">
        <v>1.35263941278285</v>
      </c>
      <c r="G31" s="3">
        <v>0.517948717948718</v>
      </c>
      <c r="H31" s="3">
        <v>3.4711784424782599</v>
      </c>
      <c r="I31" s="3">
        <v>7.2396991823912904</v>
      </c>
      <c r="J31" s="3">
        <v>13.9757813112689</v>
      </c>
      <c r="K31" s="3">
        <v>21.117516898482901</v>
      </c>
      <c r="L31" s="3">
        <v>35.065169396666803</v>
      </c>
      <c r="M31" s="3">
        <v>50.974137999999698</v>
      </c>
      <c r="N31" s="3">
        <v>69.325638089372006</v>
      </c>
      <c r="O31" s="3">
        <v>126.071405391773</v>
      </c>
    </row>
    <row r="32" spans="1:15" x14ac:dyDescent="0.25">
      <c r="A32" t="s">
        <v>45</v>
      </c>
      <c r="B32" s="3">
        <v>0.164263677556058</v>
      </c>
      <c r="C32" s="3">
        <v>1.91379704760182</v>
      </c>
      <c r="D32" s="3">
        <v>70.206288380464997</v>
      </c>
      <c r="E32" s="3">
        <v>660.31830084716603</v>
      </c>
      <c r="F32" s="3">
        <v>1.2984784289375</v>
      </c>
      <c r="G32" s="3">
        <v>0.47692307692307601</v>
      </c>
      <c r="H32" s="3">
        <v>5.22528979310525</v>
      </c>
      <c r="I32" s="3">
        <v>9.6286529230416598</v>
      </c>
      <c r="J32" s="3">
        <v>13.0762882296338</v>
      </c>
      <c r="K32" s="3">
        <v>19.8438169365057</v>
      </c>
      <c r="L32" s="3">
        <v>31.662016222857201</v>
      </c>
      <c r="M32" s="3">
        <v>43.093474778571199</v>
      </c>
      <c r="N32" s="3">
        <v>54.166776559424598</v>
      </c>
      <c r="O32" s="3">
        <v>87.590747286601797</v>
      </c>
    </row>
  </sheetData>
  <sortState xmlns:xlrd2="http://schemas.microsoft.com/office/spreadsheetml/2017/richdata2" ref="A2:O33">
    <sortCondition ref="A3:A33"/>
  </sortState>
  <conditionalFormatting sqref="B2:B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3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3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3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3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3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3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5552-1E43-4236-98AB-2B718299969D}">
  <dimension ref="A1:E32"/>
  <sheetViews>
    <sheetView zoomScale="80" zoomScaleNormal="80" workbookViewId="0">
      <selection activeCell="A32" sqref="A32:E32"/>
    </sheetView>
  </sheetViews>
  <sheetFormatPr defaultColWidth="9.140625" defaultRowHeight="15" x14ac:dyDescent="0.25"/>
  <cols>
    <col min="1" max="1" width="11.5703125" bestFit="1" customWidth="1"/>
    <col min="2" max="2" width="26.5703125" bestFit="1" customWidth="1"/>
    <col min="3" max="3" width="18.28515625" bestFit="1" customWidth="1"/>
    <col min="4" max="4" width="12.42578125" bestFit="1" customWidth="1"/>
    <col min="5" max="5" width="41" bestFit="1" customWidth="1"/>
  </cols>
  <sheetData>
    <row r="1" spans="1:5" x14ac:dyDescent="0.25">
      <c r="A1" s="25" t="s">
        <v>46</v>
      </c>
      <c r="B1" s="25"/>
      <c r="C1" s="25"/>
      <c r="D1" s="25"/>
      <c r="E1" s="25"/>
    </row>
    <row r="2" spans="1:5" x14ac:dyDescent="0.25">
      <c r="A2" s="4" t="s">
        <v>47</v>
      </c>
      <c r="B2" s="4" t="s">
        <v>48</v>
      </c>
      <c r="C2" s="4" t="s">
        <v>49</v>
      </c>
      <c r="D2" s="4" t="s">
        <v>50</v>
      </c>
      <c r="E2" s="4" t="s">
        <v>51</v>
      </c>
    </row>
    <row r="3" spans="1:5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</row>
    <row r="4" spans="1:5" x14ac:dyDescent="0.25">
      <c r="A4" t="s">
        <v>57</v>
      </c>
      <c r="B4" t="s">
        <v>58</v>
      </c>
      <c r="C4" t="s">
        <v>54</v>
      </c>
      <c r="D4" t="s">
        <v>55</v>
      </c>
      <c r="E4" t="s">
        <v>59</v>
      </c>
    </row>
    <row r="5" spans="1:5" x14ac:dyDescent="0.25">
      <c r="A5" t="s">
        <v>60</v>
      </c>
      <c r="B5" t="s">
        <v>61</v>
      </c>
      <c r="C5" t="s">
        <v>54</v>
      </c>
      <c r="D5" t="s">
        <v>55</v>
      </c>
      <c r="E5" t="s">
        <v>62</v>
      </c>
    </row>
    <row r="6" spans="1:5" x14ac:dyDescent="0.25">
      <c r="A6" t="s">
        <v>63</v>
      </c>
      <c r="B6" t="s">
        <v>64</v>
      </c>
      <c r="C6" t="s">
        <v>54</v>
      </c>
      <c r="D6" t="s">
        <v>55</v>
      </c>
      <c r="E6" t="s">
        <v>65</v>
      </c>
    </row>
    <row r="7" spans="1:5" x14ac:dyDescent="0.25">
      <c r="A7" t="s">
        <v>66</v>
      </c>
      <c r="B7" s="25" t="s">
        <v>67</v>
      </c>
      <c r="C7" s="25"/>
      <c r="D7" t="s">
        <v>68</v>
      </c>
      <c r="E7" t="s">
        <v>69</v>
      </c>
    </row>
    <row r="8" spans="1:5" x14ac:dyDescent="0.25">
      <c r="A8" t="s">
        <v>70</v>
      </c>
      <c r="B8" t="s">
        <v>53</v>
      </c>
      <c r="C8" t="s">
        <v>71</v>
      </c>
      <c r="D8" t="s">
        <v>68</v>
      </c>
      <c r="E8" t="s">
        <v>72</v>
      </c>
    </row>
    <row r="9" spans="1:5" x14ac:dyDescent="0.25">
      <c r="A9" t="s">
        <v>73</v>
      </c>
      <c r="B9" t="s">
        <v>53</v>
      </c>
      <c r="C9" t="s">
        <v>74</v>
      </c>
      <c r="D9" t="s">
        <v>68</v>
      </c>
      <c r="E9" t="s">
        <v>75</v>
      </c>
    </row>
    <row r="10" spans="1:5" x14ac:dyDescent="0.25">
      <c r="A10" t="s">
        <v>76</v>
      </c>
      <c r="B10" t="s">
        <v>53</v>
      </c>
      <c r="C10" t="s">
        <v>77</v>
      </c>
      <c r="D10" t="s">
        <v>68</v>
      </c>
      <c r="E10" t="s">
        <v>78</v>
      </c>
    </row>
    <row r="11" spans="1:5" x14ac:dyDescent="0.25">
      <c r="A11" t="s">
        <v>79</v>
      </c>
      <c r="B11" t="s">
        <v>58</v>
      </c>
      <c r="C11" t="s">
        <v>71</v>
      </c>
      <c r="D11" t="s">
        <v>68</v>
      </c>
      <c r="E11" t="s">
        <v>80</v>
      </c>
    </row>
    <row r="12" spans="1:5" x14ac:dyDescent="0.25">
      <c r="A12" t="s">
        <v>81</v>
      </c>
      <c r="B12" t="s">
        <v>58</v>
      </c>
      <c r="C12" t="s">
        <v>74</v>
      </c>
      <c r="D12" t="s">
        <v>68</v>
      </c>
      <c r="E12" t="s">
        <v>82</v>
      </c>
    </row>
    <row r="13" spans="1:5" x14ac:dyDescent="0.25">
      <c r="A13" t="s">
        <v>83</v>
      </c>
      <c r="B13" t="s">
        <v>58</v>
      </c>
      <c r="C13" t="s">
        <v>77</v>
      </c>
      <c r="D13" t="s">
        <v>68</v>
      </c>
      <c r="E13" t="s">
        <v>84</v>
      </c>
    </row>
    <row r="14" spans="1:5" x14ac:dyDescent="0.25">
      <c r="A14" t="s">
        <v>85</v>
      </c>
      <c r="B14" t="s">
        <v>61</v>
      </c>
      <c r="C14" t="s">
        <v>71</v>
      </c>
      <c r="D14" t="s">
        <v>68</v>
      </c>
      <c r="E14" t="s">
        <v>86</v>
      </c>
    </row>
    <row r="15" spans="1:5" x14ac:dyDescent="0.25">
      <c r="A15" t="s">
        <v>87</v>
      </c>
      <c r="B15" t="s">
        <v>61</v>
      </c>
      <c r="C15" t="s">
        <v>74</v>
      </c>
      <c r="D15" t="s">
        <v>68</v>
      </c>
      <c r="E15" t="s">
        <v>88</v>
      </c>
    </row>
    <row r="16" spans="1:5" x14ac:dyDescent="0.25">
      <c r="A16" t="s">
        <v>89</v>
      </c>
      <c r="B16" t="s">
        <v>61</v>
      </c>
      <c r="C16" t="s">
        <v>77</v>
      </c>
      <c r="D16" t="s">
        <v>68</v>
      </c>
      <c r="E16" t="s">
        <v>90</v>
      </c>
    </row>
    <row r="17" spans="1:5" x14ac:dyDescent="0.25">
      <c r="A17" t="s">
        <v>91</v>
      </c>
      <c r="B17" t="s">
        <v>64</v>
      </c>
      <c r="C17" t="s">
        <v>71</v>
      </c>
      <c r="D17" t="s">
        <v>68</v>
      </c>
      <c r="E17" t="s">
        <v>92</v>
      </c>
    </row>
    <row r="18" spans="1:5" x14ac:dyDescent="0.25">
      <c r="A18" t="s">
        <v>93</v>
      </c>
      <c r="B18" t="s">
        <v>64</v>
      </c>
      <c r="C18" t="s">
        <v>74</v>
      </c>
      <c r="D18" t="s">
        <v>68</v>
      </c>
      <c r="E18" t="s">
        <v>94</v>
      </c>
    </row>
    <row r="19" spans="1:5" x14ac:dyDescent="0.25">
      <c r="A19" t="s">
        <v>95</v>
      </c>
      <c r="B19" t="s">
        <v>64</v>
      </c>
      <c r="C19" t="s">
        <v>77</v>
      </c>
      <c r="D19" t="s">
        <v>68</v>
      </c>
      <c r="E19" t="s">
        <v>96</v>
      </c>
    </row>
    <row r="20" spans="1:5" x14ac:dyDescent="0.25">
      <c r="A20" t="s">
        <v>97</v>
      </c>
      <c r="B20" s="25" t="s">
        <v>67</v>
      </c>
      <c r="C20" s="25"/>
      <c r="D20" t="s">
        <v>98</v>
      </c>
      <c r="E20" t="s">
        <v>99</v>
      </c>
    </row>
    <row r="21" spans="1:5" x14ac:dyDescent="0.25">
      <c r="A21" t="s">
        <v>100</v>
      </c>
      <c r="B21" t="s">
        <v>53</v>
      </c>
      <c r="C21" t="s">
        <v>71</v>
      </c>
      <c r="D21" t="s">
        <v>98</v>
      </c>
      <c r="E21" t="s">
        <v>101</v>
      </c>
    </row>
    <row r="22" spans="1:5" x14ac:dyDescent="0.25">
      <c r="A22" t="s">
        <v>102</v>
      </c>
      <c r="B22" t="s">
        <v>53</v>
      </c>
      <c r="C22" t="s">
        <v>74</v>
      </c>
      <c r="D22" t="s">
        <v>98</v>
      </c>
      <c r="E22" t="s">
        <v>103</v>
      </c>
    </row>
    <row r="23" spans="1:5" x14ac:dyDescent="0.25">
      <c r="A23" t="s">
        <v>104</v>
      </c>
      <c r="B23" t="s">
        <v>53</v>
      </c>
      <c r="C23" t="s">
        <v>77</v>
      </c>
      <c r="D23" t="s">
        <v>98</v>
      </c>
      <c r="E23" t="s">
        <v>105</v>
      </c>
    </row>
    <row r="24" spans="1:5" x14ac:dyDescent="0.25">
      <c r="A24" t="s">
        <v>106</v>
      </c>
      <c r="B24" t="s">
        <v>58</v>
      </c>
      <c r="C24" t="s">
        <v>71</v>
      </c>
      <c r="D24" t="s">
        <v>98</v>
      </c>
      <c r="E24" t="s">
        <v>107</v>
      </c>
    </row>
    <row r="25" spans="1:5" x14ac:dyDescent="0.25">
      <c r="A25" t="s">
        <v>108</v>
      </c>
      <c r="B25" t="s">
        <v>58</v>
      </c>
      <c r="C25" t="s">
        <v>74</v>
      </c>
      <c r="D25" t="s">
        <v>98</v>
      </c>
      <c r="E25" t="s">
        <v>109</v>
      </c>
    </row>
    <row r="26" spans="1:5" x14ac:dyDescent="0.25">
      <c r="A26" t="s">
        <v>110</v>
      </c>
      <c r="B26" t="s">
        <v>58</v>
      </c>
      <c r="C26" t="s">
        <v>77</v>
      </c>
      <c r="D26" t="s">
        <v>98</v>
      </c>
      <c r="E26" t="s">
        <v>111</v>
      </c>
    </row>
    <row r="27" spans="1:5" x14ac:dyDescent="0.25">
      <c r="A27" t="s">
        <v>112</v>
      </c>
      <c r="B27" t="s">
        <v>61</v>
      </c>
      <c r="C27" t="s">
        <v>71</v>
      </c>
      <c r="D27" t="s">
        <v>98</v>
      </c>
      <c r="E27" t="s">
        <v>113</v>
      </c>
    </row>
    <row r="28" spans="1:5" x14ac:dyDescent="0.25">
      <c r="A28" t="s">
        <v>114</v>
      </c>
      <c r="B28" t="s">
        <v>61</v>
      </c>
      <c r="C28" t="s">
        <v>74</v>
      </c>
      <c r="D28" t="s">
        <v>98</v>
      </c>
      <c r="E28" t="s">
        <v>115</v>
      </c>
    </row>
    <row r="29" spans="1:5" x14ac:dyDescent="0.25">
      <c r="A29" t="s">
        <v>116</v>
      </c>
      <c r="B29" t="s">
        <v>61</v>
      </c>
      <c r="C29" t="s">
        <v>77</v>
      </c>
      <c r="D29" t="s">
        <v>98</v>
      </c>
      <c r="E29" t="s">
        <v>117</v>
      </c>
    </row>
    <row r="30" spans="1:5" x14ac:dyDescent="0.25">
      <c r="A30" t="s">
        <v>118</v>
      </c>
      <c r="B30" t="s">
        <v>64</v>
      </c>
      <c r="C30" t="s">
        <v>71</v>
      </c>
      <c r="D30" t="s">
        <v>98</v>
      </c>
      <c r="E30" t="s">
        <v>119</v>
      </c>
    </row>
    <row r="31" spans="1:5" x14ac:dyDescent="0.25">
      <c r="A31" t="s">
        <v>120</v>
      </c>
      <c r="B31" t="s">
        <v>64</v>
      </c>
      <c r="C31" t="s">
        <v>74</v>
      </c>
      <c r="D31" t="s">
        <v>98</v>
      </c>
      <c r="E31" t="s">
        <v>121</v>
      </c>
    </row>
    <row r="32" spans="1:5" x14ac:dyDescent="0.25">
      <c r="A32" t="s">
        <v>122</v>
      </c>
      <c r="B32" t="s">
        <v>64</v>
      </c>
      <c r="C32" t="s">
        <v>77</v>
      </c>
      <c r="D32" t="s">
        <v>98</v>
      </c>
      <c r="E32" t="s">
        <v>123</v>
      </c>
    </row>
  </sheetData>
  <mergeCells count="3">
    <mergeCell ref="A1:E1"/>
    <mergeCell ref="B7:C7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7984-79B3-4ACF-94BD-44253B085406}">
  <dimension ref="A1:O28"/>
  <sheetViews>
    <sheetView tabSelected="1" zoomScale="80" zoomScaleNormal="80" workbookViewId="0">
      <selection activeCell="R17" sqref="R17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25</v>
      </c>
      <c r="B2" s="3">
        <v>3.3451677705161997E-2</v>
      </c>
      <c r="C2" s="3">
        <v>2.4393251818660402</v>
      </c>
      <c r="D2" s="3">
        <v>40.203785394186198</v>
      </c>
      <c r="E2" s="3">
        <v>1011.2460846039201</v>
      </c>
      <c r="F2" s="3">
        <v>2.4292501875386101</v>
      </c>
      <c r="G2" s="3">
        <v>1</v>
      </c>
      <c r="H2" s="3">
        <v>7.4628154570434599</v>
      </c>
      <c r="I2" s="3">
        <v>12.7664557421739</v>
      </c>
      <c r="J2" s="3">
        <v>14.892751308129901</v>
      </c>
      <c r="K2" s="3">
        <v>22.823830821859399</v>
      </c>
      <c r="L2" s="3">
        <v>25.423465886666602</v>
      </c>
      <c r="M2" s="3">
        <v>38.346762716666703</v>
      </c>
      <c r="N2" s="3">
        <v>33.489976843033403</v>
      </c>
      <c r="O2" s="3">
        <v>64.800938263321498</v>
      </c>
    </row>
    <row r="3" spans="1:15" x14ac:dyDescent="0.25">
      <c r="A3" t="s">
        <v>15</v>
      </c>
      <c r="B3" s="3">
        <v>-0.22803611047244701</v>
      </c>
      <c r="C3" s="3">
        <v>11.473809525426301</v>
      </c>
      <c r="D3" s="3">
        <v>1.5781257065450101</v>
      </c>
      <c r="E3" s="3">
        <v>3202.7841786610902</v>
      </c>
      <c r="F3" s="3">
        <v>0.37248536448124298</v>
      </c>
      <c r="G3" s="3">
        <v>9.5897435897435906E-2</v>
      </c>
      <c r="H3" s="3">
        <v>24.803072936405801</v>
      </c>
      <c r="I3" s="3">
        <v>32.950472199858801</v>
      </c>
      <c r="J3" s="3">
        <v>32.728247611949499</v>
      </c>
      <c r="K3" s="3">
        <v>42.879688244266603</v>
      </c>
      <c r="L3" s="3">
        <v>42.623884848628101</v>
      </c>
      <c r="M3" s="3">
        <v>55.079452300922803</v>
      </c>
      <c r="N3" s="3">
        <v>30.9880713190237</v>
      </c>
      <c r="O3" s="3">
        <v>44.376363195906301</v>
      </c>
    </row>
    <row r="4" spans="1:15" x14ac:dyDescent="0.25">
      <c r="A4" t="s">
        <v>16</v>
      </c>
      <c r="B4" s="3">
        <v>6.5197959300970901E-2</v>
      </c>
      <c r="C4" s="3">
        <v>2.9213703644810298</v>
      </c>
      <c r="D4" s="3">
        <v>38.904509679416101</v>
      </c>
      <c r="E4" s="3">
        <v>1038.3821684546399</v>
      </c>
      <c r="F4" s="3">
        <v>1.1373546888644399</v>
      </c>
      <c r="G4" s="3">
        <v>0.29897435897435898</v>
      </c>
      <c r="H4" s="3">
        <v>3.5047141703707601</v>
      </c>
      <c r="I4" s="3">
        <v>8.4791132775177598</v>
      </c>
      <c r="J4" s="3">
        <v>13.038095351146101</v>
      </c>
      <c r="K4" s="3">
        <v>20.180640361714001</v>
      </c>
      <c r="L4" s="3">
        <v>22.554128658451098</v>
      </c>
      <c r="M4" s="3">
        <v>31.826302634508998</v>
      </c>
      <c r="N4" s="3">
        <v>32.050379675760801</v>
      </c>
      <c r="O4" s="3">
        <v>50.5992014513984</v>
      </c>
    </row>
    <row r="5" spans="1:15" x14ac:dyDescent="0.25">
      <c r="A5" t="s">
        <v>30</v>
      </c>
      <c r="B5" s="3">
        <v>0.13956770277820099</v>
      </c>
      <c r="C5" s="3">
        <v>1.41855806318713</v>
      </c>
      <c r="D5" s="3">
        <v>42.292388115345098</v>
      </c>
      <c r="E5" s="3">
        <v>975.168100905968</v>
      </c>
      <c r="F5" s="3">
        <v>1.2264264727293901</v>
      </c>
      <c r="G5" s="3">
        <v>0.28717948717948699</v>
      </c>
      <c r="H5" s="3">
        <v>4.3434068171999902</v>
      </c>
      <c r="I5" s="3">
        <v>9.7016463641739108</v>
      </c>
      <c r="J5" s="3">
        <v>11.850280726536001</v>
      </c>
      <c r="K5" s="3">
        <v>18.904493413133601</v>
      </c>
      <c r="L5" s="3">
        <v>23.380035269352899</v>
      </c>
      <c r="M5" s="3">
        <v>36.139339342352898</v>
      </c>
      <c r="N5" s="3">
        <v>33.930414352150102</v>
      </c>
      <c r="O5" s="3">
        <v>63.107049339313797</v>
      </c>
    </row>
    <row r="6" spans="1:15" x14ac:dyDescent="0.25">
      <c r="A6" t="s">
        <v>31</v>
      </c>
      <c r="B6" s="3">
        <v>0.15918881875197599</v>
      </c>
      <c r="C6" s="3">
        <v>2.8471462685214899</v>
      </c>
      <c r="D6" s="3">
        <v>66.5631774127136</v>
      </c>
      <c r="E6" s="3">
        <v>689.36697304138102</v>
      </c>
      <c r="F6" s="3">
        <v>1.22996463717574</v>
      </c>
      <c r="G6" s="3">
        <v>0.34358974358974298</v>
      </c>
      <c r="H6" s="3">
        <v>2.8593527010000099</v>
      </c>
      <c r="I6" s="3">
        <v>7.8238439099999697</v>
      </c>
      <c r="J6" s="3">
        <v>10.5616820413381</v>
      </c>
      <c r="K6" s="3">
        <v>16.917700814913999</v>
      </c>
      <c r="L6" s="3">
        <v>16.585072707099901</v>
      </c>
      <c r="M6" s="3">
        <v>24.2612041484999</v>
      </c>
      <c r="N6" s="3">
        <v>15.295992317094299</v>
      </c>
      <c r="O6" s="3">
        <v>23.094559376927101</v>
      </c>
    </row>
    <row r="7" spans="1:15" x14ac:dyDescent="0.25">
      <c r="A7" t="s">
        <v>17</v>
      </c>
      <c r="B7" s="3">
        <v>6.6046612306161906E-2</v>
      </c>
      <c r="C7" s="3">
        <v>3.1080504274393799</v>
      </c>
      <c r="D7" s="3">
        <v>34.9914929305871</v>
      </c>
      <c r="E7" s="3">
        <v>1123.5494495796299</v>
      </c>
      <c r="F7" s="3">
        <v>1.0981287500002599</v>
      </c>
      <c r="G7" s="3">
        <v>0.26871794871794802</v>
      </c>
      <c r="H7" s="3">
        <v>6.0818352064888899</v>
      </c>
      <c r="I7" s="3">
        <v>11.630373817182999</v>
      </c>
      <c r="J7" s="3">
        <v>15.340712518766701</v>
      </c>
      <c r="K7" s="3">
        <v>22.6388469912199</v>
      </c>
      <c r="L7" s="3">
        <v>28.758982714222199</v>
      </c>
      <c r="M7" s="3">
        <v>40.043701785777699</v>
      </c>
      <c r="N7" s="3">
        <v>42.254457014895301</v>
      </c>
      <c r="O7" s="3">
        <v>67.281363360735696</v>
      </c>
    </row>
    <row r="8" spans="1:15" x14ac:dyDescent="0.25">
      <c r="A8" t="s">
        <v>32</v>
      </c>
      <c r="B8" s="3">
        <v>0.16833609404142799</v>
      </c>
      <c r="C8" s="3">
        <v>1.97103086141565</v>
      </c>
      <c r="D8" s="3">
        <v>59.818897697632998</v>
      </c>
      <c r="E8" s="3">
        <v>750.48635077983499</v>
      </c>
      <c r="F8" s="3">
        <v>1.27653168174063</v>
      </c>
      <c r="G8" s="3">
        <v>0.271794871794871</v>
      </c>
      <c r="H8" s="3">
        <v>8.2393817809000005</v>
      </c>
      <c r="I8" s="3">
        <v>14.6457927657999</v>
      </c>
      <c r="J8" s="3">
        <v>12.7171785922814</v>
      </c>
      <c r="K8" s="3">
        <v>19.4606353010143</v>
      </c>
      <c r="L8" s="3">
        <v>19.919954327777699</v>
      </c>
      <c r="M8" s="3">
        <v>31.440078997222098</v>
      </c>
      <c r="N8" s="3">
        <v>11.166516180646701</v>
      </c>
      <c r="O8" s="3">
        <v>22.8271550168161</v>
      </c>
    </row>
    <row r="9" spans="1:15" x14ac:dyDescent="0.25">
      <c r="A9" t="s">
        <v>33</v>
      </c>
      <c r="B9" s="3">
        <v>0.133257063670394</v>
      </c>
      <c r="C9" s="3">
        <v>2.3958176036513801</v>
      </c>
      <c r="D9" s="3">
        <v>59.6813729594923</v>
      </c>
      <c r="E9" s="3">
        <v>751.84561026437302</v>
      </c>
      <c r="F9" s="3">
        <v>1.2606677298032001</v>
      </c>
      <c r="G9" s="3">
        <v>0.32307692307692298</v>
      </c>
      <c r="H9" s="3">
        <v>4.9433902663888798</v>
      </c>
      <c r="I9" s="3">
        <v>9.5590709449999895</v>
      </c>
      <c r="J9" s="3">
        <v>11.8900826815578</v>
      </c>
      <c r="K9" s="3">
        <v>18.682662653467499</v>
      </c>
      <c r="L9" s="3">
        <v>20.8973911361111</v>
      </c>
      <c r="M9" s="3">
        <v>32.654332589444401</v>
      </c>
      <c r="N9" s="3">
        <v>23.630499690249099</v>
      </c>
      <c r="O9" s="3">
        <v>42.200120314750002</v>
      </c>
    </row>
    <row r="10" spans="1:15" x14ac:dyDescent="0.25">
      <c r="A10" t="s">
        <v>18</v>
      </c>
      <c r="B10" s="3">
        <v>0.122207240965837</v>
      </c>
      <c r="C10" s="3">
        <v>1.8212041529302201</v>
      </c>
      <c r="D10" s="3">
        <v>57.670958681268203</v>
      </c>
      <c r="E10" s="3">
        <v>773.36918216281504</v>
      </c>
      <c r="F10" s="3">
        <v>1.22132489450352</v>
      </c>
      <c r="G10" s="3">
        <v>0.49282051282051198</v>
      </c>
      <c r="H10" s="3">
        <v>6.0063302923661999</v>
      </c>
      <c r="I10" s="3">
        <v>10.813958896950799</v>
      </c>
      <c r="J10" s="3">
        <v>14.671127674814301</v>
      </c>
      <c r="K10" s="3">
        <v>22.1998180536261</v>
      </c>
      <c r="L10" s="3">
        <v>29.963169304507002</v>
      </c>
      <c r="M10" s="3">
        <v>41.340443383715701</v>
      </c>
      <c r="N10" s="3">
        <v>62.830976424957697</v>
      </c>
      <c r="O10" s="3">
        <v>98.235808706694698</v>
      </c>
    </row>
    <row r="11" spans="1:15" x14ac:dyDescent="0.25">
      <c r="A11" t="s">
        <v>34</v>
      </c>
      <c r="B11" s="3">
        <v>0.154889460276462</v>
      </c>
      <c r="C11" s="3">
        <v>1.81307642282369</v>
      </c>
      <c r="D11" s="3">
        <v>61.0257851983067</v>
      </c>
      <c r="E11" s="3">
        <v>738.76531043248599</v>
      </c>
      <c r="F11" s="3">
        <v>1.28664894509426</v>
      </c>
      <c r="G11" s="3">
        <v>0.512820512820512</v>
      </c>
      <c r="H11" s="3">
        <v>5.9517005278333297</v>
      </c>
      <c r="I11" s="3">
        <v>10.605080324888799</v>
      </c>
      <c r="J11" s="3">
        <v>14.056997753537599</v>
      </c>
      <c r="K11" s="3">
        <v>21.183435253361601</v>
      </c>
      <c r="L11" s="3">
        <v>26.8321363433</v>
      </c>
      <c r="M11" s="3">
        <v>37.495879846999998</v>
      </c>
      <c r="N11" s="3">
        <v>47.447122104220099</v>
      </c>
      <c r="O11" s="3">
        <v>74.475147326485796</v>
      </c>
    </row>
    <row r="12" spans="1:15" x14ac:dyDescent="0.25">
      <c r="A12" t="s">
        <v>35</v>
      </c>
      <c r="B12" s="3">
        <v>0.14025284838861199</v>
      </c>
      <c r="C12" s="3">
        <v>2.4900747824498999</v>
      </c>
      <c r="D12" s="3">
        <v>64.227271005568696</v>
      </c>
      <c r="E12" s="3">
        <v>709.37630870945998</v>
      </c>
      <c r="F12" s="3">
        <v>1.2528993014248899</v>
      </c>
      <c r="G12" s="3">
        <v>0.41538461538461502</v>
      </c>
      <c r="H12" s="3">
        <v>5.7919813943555498</v>
      </c>
      <c r="I12" s="3">
        <v>10.2488489</v>
      </c>
      <c r="J12" s="3">
        <v>13.1740400544194</v>
      </c>
      <c r="K12" s="3">
        <v>20.340327003411101</v>
      </c>
      <c r="L12" s="3">
        <v>23.217924211233299</v>
      </c>
      <c r="M12" s="3">
        <v>33.426080341933201</v>
      </c>
      <c r="N12" s="3">
        <v>39.185373546814802</v>
      </c>
      <c r="O12" s="3">
        <v>63.044331148155301</v>
      </c>
    </row>
    <row r="13" spans="1:15" x14ac:dyDescent="0.25">
      <c r="A13" t="s">
        <v>19</v>
      </c>
      <c r="B13" s="3">
        <v>0.127310937729257</v>
      </c>
      <c r="C13" s="3">
        <v>2.0805522639434901</v>
      </c>
      <c r="D13" s="3">
        <v>48.680395512621203</v>
      </c>
      <c r="E13" s="3">
        <v>884.82876270039196</v>
      </c>
      <c r="F13" s="3">
        <v>1.2401162391377401</v>
      </c>
      <c r="G13" s="3">
        <v>0.44307692307692298</v>
      </c>
      <c r="H13" s="3">
        <v>3.56651603704888</v>
      </c>
      <c r="I13" s="3">
        <v>7.2062192822166597</v>
      </c>
      <c r="J13" s="3">
        <v>16.1585492574564</v>
      </c>
      <c r="K13" s="3">
        <v>23.545721621182899</v>
      </c>
      <c r="L13" s="3">
        <v>46.4887419698575</v>
      </c>
      <c r="M13" s="3">
        <v>59.477483762532003</v>
      </c>
      <c r="N13" s="3">
        <v>132.456535643601</v>
      </c>
      <c r="O13" s="3">
        <v>191.71952580496901</v>
      </c>
    </row>
    <row r="14" spans="1:15" x14ac:dyDescent="0.25">
      <c r="A14" t="s">
        <v>36</v>
      </c>
      <c r="B14" s="3">
        <v>0.17179671906021901</v>
      </c>
      <c r="C14" s="3">
        <v>1.96722123523897</v>
      </c>
      <c r="D14" s="3">
        <v>66.542032269601407</v>
      </c>
      <c r="E14" s="3">
        <v>689.54303784981801</v>
      </c>
      <c r="F14" s="3">
        <v>1.28797591395691</v>
      </c>
      <c r="G14" s="3">
        <v>0.45128205128205101</v>
      </c>
      <c r="H14" s="3">
        <v>4.1640496364666699</v>
      </c>
      <c r="I14" s="3">
        <v>8.2378971684444409</v>
      </c>
      <c r="J14" s="3">
        <v>14.2309530310258</v>
      </c>
      <c r="K14" s="3">
        <v>21.392750354128999</v>
      </c>
      <c r="L14" s="3">
        <v>29.579754470624898</v>
      </c>
      <c r="M14" s="3">
        <v>41.649744881249902</v>
      </c>
      <c r="N14" s="3">
        <v>58.928844608955899</v>
      </c>
      <c r="O14" s="3">
        <v>98.306893778066495</v>
      </c>
    </row>
    <row r="15" spans="1:15" x14ac:dyDescent="0.25">
      <c r="A15" t="s">
        <v>37</v>
      </c>
      <c r="B15" s="3">
        <v>0.162436233641784</v>
      </c>
      <c r="C15" s="3">
        <v>2.3560352253084398</v>
      </c>
      <c r="D15" s="3">
        <v>65.131269563496701</v>
      </c>
      <c r="E15" s="3">
        <v>701.49642229897199</v>
      </c>
      <c r="F15" s="3">
        <v>1.30762159615717</v>
      </c>
      <c r="G15" s="3">
        <v>0.46153846153846101</v>
      </c>
      <c r="H15" s="3">
        <v>3.0069236618555402</v>
      </c>
      <c r="I15" s="3">
        <v>6.8901531698333098</v>
      </c>
      <c r="J15" s="3">
        <v>13.5047487999671</v>
      </c>
      <c r="K15" s="3">
        <v>20.7061267903055</v>
      </c>
      <c r="L15" s="3">
        <v>34.0620411266666</v>
      </c>
      <c r="M15" s="3">
        <v>47.402604775555503</v>
      </c>
      <c r="N15" s="3">
        <v>68.921151362606096</v>
      </c>
      <c r="O15" s="3">
        <v>117.567724561197</v>
      </c>
    </row>
    <row r="16" spans="1:15" x14ac:dyDescent="0.25">
      <c r="A16" t="s">
        <v>20</v>
      </c>
      <c r="B16" s="3">
        <v>-0.23428789006381001</v>
      </c>
      <c r="C16" s="3">
        <v>11.3215037557898</v>
      </c>
      <c r="D16" s="3">
        <v>1.4538216921087199</v>
      </c>
      <c r="E16" s="3">
        <v>3226.1330774718899</v>
      </c>
      <c r="F16" s="3">
        <v>0.35876201282214898</v>
      </c>
      <c r="G16" s="3">
        <v>8.6153846153846095E-2</v>
      </c>
      <c r="H16" s="3">
        <v>24.9001536220992</v>
      </c>
      <c r="I16" s="3">
        <v>33.164969091439303</v>
      </c>
      <c r="J16" s="3">
        <v>32.927738065498701</v>
      </c>
      <c r="K16" s="3">
        <v>42.990929359965797</v>
      </c>
      <c r="L16" s="3">
        <v>41.931289644256999</v>
      </c>
      <c r="M16" s="3">
        <v>53.1398886831929</v>
      </c>
      <c r="N16" s="3">
        <v>23.891206267031102</v>
      </c>
      <c r="O16" s="3">
        <v>34.998426806459101</v>
      </c>
    </row>
    <row r="17" spans="1:15" x14ac:dyDescent="0.25">
      <c r="A17" t="s">
        <v>21</v>
      </c>
      <c r="B17" s="3">
        <v>2.7348914647769802E-2</v>
      </c>
      <c r="C17" s="3">
        <v>3.7474446884706101</v>
      </c>
      <c r="D17" s="3">
        <v>26.728369228752701</v>
      </c>
      <c r="E17" s="3">
        <v>1332.28094346436</v>
      </c>
      <c r="F17" s="3">
        <v>1.08179982609708</v>
      </c>
      <c r="G17" s="3">
        <v>0.29948717948717901</v>
      </c>
      <c r="H17" s="3">
        <v>7.8216755802205604</v>
      </c>
      <c r="I17" s="3">
        <v>13.1938551791477</v>
      </c>
      <c r="J17" s="3">
        <v>15.090510034313599</v>
      </c>
      <c r="K17" s="3">
        <v>22.866998560768199</v>
      </c>
      <c r="L17" s="3">
        <v>23.339428378208002</v>
      </c>
      <c r="M17" s="3">
        <v>34.452901262232402</v>
      </c>
      <c r="N17" s="3">
        <v>21.453754280093399</v>
      </c>
      <c r="O17" s="3">
        <v>38.484395399186802</v>
      </c>
    </row>
    <row r="18" spans="1:15" x14ac:dyDescent="0.25">
      <c r="A18" t="s">
        <v>38</v>
      </c>
      <c r="B18" s="3">
        <v>0.129133291257579</v>
      </c>
      <c r="C18" s="3">
        <v>1.3947820821910899</v>
      </c>
      <c r="D18" s="3">
        <v>50.349602181668097</v>
      </c>
      <c r="E18" s="3">
        <v>857.19234906563997</v>
      </c>
      <c r="F18" s="3">
        <v>1.16972321128088</v>
      </c>
      <c r="G18" s="3">
        <v>0.30256410256410199</v>
      </c>
      <c r="H18" s="3">
        <v>5.0888457554117501</v>
      </c>
      <c r="I18" s="3">
        <v>9.5408667052940999</v>
      </c>
      <c r="J18" s="3">
        <v>13.088774350059801</v>
      </c>
      <c r="K18" s="3">
        <v>20.246701995874901</v>
      </c>
      <c r="L18" s="3">
        <v>24.0600045584615</v>
      </c>
      <c r="M18" s="3">
        <v>33.2267995923076</v>
      </c>
      <c r="N18" s="3">
        <v>29.1110160675392</v>
      </c>
      <c r="O18" s="3">
        <v>44.822783114475499</v>
      </c>
    </row>
    <row r="19" spans="1:15" x14ac:dyDescent="0.25">
      <c r="A19" t="s">
        <v>39</v>
      </c>
      <c r="B19" s="3">
        <v>0.14407957123776799</v>
      </c>
      <c r="C19" s="3">
        <v>3.1940011941831701</v>
      </c>
      <c r="D19" s="3">
        <v>48.637419449537603</v>
      </c>
      <c r="E19" s="3">
        <v>879.81106237918095</v>
      </c>
      <c r="F19" s="3">
        <v>1.1934601229467201</v>
      </c>
      <c r="G19" s="3">
        <v>0.34871794871794798</v>
      </c>
      <c r="H19" s="3">
        <v>8.4065425141176497</v>
      </c>
      <c r="I19" s="3">
        <v>13.9074885551764</v>
      </c>
      <c r="J19" s="3">
        <v>12.7354011925237</v>
      </c>
      <c r="K19" s="3">
        <v>19.995237138236501</v>
      </c>
      <c r="L19" s="3">
        <v>21.7967063918666</v>
      </c>
      <c r="M19" s="3">
        <v>32.494359379333297</v>
      </c>
      <c r="N19" s="3">
        <v>19.973548912181201</v>
      </c>
      <c r="O19" s="3">
        <v>36.996224671410197</v>
      </c>
    </row>
    <row r="20" spans="1:15" x14ac:dyDescent="0.25">
      <c r="A20" t="s">
        <v>22</v>
      </c>
      <c r="B20" s="3">
        <v>-6.06752481720347E-2</v>
      </c>
      <c r="C20" s="3">
        <v>3.4927981018451502</v>
      </c>
      <c r="D20" s="3">
        <v>17.463457223748101</v>
      </c>
      <c r="E20" s="3">
        <v>1699.7890213681601</v>
      </c>
      <c r="F20" s="3">
        <v>0.94523857737346495</v>
      </c>
      <c r="G20" s="3">
        <v>0.27487179487179397</v>
      </c>
      <c r="H20" s="3">
        <v>7.8932152697162099</v>
      </c>
      <c r="I20" s="3">
        <v>13.048477484466501</v>
      </c>
      <c r="J20" s="3">
        <v>18.423532329407301</v>
      </c>
      <c r="K20" s="3">
        <v>27.106272941035101</v>
      </c>
      <c r="L20" s="3">
        <v>29.486090530333001</v>
      </c>
      <c r="M20" s="3">
        <v>42.575675872162698</v>
      </c>
      <c r="N20" s="3">
        <v>41.790306330064602</v>
      </c>
      <c r="O20" s="3">
        <v>77.025898933601198</v>
      </c>
    </row>
    <row r="21" spans="1:15" x14ac:dyDescent="0.25">
      <c r="A21" t="s">
        <v>40</v>
      </c>
      <c r="B21" s="3">
        <v>8.92371939590966E-2</v>
      </c>
      <c r="C21" s="3">
        <v>1.92853827968599</v>
      </c>
      <c r="D21" s="3">
        <v>54.346616026783501</v>
      </c>
      <c r="E21" s="3">
        <v>808.66014058354301</v>
      </c>
      <c r="F21" s="3">
        <v>1.1930830100085099</v>
      </c>
      <c r="G21" s="3">
        <v>0.31282051282051199</v>
      </c>
      <c r="H21" s="3">
        <v>4.9843286119411703</v>
      </c>
      <c r="I21" s="3">
        <v>10.233202767058801</v>
      </c>
      <c r="J21" s="3">
        <v>14.1889373254583</v>
      </c>
      <c r="K21" s="3">
        <v>21.550436323527101</v>
      </c>
      <c r="L21" s="3">
        <v>23.530957442105201</v>
      </c>
      <c r="M21" s="3">
        <v>33.8111905078947</v>
      </c>
      <c r="N21" s="3">
        <v>31.466965146489802</v>
      </c>
      <c r="O21" s="3">
        <v>57.329695402842503</v>
      </c>
    </row>
    <row r="22" spans="1:15" x14ac:dyDescent="0.25">
      <c r="A22" t="s">
        <v>41</v>
      </c>
      <c r="B22" s="3">
        <v>7.6853916862293606E-2</v>
      </c>
      <c r="C22" s="3">
        <v>2.58761567237344</v>
      </c>
      <c r="D22" s="3">
        <v>38.349583351145696</v>
      </c>
      <c r="E22" s="3">
        <v>1045.5880052012001</v>
      </c>
      <c r="F22" s="3">
        <v>1.1731479009877299</v>
      </c>
      <c r="G22" s="3">
        <v>0.30769230769230699</v>
      </c>
      <c r="H22" s="3">
        <v>4.791256298375</v>
      </c>
      <c r="I22" s="3">
        <v>9.2602051381250003</v>
      </c>
      <c r="J22" s="3">
        <v>13.751026620391499</v>
      </c>
      <c r="K22" s="3">
        <v>21.3161134778478</v>
      </c>
      <c r="L22" s="3">
        <v>21.6376982958333</v>
      </c>
      <c r="M22" s="3">
        <v>32.621333411666697</v>
      </c>
      <c r="N22" s="3">
        <v>30.098831316053399</v>
      </c>
      <c r="O22" s="3">
        <v>51.6033126152779</v>
      </c>
    </row>
    <row r="23" spans="1:15" x14ac:dyDescent="0.25">
      <c r="A23" t="s">
        <v>23</v>
      </c>
      <c r="B23" s="3">
        <v>6.8997482603111407E-2</v>
      </c>
      <c r="C23" s="3">
        <v>2.0066111014824499</v>
      </c>
      <c r="D23" s="3">
        <v>45.789001006560902</v>
      </c>
      <c r="E23" s="3">
        <v>925.82299169886801</v>
      </c>
      <c r="F23" s="3">
        <v>1.2039943402203701</v>
      </c>
      <c r="G23" s="3">
        <v>0.48051282051282002</v>
      </c>
      <c r="H23" s="3">
        <v>5.9833249447805903</v>
      </c>
      <c r="I23" s="3">
        <v>10.599482697545</v>
      </c>
      <c r="J23" s="3">
        <v>14.9263300761524</v>
      </c>
      <c r="K23" s="3">
        <v>22.790882193325501</v>
      </c>
      <c r="L23" s="3">
        <v>29.8280835626386</v>
      </c>
      <c r="M23" s="3">
        <v>42.904636683469199</v>
      </c>
      <c r="N23" s="3">
        <v>70.890873362222493</v>
      </c>
      <c r="O23" s="3">
        <v>122.16188660149101</v>
      </c>
    </row>
    <row r="24" spans="1:15" x14ac:dyDescent="0.25">
      <c r="A24" t="s">
        <v>42</v>
      </c>
      <c r="B24" s="3">
        <v>0.158565416096661</v>
      </c>
      <c r="C24" s="3">
        <v>1.6967205080025201</v>
      </c>
      <c r="D24" s="3">
        <v>53.423321910677103</v>
      </c>
      <c r="E24" s="3">
        <v>819.37631040658903</v>
      </c>
      <c r="F24" s="3">
        <v>1.2837673621772601</v>
      </c>
      <c r="G24" s="3">
        <v>0.502564102564102</v>
      </c>
      <c r="H24" s="3">
        <v>5.9665826866666603</v>
      </c>
      <c r="I24" s="3">
        <v>10.6252353414444</v>
      </c>
      <c r="J24" s="3">
        <v>14.7578278716933</v>
      </c>
      <c r="K24" s="3">
        <v>22.1839754346353</v>
      </c>
      <c r="L24" s="3">
        <v>34.872030056666702</v>
      </c>
      <c r="M24" s="3">
        <v>50.707619633333103</v>
      </c>
      <c r="N24" s="3">
        <v>102.745653067107</v>
      </c>
      <c r="O24" s="3">
        <v>172.753604962829</v>
      </c>
    </row>
    <row r="25" spans="1:15" x14ac:dyDescent="0.25">
      <c r="A25" t="s">
        <v>43</v>
      </c>
      <c r="B25" s="3">
        <v>6.7720725898262599E-2</v>
      </c>
      <c r="C25" s="3">
        <v>1.97167057689359</v>
      </c>
      <c r="D25" s="3">
        <v>42.872837816127699</v>
      </c>
      <c r="E25" s="3">
        <v>965.59420267489895</v>
      </c>
      <c r="F25" s="3">
        <v>1.21362978540521</v>
      </c>
      <c r="G25" s="3">
        <v>0.42051282051282002</v>
      </c>
      <c r="H25" s="3">
        <v>5.6017804584500004</v>
      </c>
      <c r="I25" s="3">
        <v>10.636892690062499</v>
      </c>
      <c r="J25" s="3">
        <v>14.6322779497343</v>
      </c>
      <c r="K25" s="3">
        <v>22.1897396761082</v>
      </c>
      <c r="L25" s="3">
        <v>33.945094734999898</v>
      </c>
      <c r="M25" s="3">
        <v>47.713196846666598</v>
      </c>
      <c r="N25" s="3">
        <v>80.511996484416898</v>
      </c>
      <c r="O25" s="3">
        <v>126.864759203498</v>
      </c>
    </row>
    <row r="26" spans="1:15" x14ac:dyDescent="0.25">
      <c r="A26" t="s">
        <v>24</v>
      </c>
      <c r="B26" s="3">
        <v>9.5378303314126903E-2</v>
      </c>
      <c r="C26" s="3">
        <v>2.3449668807266999</v>
      </c>
      <c r="D26" s="3">
        <v>40.293675905214002</v>
      </c>
      <c r="E26" s="3">
        <v>1012.34520051372</v>
      </c>
      <c r="F26" s="3">
        <v>1.23982444603788</v>
      </c>
      <c r="G26" s="3">
        <v>0.45692307692307699</v>
      </c>
      <c r="H26" s="3">
        <v>5.2077219236774299</v>
      </c>
      <c r="I26" s="3">
        <v>9.7395349621709304</v>
      </c>
      <c r="J26" s="3">
        <v>15.6113249329936</v>
      </c>
      <c r="K26" s="3">
        <v>23.327492706019701</v>
      </c>
      <c r="L26" s="3">
        <v>29.502361132010499</v>
      </c>
      <c r="M26" s="3">
        <v>42.477141252220498</v>
      </c>
      <c r="N26" s="3">
        <v>62.747857434312799</v>
      </c>
      <c r="O26" s="3">
        <v>106.56077147255201</v>
      </c>
    </row>
    <row r="27" spans="1:15" x14ac:dyDescent="0.25">
      <c r="A27" t="s">
        <v>44</v>
      </c>
      <c r="B27" s="3">
        <v>0.17692302706152099</v>
      </c>
      <c r="C27" s="3">
        <v>1.58901211019987</v>
      </c>
      <c r="D27" s="3">
        <v>66.524830239542993</v>
      </c>
      <c r="E27" s="3">
        <v>689.68633672496401</v>
      </c>
      <c r="F27" s="3">
        <v>1.35263941278285</v>
      </c>
      <c r="G27" s="3">
        <v>0.517948717948718</v>
      </c>
      <c r="H27" s="3">
        <v>3.4711784424782599</v>
      </c>
      <c r="I27" s="3">
        <v>7.2396991823912904</v>
      </c>
      <c r="J27" s="3">
        <v>13.9757813112689</v>
      </c>
      <c r="K27" s="3">
        <v>21.117516898482901</v>
      </c>
      <c r="L27" s="3">
        <v>35.065169396666803</v>
      </c>
      <c r="M27" s="3">
        <v>50.974137999999698</v>
      </c>
      <c r="N27" s="3">
        <v>69.325638089372006</v>
      </c>
      <c r="O27" s="3">
        <v>126.071405391773</v>
      </c>
    </row>
    <row r="28" spans="1:15" x14ac:dyDescent="0.25">
      <c r="A28" t="s">
        <v>45</v>
      </c>
      <c r="B28" s="3">
        <v>0.164263677556058</v>
      </c>
      <c r="C28" s="3">
        <v>1.91379704760182</v>
      </c>
      <c r="D28" s="3">
        <v>70.206288380464997</v>
      </c>
      <c r="E28" s="3">
        <v>660.31830084716603</v>
      </c>
      <c r="F28" s="3">
        <v>1.2984784289375</v>
      </c>
      <c r="G28" s="3">
        <v>0.47692307692307601</v>
      </c>
      <c r="H28" s="3">
        <v>5.22528979310525</v>
      </c>
      <c r="I28" s="3">
        <v>9.6286529230416598</v>
      </c>
      <c r="J28" s="3">
        <v>13.0762882296338</v>
      </c>
      <c r="K28" s="3">
        <v>19.8438169365057</v>
      </c>
      <c r="L28" s="3">
        <v>31.662016222857201</v>
      </c>
      <c r="M28" s="3">
        <v>43.093474778571199</v>
      </c>
      <c r="N28" s="3">
        <v>54.166776559424598</v>
      </c>
      <c r="O28" s="3">
        <v>87.590747286601797</v>
      </c>
    </row>
  </sheetData>
  <conditionalFormatting sqref="B2:B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2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8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28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2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2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28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2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2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28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8380-3340-40C0-8F3E-50C8917E7F96}">
  <dimension ref="A1:O18"/>
  <sheetViews>
    <sheetView zoomScale="90" zoomScaleNormal="90" workbookViewId="0">
      <selection activeCell="Q1" sqref="Q1:Q6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5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25</v>
      </c>
      <c r="B2" s="3">
        <v>3.3451677705161997E-2</v>
      </c>
      <c r="C2" s="3">
        <v>2.4393251818660402</v>
      </c>
      <c r="D2" s="3">
        <v>40.203785394186198</v>
      </c>
      <c r="E2" s="3">
        <v>1011.2460846039201</v>
      </c>
      <c r="F2" s="3">
        <v>2.4292501875386101</v>
      </c>
      <c r="G2" s="3">
        <v>1</v>
      </c>
      <c r="H2" s="3">
        <v>7.4628154570434599</v>
      </c>
      <c r="I2" s="3">
        <v>12.7664557421739</v>
      </c>
      <c r="J2" s="3">
        <v>14.892751308129901</v>
      </c>
      <c r="K2" s="3">
        <v>22.823830821859399</v>
      </c>
      <c r="L2" s="3">
        <v>25.423465886666602</v>
      </c>
      <c r="M2" s="3">
        <v>38.346762716666703</v>
      </c>
      <c r="N2" s="3">
        <v>33.489976843033403</v>
      </c>
      <c r="O2" s="3">
        <v>64.800938263321498</v>
      </c>
    </row>
    <row r="3" spans="1:15" x14ac:dyDescent="0.25">
      <c r="A3" t="s">
        <v>30</v>
      </c>
      <c r="B3" s="3">
        <v>0.13956770277820099</v>
      </c>
      <c r="C3" s="3">
        <v>1.41855806318713</v>
      </c>
      <c r="D3" s="3">
        <v>42.292388115345098</v>
      </c>
      <c r="E3" s="3">
        <v>975.168100905968</v>
      </c>
      <c r="F3" s="3">
        <v>1.2264264727293901</v>
      </c>
      <c r="G3" s="3">
        <v>0.28717948717948699</v>
      </c>
      <c r="H3" s="3">
        <v>4.3434068171999902</v>
      </c>
      <c r="I3" s="3">
        <v>9.7016463641739108</v>
      </c>
      <c r="J3" s="3">
        <v>11.850280726536001</v>
      </c>
      <c r="K3" s="3">
        <v>18.904493413133601</v>
      </c>
      <c r="L3" s="3">
        <v>23.380035269352899</v>
      </c>
      <c r="M3" s="3">
        <v>36.139339342352898</v>
      </c>
      <c r="N3" s="3">
        <v>33.930414352150102</v>
      </c>
      <c r="O3" s="3">
        <v>63.107049339313797</v>
      </c>
    </row>
    <row r="4" spans="1:15" x14ac:dyDescent="0.25">
      <c r="A4" t="s">
        <v>31</v>
      </c>
      <c r="B4" s="3">
        <v>0.15918881875197599</v>
      </c>
      <c r="C4" s="3">
        <v>2.8471462685214899</v>
      </c>
      <c r="D4" s="3">
        <v>66.5631774127136</v>
      </c>
      <c r="E4" s="3">
        <v>689.36697304138102</v>
      </c>
      <c r="F4" s="3">
        <v>1.22996463717574</v>
      </c>
      <c r="G4" s="3">
        <v>0.34358974358974298</v>
      </c>
      <c r="H4" s="3">
        <v>2.8593527010000099</v>
      </c>
      <c r="I4" s="3">
        <v>7.8238439099999697</v>
      </c>
      <c r="J4" s="3">
        <v>10.5616820413381</v>
      </c>
      <c r="K4" s="3">
        <v>16.917700814913999</v>
      </c>
      <c r="L4" s="3">
        <v>16.585072707099901</v>
      </c>
      <c r="M4" s="3">
        <v>24.2612041484999</v>
      </c>
      <c r="N4" s="3">
        <v>15.295992317094299</v>
      </c>
      <c r="O4" s="3">
        <v>23.094559376927101</v>
      </c>
    </row>
    <row r="5" spans="1:15" x14ac:dyDescent="0.25">
      <c r="A5" t="s">
        <v>32</v>
      </c>
      <c r="B5" s="3">
        <v>0.16833609404142799</v>
      </c>
      <c r="C5" s="3">
        <v>1.97103086141565</v>
      </c>
      <c r="D5" s="3">
        <v>59.818897697632998</v>
      </c>
      <c r="E5" s="3">
        <v>750.48635077983499</v>
      </c>
      <c r="F5" s="3">
        <v>1.27653168174063</v>
      </c>
      <c r="G5" s="3">
        <v>0.271794871794871</v>
      </c>
      <c r="H5" s="3">
        <v>8.2393817809000005</v>
      </c>
      <c r="I5" s="3">
        <v>14.6457927657999</v>
      </c>
      <c r="J5" s="3">
        <v>12.7171785922814</v>
      </c>
      <c r="K5" s="3">
        <v>19.4606353010143</v>
      </c>
      <c r="L5" s="3">
        <v>19.919954327777699</v>
      </c>
      <c r="M5" s="3">
        <v>31.440078997222098</v>
      </c>
      <c r="N5" s="3">
        <v>11.166516180646701</v>
      </c>
      <c r="O5" s="3">
        <v>22.8271550168161</v>
      </c>
    </row>
    <row r="6" spans="1:15" x14ac:dyDescent="0.25">
      <c r="A6" t="s">
        <v>33</v>
      </c>
      <c r="B6" s="3">
        <v>0.133257063670394</v>
      </c>
      <c r="C6" s="3">
        <v>2.3958176036513801</v>
      </c>
      <c r="D6" s="3">
        <v>59.6813729594923</v>
      </c>
      <c r="E6" s="3">
        <v>751.84561026437302</v>
      </c>
      <c r="F6" s="3">
        <v>1.2606677298032001</v>
      </c>
      <c r="G6" s="3">
        <v>0.32307692307692298</v>
      </c>
      <c r="H6" s="3">
        <v>4.9433902663888798</v>
      </c>
      <c r="I6" s="3">
        <v>9.5590709449999895</v>
      </c>
      <c r="J6" s="3">
        <v>11.8900826815578</v>
      </c>
      <c r="K6" s="3">
        <v>18.682662653467499</v>
      </c>
      <c r="L6" s="3">
        <v>20.8973911361111</v>
      </c>
      <c r="M6" s="3">
        <v>32.654332589444401</v>
      </c>
      <c r="N6" s="3">
        <v>23.630499690249099</v>
      </c>
      <c r="O6" s="3">
        <v>42.200120314750002</v>
      </c>
    </row>
    <row r="7" spans="1:15" x14ac:dyDescent="0.25">
      <c r="A7" t="s">
        <v>34</v>
      </c>
      <c r="B7" s="3">
        <v>0.154889460276462</v>
      </c>
      <c r="C7" s="3">
        <v>1.81307642282369</v>
      </c>
      <c r="D7" s="3">
        <v>61.0257851983067</v>
      </c>
      <c r="E7" s="3">
        <v>738.76531043248599</v>
      </c>
      <c r="F7" s="3">
        <v>1.28664894509426</v>
      </c>
      <c r="G7" s="3">
        <v>0.512820512820512</v>
      </c>
      <c r="H7" s="3">
        <v>5.9517005278333297</v>
      </c>
      <c r="I7" s="3">
        <v>10.605080324888799</v>
      </c>
      <c r="J7" s="3">
        <v>14.056997753537599</v>
      </c>
      <c r="K7" s="3">
        <v>21.183435253361601</v>
      </c>
      <c r="L7" s="3">
        <v>26.8321363433</v>
      </c>
      <c r="M7" s="3">
        <v>37.495879846999998</v>
      </c>
      <c r="N7" s="3">
        <v>47.447122104220099</v>
      </c>
      <c r="O7" s="3">
        <v>74.475147326485796</v>
      </c>
    </row>
    <row r="8" spans="1:15" x14ac:dyDescent="0.25">
      <c r="A8" t="s">
        <v>35</v>
      </c>
      <c r="B8" s="3">
        <v>0.14025284838861199</v>
      </c>
      <c r="C8" s="3">
        <v>2.4900747824498999</v>
      </c>
      <c r="D8" s="3">
        <v>64.227271005568696</v>
      </c>
      <c r="E8" s="3">
        <v>709.37630870945998</v>
      </c>
      <c r="F8" s="3">
        <v>1.2528993014248899</v>
      </c>
      <c r="G8" s="3">
        <v>0.41538461538461502</v>
      </c>
      <c r="H8" s="3">
        <v>5.7919813943555498</v>
      </c>
      <c r="I8" s="3">
        <v>10.2488489</v>
      </c>
      <c r="J8" s="3">
        <v>13.1740400544194</v>
      </c>
      <c r="K8" s="3">
        <v>20.340327003411101</v>
      </c>
      <c r="L8" s="3">
        <v>23.217924211233299</v>
      </c>
      <c r="M8" s="3">
        <v>33.426080341933201</v>
      </c>
      <c r="N8" s="3">
        <v>39.185373546814802</v>
      </c>
      <c r="O8" s="3">
        <v>63.044331148155301</v>
      </c>
    </row>
    <row r="9" spans="1:15" x14ac:dyDescent="0.25">
      <c r="A9" t="s">
        <v>36</v>
      </c>
      <c r="B9" s="3">
        <v>0.17179671906021901</v>
      </c>
      <c r="C9" s="3">
        <v>1.96722123523897</v>
      </c>
      <c r="D9" s="3">
        <v>66.542032269601407</v>
      </c>
      <c r="E9" s="3">
        <v>689.54303784981801</v>
      </c>
      <c r="F9" s="3">
        <v>1.28797591395691</v>
      </c>
      <c r="G9" s="3">
        <v>0.45128205128205101</v>
      </c>
      <c r="H9" s="3">
        <v>4.1640496364666699</v>
      </c>
      <c r="I9" s="3">
        <v>8.2378971684444409</v>
      </c>
      <c r="J9" s="3">
        <v>14.2309530310258</v>
      </c>
      <c r="K9" s="3">
        <v>21.392750354128999</v>
      </c>
      <c r="L9" s="3">
        <v>29.579754470624898</v>
      </c>
      <c r="M9" s="3">
        <v>41.649744881249902</v>
      </c>
      <c r="N9" s="3">
        <v>58.928844608955899</v>
      </c>
      <c r="O9" s="3">
        <v>98.306893778066495</v>
      </c>
    </row>
    <row r="10" spans="1:15" x14ac:dyDescent="0.25">
      <c r="A10" t="s">
        <v>37</v>
      </c>
      <c r="B10" s="3">
        <v>0.162436233641784</v>
      </c>
      <c r="C10" s="3">
        <v>2.3560352253084398</v>
      </c>
      <c r="D10" s="3">
        <v>65.131269563496701</v>
      </c>
      <c r="E10" s="3">
        <v>701.49642229897199</v>
      </c>
      <c r="F10" s="3">
        <v>1.30762159615717</v>
      </c>
      <c r="G10" s="3">
        <v>0.46153846153846101</v>
      </c>
      <c r="H10" s="3">
        <v>3.0069236618555402</v>
      </c>
      <c r="I10" s="3">
        <v>6.8901531698333098</v>
      </c>
      <c r="J10" s="3">
        <v>13.5047487999671</v>
      </c>
      <c r="K10" s="3">
        <v>20.7061267903055</v>
      </c>
      <c r="L10" s="3">
        <v>34.0620411266666</v>
      </c>
      <c r="M10" s="3">
        <v>47.402604775555503</v>
      </c>
      <c r="N10" s="3">
        <v>68.921151362606096</v>
      </c>
      <c r="O10" s="3">
        <v>117.567724561197</v>
      </c>
    </row>
    <row r="11" spans="1:15" x14ac:dyDescent="0.25">
      <c r="A11" t="s">
        <v>38</v>
      </c>
      <c r="B11" s="3">
        <v>0.129133291257579</v>
      </c>
      <c r="C11" s="3">
        <v>1.3947820821910899</v>
      </c>
      <c r="D11" s="3">
        <v>50.349602181668097</v>
      </c>
      <c r="E11" s="3">
        <v>857.19234906563997</v>
      </c>
      <c r="F11" s="3">
        <v>1.16972321128088</v>
      </c>
      <c r="G11" s="3">
        <v>0.30256410256410199</v>
      </c>
      <c r="H11" s="3">
        <v>5.0888457554117501</v>
      </c>
      <c r="I11" s="3">
        <v>9.5408667052940999</v>
      </c>
      <c r="J11" s="3">
        <v>13.088774350059801</v>
      </c>
      <c r="K11" s="3">
        <v>20.246701995874901</v>
      </c>
      <c r="L11" s="3">
        <v>24.0600045584615</v>
      </c>
      <c r="M11" s="3">
        <v>33.2267995923076</v>
      </c>
      <c r="N11" s="3">
        <v>29.1110160675392</v>
      </c>
      <c r="O11" s="3">
        <v>44.822783114475499</v>
      </c>
    </row>
    <row r="12" spans="1:15" x14ac:dyDescent="0.25">
      <c r="A12" t="s">
        <v>39</v>
      </c>
      <c r="B12" s="3">
        <v>0.14407957123776799</v>
      </c>
      <c r="C12" s="3">
        <v>3.1940011941831701</v>
      </c>
      <c r="D12" s="3">
        <v>48.637419449537603</v>
      </c>
      <c r="E12" s="3">
        <v>879.81106237918095</v>
      </c>
      <c r="F12" s="3">
        <v>1.1934601229467201</v>
      </c>
      <c r="G12" s="3">
        <v>0.34871794871794798</v>
      </c>
      <c r="H12" s="3">
        <v>8.4065425141176497</v>
      </c>
      <c r="I12" s="3">
        <v>13.9074885551764</v>
      </c>
      <c r="J12" s="3">
        <v>12.7354011925237</v>
      </c>
      <c r="K12" s="3">
        <v>19.995237138236501</v>
      </c>
      <c r="L12" s="3">
        <v>21.7967063918666</v>
      </c>
      <c r="M12" s="3">
        <v>32.494359379333297</v>
      </c>
      <c r="N12" s="3">
        <v>19.973548912181201</v>
      </c>
      <c r="O12" s="3">
        <v>36.996224671410197</v>
      </c>
    </row>
    <row r="13" spans="1:15" x14ac:dyDescent="0.25">
      <c r="A13" t="s">
        <v>40</v>
      </c>
      <c r="B13" s="3">
        <v>8.92371939590966E-2</v>
      </c>
      <c r="C13" s="3">
        <v>1.92853827968599</v>
      </c>
      <c r="D13" s="3">
        <v>54.346616026783501</v>
      </c>
      <c r="E13" s="3">
        <v>808.66014058354301</v>
      </c>
      <c r="F13" s="3">
        <v>1.1930830100085099</v>
      </c>
      <c r="G13" s="3">
        <v>0.31282051282051199</v>
      </c>
      <c r="H13" s="3">
        <v>4.9843286119411703</v>
      </c>
      <c r="I13" s="3">
        <v>10.233202767058801</v>
      </c>
      <c r="J13" s="3">
        <v>14.1889373254583</v>
      </c>
      <c r="K13" s="3">
        <v>21.550436323527101</v>
      </c>
      <c r="L13" s="3">
        <v>23.530957442105201</v>
      </c>
      <c r="M13" s="3">
        <v>33.8111905078947</v>
      </c>
      <c r="N13" s="3">
        <v>31.466965146489802</v>
      </c>
      <c r="O13" s="3">
        <v>57.329695402842503</v>
      </c>
    </row>
    <row r="14" spans="1:15" x14ac:dyDescent="0.25">
      <c r="A14" t="s">
        <v>41</v>
      </c>
      <c r="B14" s="3">
        <v>7.6853916862293606E-2</v>
      </c>
      <c r="C14" s="3">
        <v>2.58761567237344</v>
      </c>
      <c r="D14" s="3">
        <v>38.349583351145696</v>
      </c>
      <c r="E14" s="3">
        <v>1045.5880052012001</v>
      </c>
      <c r="F14" s="3">
        <v>1.1731479009877299</v>
      </c>
      <c r="G14" s="3">
        <v>0.30769230769230699</v>
      </c>
      <c r="H14" s="3">
        <v>4.791256298375</v>
      </c>
      <c r="I14" s="3">
        <v>9.2602051381250003</v>
      </c>
      <c r="J14" s="3">
        <v>13.751026620391499</v>
      </c>
      <c r="K14" s="3">
        <v>21.3161134778478</v>
      </c>
      <c r="L14" s="3">
        <v>21.6376982958333</v>
      </c>
      <c r="M14" s="3">
        <v>32.621333411666697</v>
      </c>
      <c r="N14" s="3">
        <v>30.098831316053399</v>
      </c>
      <c r="O14" s="3">
        <v>51.6033126152779</v>
      </c>
    </row>
    <row r="15" spans="1:15" x14ac:dyDescent="0.25">
      <c r="A15" t="s">
        <v>42</v>
      </c>
      <c r="B15" s="3">
        <v>0.158565416096661</v>
      </c>
      <c r="C15" s="3">
        <v>1.6967205080025201</v>
      </c>
      <c r="D15" s="3">
        <v>53.423321910677103</v>
      </c>
      <c r="E15" s="3">
        <v>819.37631040658903</v>
      </c>
      <c r="F15" s="3">
        <v>1.2837673621772601</v>
      </c>
      <c r="G15" s="3">
        <v>0.502564102564102</v>
      </c>
      <c r="H15" s="3">
        <v>5.9665826866666603</v>
      </c>
      <c r="I15" s="3">
        <v>10.6252353414444</v>
      </c>
      <c r="J15" s="3">
        <v>14.7578278716933</v>
      </c>
      <c r="K15" s="3">
        <v>22.1839754346353</v>
      </c>
      <c r="L15" s="3">
        <v>34.872030056666702</v>
      </c>
      <c r="M15" s="3">
        <v>50.707619633333103</v>
      </c>
      <c r="N15" s="3">
        <v>102.745653067107</v>
      </c>
      <c r="O15" s="3">
        <v>172.753604962829</v>
      </c>
    </row>
    <row r="16" spans="1:15" x14ac:dyDescent="0.25">
      <c r="A16" t="s">
        <v>43</v>
      </c>
      <c r="B16" s="3">
        <v>6.7720725898262599E-2</v>
      </c>
      <c r="C16" s="3">
        <v>1.97167057689359</v>
      </c>
      <c r="D16" s="3">
        <v>42.872837816127699</v>
      </c>
      <c r="E16" s="3">
        <v>965.59420267489895</v>
      </c>
      <c r="F16" s="3">
        <v>1.21362978540521</v>
      </c>
      <c r="G16" s="3">
        <v>0.42051282051282002</v>
      </c>
      <c r="H16" s="3">
        <v>5.6017804584500004</v>
      </c>
      <c r="I16" s="3">
        <v>10.636892690062499</v>
      </c>
      <c r="J16" s="3">
        <v>14.6322779497343</v>
      </c>
      <c r="K16" s="3">
        <v>22.1897396761082</v>
      </c>
      <c r="L16" s="3">
        <v>33.945094734999898</v>
      </c>
      <c r="M16" s="3">
        <v>47.713196846666598</v>
      </c>
      <c r="N16" s="3">
        <v>80.511996484416898</v>
      </c>
      <c r="O16" s="3">
        <v>126.864759203498</v>
      </c>
    </row>
    <row r="17" spans="1:15" x14ac:dyDescent="0.25">
      <c r="A17" t="s">
        <v>44</v>
      </c>
      <c r="B17" s="3">
        <v>0.17692302706152099</v>
      </c>
      <c r="C17" s="3">
        <v>1.58901211019987</v>
      </c>
      <c r="D17" s="3">
        <v>66.524830239542993</v>
      </c>
      <c r="E17" s="3">
        <v>689.68633672496401</v>
      </c>
      <c r="F17" s="3">
        <v>1.35263941278285</v>
      </c>
      <c r="G17" s="3">
        <v>0.517948717948718</v>
      </c>
      <c r="H17" s="3">
        <v>3.4711784424782599</v>
      </c>
      <c r="I17" s="3">
        <v>7.2396991823912904</v>
      </c>
      <c r="J17" s="3">
        <v>13.9757813112689</v>
      </c>
      <c r="K17" s="3">
        <v>21.117516898482901</v>
      </c>
      <c r="L17" s="3">
        <v>35.065169396666803</v>
      </c>
      <c r="M17" s="3">
        <v>50.974137999999698</v>
      </c>
      <c r="N17" s="3">
        <v>69.325638089372006</v>
      </c>
      <c r="O17" s="3">
        <v>126.071405391773</v>
      </c>
    </row>
    <row r="18" spans="1:15" x14ac:dyDescent="0.25">
      <c r="A18" t="s">
        <v>45</v>
      </c>
      <c r="B18" s="3">
        <v>0.164263677556058</v>
      </c>
      <c r="C18" s="3">
        <v>1.91379704760182</v>
      </c>
      <c r="D18" s="3">
        <v>70.206288380464997</v>
      </c>
      <c r="E18" s="3">
        <v>660.31830084716603</v>
      </c>
      <c r="F18" s="3">
        <v>1.2984784289375</v>
      </c>
      <c r="G18" s="3">
        <v>0.47692307692307601</v>
      </c>
      <c r="H18" s="3">
        <v>5.22528979310525</v>
      </c>
      <c r="I18" s="3">
        <v>9.6286529230416598</v>
      </c>
      <c r="J18" s="3">
        <v>13.0762882296338</v>
      </c>
      <c r="K18" s="3">
        <v>19.8438169365057</v>
      </c>
      <c r="L18" s="3">
        <v>31.662016222857201</v>
      </c>
      <c r="M18" s="3">
        <v>43.093474778571199</v>
      </c>
      <c r="N18" s="3">
        <v>54.166776559424598</v>
      </c>
      <c r="O18" s="3">
        <v>87.590747286601797</v>
      </c>
    </row>
  </sheetData>
  <conditionalFormatting sqref="B2:B18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2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8">
    <cfRule type="colorScale" priority="2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8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29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18">
    <cfRule type="colorScale" priority="2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8">
    <cfRule type="colorScale" priority="3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8">
    <cfRule type="colorScale" priority="3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8">
    <cfRule type="colorScale" priority="3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8">
    <cfRule type="colorScale" priority="3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8">
    <cfRule type="colorScale" priority="30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8">
    <cfRule type="colorScale" priority="3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5F17-B10B-44BB-9081-B179536F19E4}">
  <dimension ref="A1:R28"/>
  <sheetViews>
    <sheetView zoomScale="80" zoomScaleNormal="80" workbookViewId="0">
      <selection activeCell="O4" sqref="O4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8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9" t="s">
        <v>4</v>
      </c>
      <c r="G1" s="19" t="s">
        <v>5</v>
      </c>
      <c r="H1" s="1" t="s">
        <v>6</v>
      </c>
      <c r="I1" s="1" t="s">
        <v>7</v>
      </c>
      <c r="J1" s="17" t="s">
        <v>8</v>
      </c>
      <c r="K1" s="18" t="s">
        <v>9</v>
      </c>
      <c r="L1" s="1" t="s">
        <v>10</v>
      </c>
      <c r="M1" s="1" t="s">
        <v>11</v>
      </c>
      <c r="N1" s="17" t="s">
        <v>12</v>
      </c>
      <c r="O1" s="18" t="s">
        <v>13</v>
      </c>
    </row>
    <row r="2" spans="1:18" x14ac:dyDescent="0.25">
      <c r="A2" s="7" t="s">
        <v>25</v>
      </c>
      <c r="B2" s="8">
        <v>3.3451677705161997E-2</v>
      </c>
      <c r="C2" s="8">
        <v>2.4393251818660402</v>
      </c>
      <c r="D2" s="8">
        <v>40.203785394186198</v>
      </c>
      <c r="E2" s="8">
        <v>1011.2460846039201</v>
      </c>
      <c r="F2" s="20">
        <v>2.4292501875386101</v>
      </c>
      <c r="G2" s="20">
        <v>1</v>
      </c>
      <c r="H2" s="8">
        <v>7.4628154570434599</v>
      </c>
      <c r="I2" s="8">
        <v>12.7664557421739</v>
      </c>
      <c r="J2" s="9">
        <v>14.892751308129901</v>
      </c>
      <c r="K2" s="10">
        <v>22.823830821859399</v>
      </c>
      <c r="L2" s="8">
        <v>25.423465886666602</v>
      </c>
      <c r="M2" s="8">
        <v>38.346762716666703</v>
      </c>
      <c r="N2" s="9">
        <v>33.489976843033403</v>
      </c>
      <c r="O2" s="10">
        <v>64.800938263321498</v>
      </c>
      <c r="R2" t="s">
        <v>125</v>
      </c>
    </row>
    <row r="3" spans="1:18" x14ac:dyDescent="0.25">
      <c r="A3" t="s">
        <v>15</v>
      </c>
      <c r="B3" s="3">
        <v>-0.22803611047244701</v>
      </c>
      <c r="C3" s="3">
        <v>11.473809525426301</v>
      </c>
      <c r="D3" s="3">
        <v>1.5781257065450101</v>
      </c>
      <c r="E3" s="3">
        <v>3202.7841786610902</v>
      </c>
      <c r="F3" s="21">
        <v>0.37248536448124298</v>
      </c>
      <c r="G3" s="21">
        <v>9.5897435897435906E-2</v>
      </c>
      <c r="H3" s="3">
        <v>24.803072936405801</v>
      </c>
      <c r="I3" s="3">
        <v>32.950472199858801</v>
      </c>
      <c r="J3" s="13">
        <v>32.728247611949499</v>
      </c>
      <c r="K3" s="14">
        <v>42.879688244266603</v>
      </c>
      <c r="L3" s="3">
        <v>42.623884848628101</v>
      </c>
      <c r="M3" s="3">
        <v>55.079452300922803</v>
      </c>
      <c r="N3" s="13">
        <v>30.9880713190237</v>
      </c>
      <c r="O3" s="14">
        <v>44.376363195906301</v>
      </c>
      <c r="P3" t="str">
        <f>IF(AND($J$2 &gt; J3, $K$2 &gt; K3, $N$2 &gt; N3, $O$2 &gt; O3), "Better", "Worse")</f>
        <v>Worse</v>
      </c>
      <c r="R3" t="s">
        <v>124</v>
      </c>
    </row>
    <row r="4" spans="1:18" x14ac:dyDescent="0.25">
      <c r="A4" t="s">
        <v>16</v>
      </c>
      <c r="B4" s="5">
        <v>6.5197959300970901E-2</v>
      </c>
      <c r="C4" s="5">
        <v>2.9213703644810298</v>
      </c>
      <c r="D4" s="5">
        <v>38.904509679416101</v>
      </c>
      <c r="E4" s="5">
        <v>1038.3821684546399</v>
      </c>
      <c r="F4" s="22">
        <v>1.1373546888644399</v>
      </c>
      <c r="G4" s="22">
        <v>0.29897435897435898</v>
      </c>
      <c r="H4" s="5">
        <v>3.5047141703707601</v>
      </c>
      <c r="I4" s="5">
        <v>8.4791132775177598</v>
      </c>
      <c r="J4" s="11">
        <v>13.038095351146101</v>
      </c>
      <c r="K4" s="12">
        <v>20.180640361714001</v>
      </c>
      <c r="L4" s="5">
        <v>22.554128658451098</v>
      </c>
      <c r="M4" s="5">
        <v>31.826302634508998</v>
      </c>
      <c r="N4" s="11">
        <v>32.050379675760801</v>
      </c>
      <c r="O4" s="12">
        <v>50.5992014513984</v>
      </c>
      <c r="P4" s="6" t="str">
        <f>IF(AND($J$2 &gt; J4, $K$2 &gt; K4, $N$2 &gt; N4, $O$2 &gt; O4), "Better", "Worse")</f>
        <v>Better</v>
      </c>
    </row>
    <row r="5" spans="1:18" x14ac:dyDescent="0.25">
      <c r="A5" t="s">
        <v>30</v>
      </c>
      <c r="B5" s="3">
        <v>0.13956770277820099</v>
      </c>
      <c r="C5" s="3">
        <v>1.41855806318713</v>
      </c>
      <c r="D5" s="3">
        <v>42.292388115345098</v>
      </c>
      <c r="E5" s="3">
        <v>975.168100905968</v>
      </c>
      <c r="F5" s="21">
        <v>1.2264264727293901</v>
      </c>
      <c r="G5" s="21">
        <v>0.28717948717948699</v>
      </c>
      <c r="H5" s="3">
        <v>4.3434068171999902</v>
      </c>
      <c r="I5" s="3">
        <v>9.7016463641739108</v>
      </c>
      <c r="J5" s="13">
        <v>11.850280726536001</v>
      </c>
      <c r="K5" s="14">
        <v>18.904493413133601</v>
      </c>
      <c r="L5" s="3">
        <v>23.380035269352899</v>
      </c>
      <c r="M5" s="3">
        <v>36.139339342352898</v>
      </c>
      <c r="N5" s="13">
        <v>33.930414352150102</v>
      </c>
      <c r="O5" s="14">
        <v>63.107049339313797</v>
      </c>
      <c r="P5" t="str">
        <f t="shared" ref="P5:P28" si="0">IF(AND($J$2 &gt; J5, $K$2 &gt; K5, $N$2 &gt; N5, $O$2 &gt; O5), "Better", "Worse")</f>
        <v>Worse</v>
      </c>
    </row>
    <row r="6" spans="1:18" x14ac:dyDescent="0.25">
      <c r="A6" t="s">
        <v>31</v>
      </c>
      <c r="B6" s="5">
        <v>0.15918881875197599</v>
      </c>
      <c r="C6" s="5">
        <v>2.8471462685214899</v>
      </c>
      <c r="D6" s="5">
        <v>66.5631774127136</v>
      </c>
      <c r="E6" s="5">
        <v>689.36697304138102</v>
      </c>
      <c r="F6" s="22">
        <v>1.22996463717574</v>
      </c>
      <c r="G6" s="22">
        <v>0.34358974358974298</v>
      </c>
      <c r="H6" s="5">
        <v>2.8593527010000099</v>
      </c>
      <c r="I6" s="5">
        <v>7.8238439099999697</v>
      </c>
      <c r="J6" s="11">
        <v>10.5616820413381</v>
      </c>
      <c r="K6" s="12">
        <v>16.917700814913999</v>
      </c>
      <c r="L6" s="5">
        <v>16.585072707099901</v>
      </c>
      <c r="M6" s="5">
        <v>24.2612041484999</v>
      </c>
      <c r="N6" s="11">
        <v>15.295992317094299</v>
      </c>
      <c r="O6" s="12">
        <v>23.094559376927101</v>
      </c>
      <c r="P6" s="6" t="str">
        <f t="shared" si="0"/>
        <v>Better</v>
      </c>
    </row>
    <row r="7" spans="1:18" x14ac:dyDescent="0.25">
      <c r="A7" t="s">
        <v>17</v>
      </c>
      <c r="B7" s="3">
        <v>6.6046612306161906E-2</v>
      </c>
      <c r="C7" s="3">
        <v>3.1080504274393799</v>
      </c>
      <c r="D7" s="3">
        <v>34.9914929305871</v>
      </c>
      <c r="E7" s="3">
        <v>1123.5494495796299</v>
      </c>
      <c r="F7" s="21">
        <v>1.0981287500002599</v>
      </c>
      <c r="G7" s="21">
        <v>0.26871794871794802</v>
      </c>
      <c r="H7" s="3">
        <v>6.0818352064888899</v>
      </c>
      <c r="I7" s="3">
        <v>11.630373817182999</v>
      </c>
      <c r="J7" s="13">
        <v>15.340712518766701</v>
      </c>
      <c r="K7" s="14">
        <v>22.6388469912199</v>
      </c>
      <c r="L7" s="3">
        <v>28.758982714222199</v>
      </c>
      <c r="M7" s="3">
        <v>40.043701785777699</v>
      </c>
      <c r="N7" s="13">
        <v>42.254457014895301</v>
      </c>
      <c r="O7" s="14">
        <v>67.281363360735696</v>
      </c>
      <c r="P7" t="str">
        <f t="shared" si="0"/>
        <v>Worse</v>
      </c>
    </row>
    <row r="8" spans="1:18" x14ac:dyDescent="0.25">
      <c r="A8" t="s">
        <v>32</v>
      </c>
      <c r="B8" s="5">
        <v>0.16833609404142799</v>
      </c>
      <c r="C8" s="5">
        <v>1.97103086141565</v>
      </c>
      <c r="D8" s="5">
        <v>59.818897697632998</v>
      </c>
      <c r="E8" s="5">
        <v>750.48635077983499</v>
      </c>
      <c r="F8" s="22">
        <v>1.27653168174063</v>
      </c>
      <c r="G8" s="22">
        <v>0.271794871794871</v>
      </c>
      <c r="H8" s="5">
        <v>8.2393817809000005</v>
      </c>
      <c r="I8" s="5">
        <v>14.6457927657999</v>
      </c>
      <c r="J8" s="11">
        <v>12.7171785922814</v>
      </c>
      <c r="K8" s="12">
        <v>19.4606353010143</v>
      </c>
      <c r="L8" s="5">
        <v>19.919954327777699</v>
      </c>
      <c r="M8" s="5">
        <v>31.440078997222098</v>
      </c>
      <c r="N8" s="11">
        <v>11.166516180646701</v>
      </c>
      <c r="O8" s="12">
        <v>22.8271550168161</v>
      </c>
      <c r="P8" s="6" t="str">
        <f t="shared" si="0"/>
        <v>Better</v>
      </c>
    </row>
    <row r="9" spans="1:18" x14ac:dyDescent="0.25">
      <c r="A9" t="s">
        <v>33</v>
      </c>
      <c r="B9" s="5">
        <v>0.133257063670394</v>
      </c>
      <c r="C9" s="5">
        <v>2.3958176036513801</v>
      </c>
      <c r="D9" s="5">
        <v>59.6813729594923</v>
      </c>
      <c r="E9" s="5">
        <v>751.84561026437302</v>
      </c>
      <c r="F9" s="22">
        <v>1.2606677298032001</v>
      </c>
      <c r="G9" s="22">
        <v>0.32307692307692298</v>
      </c>
      <c r="H9" s="5">
        <v>4.9433902663888798</v>
      </c>
      <c r="I9" s="5">
        <v>9.5590709449999895</v>
      </c>
      <c r="J9" s="11">
        <v>11.8900826815578</v>
      </c>
      <c r="K9" s="12">
        <v>18.682662653467499</v>
      </c>
      <c r="L9" s="5">
        <v>20.8973911361111</v>
      </c>
      <c r="M9" s="5">
        <v>32.654332589444401</v>
      </c>
      <c r="N9" s="11">
        <v>23.630499690249099</v>
      </c>
      <c r="O9" s="12">
        <v>42.200120314750002</v>
      </c>
      <c r="P9" s="6" t="str">
        <f t="shared" si="0"/>
        <v>Better</v>
      </c>
    </row>
    <row r="10" spans="1:18" x14ac:dyDescent="0.25">
      <c r="A10" t="s">
        <v>18</v>
      </c>
      <c r="B10" s="3">
        <v>0.122207240965837</v>
      </c>
      <c r="C10" s="3">
        <v>1.8212041529302201</v>
      </c>
      <c r="D10" s="3">
        <v>57.670958681268203</v>
      </c>
      <c r="E10" s="3">
        <v>773.36918216281504</v>
      </c>
      <c r="F10" s="21">
        <v>1.22132489450352</v>
      </c>
      <c r="G10" s="21">
        <v>0.49282051282051198</v>
      </c>
      <c r="H10" s="3">
        <v>6.0063302923661999</v>
      </c>
      <c r="I10" s="3">
        <v>10.813958896950799</v>
      </c>
      <c r="J10" s="13">
        <v>14.671127674814301</v>
      </c>
      <c r="K10" s="14">
        <v>22.1998180536261</v>
      </c>
      <c r="L10" s="3">
        <v>29.963169304507002</v>
      </c>
      <c r="M10" s="3">
        <v>41.340443383715701</v>
      </c>
      <c r="N10" s="13">
        <v>62.830976424957697</v>
      </c>
      <c r="O10" s="14">
        <v>98.235808706694698</v>
      </c>
      <c r="P10" t="str">
        <f t="shared" si="0"/>
        <v>Worse</v>
      </c>
    </row>
    <row r="11" spans="1:18" x14ac:dyDescent="0.25">
      <c r="A11" t="s">
        <v>34</v>
      </c>
      <c r="B11" s="3">
        <v>0.154889460276462</v>
      </c>
      <c r="C11" s="3">
        <v>1.81307642282369</v>
      </c>
      <c r="D11" s="3">
        <v>61.0257851983067</v>
      </c>
      <c r="E11" s="3">
        <v>738.76531043248599</v>
      </c>
      <c r="F11" s="21">
        <v>1.28664894509426</v>
      </c>
      <c r="G11" s="21">
        <v>0.512820512820512</v>
      </c>
      <c r="H11" s="3">
        <v>5.9517005278333297</v>
      </c>
      <c r="I11" s="3">
        <v>10.605080324888799</v>
      </c>
      <c r="J11" s="13">
        <v>14.056997753537599</v>
      </c>
      <c r="K11" s="14">
        <v>21.183435253361601</v>
      </c>
      <c r="L11" s="3">
        <v>26.8321363433</v>
      </c>
      <c r="M11" s="3">
        <v>37.495879846999998</v>
      </c>
      <c r="N11" s="13">
        <v>47.447122104220099</v>
      </c>
      <c r="O11" s="14">
        <v>74.475147326485796</v>
      </c>
      <c r="P11" t="str">
        <f t="shared" si="0"/>
        <v>Worse</v>
      </c>
    </row>
    <row r="12" spans="1:18" x14ac:dyDescent="0.25">
      <c r="A12" t="s">
        <v>35</v>
      </c>
      <c r="B12" s="3">
        <v>0.14025284838861199</v>
      </c>
      <c r="C12" s="3">
        <v>2.4900747824498999</v>
      </c>
      <c r="D12" s="3">
        <v>64.227271005568696</v>
      </c>
      <c r="E12" s="3">
        <v>709.37630870945998</v>
      </c>
      <c r="F12" s="21">
        <v>1.2528993014248899</v>
      </c>
      <c r="G12" s="21">
        <v>0.41538461538461502</v>
      </c>
      <c r="H12" s="3">
        <v>5.7919813943555498</v>
      </c>
      <c r="I12" s="3">
        <v>10.2488489</v>
      </c>
      <c r="J12" s="13">
        <v>13.1740400544194</v>
      </c>
      <c r="K12" s="14">
        <v>20.340327003411101</v>
      </c>
      <c r="L12" s="3">
        <v>23.217924211233299</v>
      </c>
      <c r="M12" s="3">
        <v>33.426080341933201</v>
      </c>
      <c r="N12" s="13">
        <v>39.185373546814802</v>
      </c>
      <c r="O12" s="14">
        <v>63.044331148155301</v>
      </c>
      <c r="P12" t="str">
        <f t="shared" si="0"/>
        <v>Worse</v>
      </c>
    </row>
    <row r="13" spans="1:18" x14ac:dyDescent="0.25">
      <c r="A13" t="s">
        <v>19</v>
      </c>
      <c r="B13" s="3">
        <v>0.127310937729257</v>
      </c>
      <c r="C13" s="3">
        <v>2.0805522639434901</v>
      </c>
      <c r="D13" s="3">
        <v>48.680395512621203</v>
      </c>
      <c r="E13" s="3">
        <v>884.82876270039196</v>
      </c>
      <c r="F13" s="21">
        <v>1.2401162391377401</v>
      </c>
      <c r="G13" s="21">
        <v>0.44307692307692298</v>
      </c>
      <c r="H13" s="3">
        <v>3.56651603704888</v>
      </c>
      <c r="I13" s="3">
        <v>7.2062192822166597</v>
      </c>
      <c r="J13" s="13">
        <v>16.1585492574564</v>
      </c>
      <c r="K13" s="14">
        <v>23.545721621182899</v>
      </c>
      <c r="L13" s="3">
        <v>46.4887419698575</v>
      </c>
      <c r="M13" s="3">
        <v>59.477483762532003</v>
      </c>
      <c r="N13" s="13">
        <v>132.456535643601</v>
      </c>
      <c r="O13" s="14">
        <v>191.71952580496901</v>
      </c>
      <c r="P13" t="str">
        <f t="shared" si="0"/>
        <v>Worse</v>
      </c>
    </row>
    <row r="14" spans="1:18" x14ac:dyDescent="0.25">
      <c r="A14" t="s">
        <v>36</v>
      </c>
      <c r="B14" s="3">
        <v>0.17179671906021901</v>
      </c>
      <c r="C14" s="3">
        <v>1.96722123523897</v>
      </c>
      <c r="D14" s="3">
        <v>66.542032269601407</v>
      </c>
      <c r="E14" s="3">
        <v>689.54303784981801</v>
      </c>
      <c r="F14" s="21">
        <v>1.28797591395691</v>
      </c>
      <c r="G14" s="21">
        <v>0.45128205128205101</v>
      </c>
      <c r="H14" s="3">
        <v>4.1640496364666699</v>
      </c>
      <c r="I14" s="3">
        <v>8.2378971684444409</v>
      </c>
      <c r="J14" s="13">
        <v>14.2309530310258</v>
      </c>
      <c r="K14" s="14">
        <v>21.392750354128999</v>
      </c>
      <c r="L14" s="3">
        <v>29.579754470624898</v>
      </c>
      <c r="M14" s="3">
        <v>41.649744881249902</v>
      </c>
      <c r="N14" s="13">
        <v>58.928844608955899</v>
      </c>
      <c r="O14" s="14">
        <v>98.306893778066495</v>
      </c>
      <c r="P14" t="str">
        <f t="shared" si="0"/>
        <v>Worse</v>
      </c>
    </row>
    <row r="15" spans="1:18" x14ac:dyDescent="0.25">
      <c r="A15" t="s">
        <v>37</v>
      </c>
      <c r="B15" s="3">
        <v>0.162436233641784</v>
      </c>
      <c r="C15" s="3">
        <v>2.3560352253084398</v>
      </c>
      <c r="D15" s="3">
        <v>65.131269563496701</v>
      </c>
      <c r="E15" s="3">
        <v>701.49642229897199</v>
      </c>
      <c r="F15" s="21">
        <v>1.30762159615717</v>
      </c>
      <c r="G15" s="21">
        <v>0.46153846153846101</v>
      </c>
      <c r="H15" s="3">
        <v>3.0069236618555402</v>
      </c>
      <c r="I15" s="3">
        <v>6.8901531698333098</v>
      </c>
      <c r="J15" s="13">
        <v>13.5047487999671</v>
      </c>
      <c r="K15" s="14">
        <v>20.7061267903055</v>
      </c>
      <c r="L15" s="3">
        <v>34.0620411266666</v>
      </c>
      <c r="M15" s="3">
        <v>47.402604775555503</v>
      </c>
      <c r="N15" s="13">
        <v>68.921151362606096</v>
      </c>
      <c r="O15" s="14">
        <v>117.567724561197</v>
      </c>
      <c r="P15" t="str">
        <f t="shared" si="0"/>
        <v>Worse</v>
      </c>
    </row>
    <row r="16" spans="1:18" x14ac:dyDescent="0.25">
      <c r="A16" t="s">
        <v>20</v>
      </c>
      <c r="B16" s="3">
        <v>-0.23428789006381001</v>
      </c>
      <c r="C16" s="3">
        <v>11.3215037557898</v>
      </c>
      <c r="D16" s="3">
        <v>1.4538216921087199</v>
      </c>
      <c r="E16" s="3">
        <v>3226.1330774718899</v>
      </c>
      <c r="F16" s="21">
        <v>0.35876201282214898</v>
      </c>
      <c r="G16" s="21">
        <v>8.6153846153846095E-2</v>
      </c>
      <c r="H16" s="3">
        <v>24.9001536220992</v>
      </c>
      <c r="I16" s="3">
        <v>33.164969091439303</v>
      </c>
      <c r="J16" s="13">
        <v>32.927738065498701</v>
      </c>
      <c r="K16" s="14">
        <v>42.990929359965797</v>
      </c>
      <c r="L16" s="3">
        <v>41.931289644256999</v>
      </c>
      <c r="M16" s="3">
        <v>53.1398886831929</v>
      </c>
      <c r="N16" s="13">
        <v>23.891206267031102</v>
      </c>
      <c r="O16" s="14">
        <v>34.998426806459101</v>
      </c>
      <c r="P16" t="str">
        <f t="shared" si="0"/>
        <v>Worse</v>
      </c>
    </row>
    <row r="17" spans="1:16" x14ac:dyDescent="0.25">
      <c r="A17" t="s">
        <v>21</v>
      </c>
      <c r="B17" s="3">
        <v>2.7348914647769802E-2</v>
      </c>
      <c r="C17" s="3">
        <v>3.7474446884706101</v>
      </c>
      <c r="D17" s="3">
        <v>26.728369228752701</v>
      </c>
      <c r="E17" s="3">
        <v>1332.28094346436</v>
      </c>
      <c r="F17" s="21">
        <v>1.08179982609708</v>
      </c>
      <c r="G17" s="21">
        <v>0.29948717948717901</v>
      </c>
      <c r="H17" s="3">
        <v>7.8216755802205604</v>
      </c>
      <c r="I17" s="3">
        <v>13.1938551791477</v>
      </c>
      <c r="J17" s="13">
        <v>15.090510034313599</v>
      </c>
      <c r="K17" s="14">
        <v>22.866998560768199</v>
      </c>
      <c r="L17" s="3">
        <v>23.339428378208002</v>
      </c>
      <c r="M17" s="3">
        <v>34.452901262232402</v>
      </c>
      <c r="N17" s="13">
        <v>21.453754280093399</v>
      </c>
      <c r="O17" s="14">
        <v>38.484395399186802</v>
      </c>
      <c r="P17" t="str">
        <f t="shared" si="0"/>
        <v>Worse</v>
      </c>
    </row>
    <row r="18" spans="1:16" x14ac:dyDescent="0.25">
      <c r="A18" t="s">
        <v>38</v>
      </c>
      <c r="B18" s="5">
        <v>0.129133291257579</v>
      </c>
      <c r="C18" s="5">
        <v>1.3947820821910899</v>
      </c>
      <c r="D18" s="5">
        <v>50.349602181668097</v>
      </c>
      <c r="E18" s="5">
        <v>857.19234906563997</v>
      </c>
      <c r="F18" s="22">
        <v>1.16972321128088</v>
      </c>
      <c r="G18" s="22">
        <v>0.30256410256410199</v>
      </c>
      <c r="H18" s="5">
        <v>5.0888457554117501</v>
      </c>
      <c r="I18" s="5">
        <v>9.5408667052940999</v>
      </c>
      <c r="J18" s="11">
        <v>13.088774350059801</v>
      </c>
      <c r="K18" s="12">
        <v>20.246701995874901</v>
      </c>
      <c r="L18" s="5">
        <v>24.0600045584615</v>
      </c>
      <c r="M18" s="5">
        <v>33.2267995923076</v>
      </c>
      <c r="N18" s="11">
        <v>29.1110160675392</v>
      </c>
      <c r="O18" s="12">
        <v>44.822783114475499</v>
      </c>
      <c r="P18" s="6" t="str">
        <f t="shared" si="0"/>
        <v>Better</v>
      </c>
    </row>
    <row r="19" spans="1:16" x14ac:dyDescent="0.25">
      <c r="A19" t="s">
        <v>39</v>
      </c>
      <c r="B19" s="5">
        <v>0.14407957123776799</v>
      </c>
      <c r="C19" s="5">
        <v>3.1940011941831701</v>
      </c>
      <c r="D19" s="5">
        <v>48.637419449537603</v>
      </c>
      <c r="E19" s="5">
        <v>879.81106237918095</v>
      </c>
      <c r="F19" s="22">
        <v>1.1934601229467201</v>
      </c>
      <c r="G19" s="22">
        <v>0.34871794871794798</v>
      </c>
      <c r="H19" s="5">
        <v>8.4065425141176497</v>
      </c>
      <c r="I19" s="5">
        <v>13.9074885551764</v>
      </c>
      <c r="J19" s="11">
        <v>12.7354011925237</v>
      </c>
      <c r="K19" s="12">
        <v>19.995237138236501</v>
      </c>
      <c r="L19" s="5">
        <v>21.7967063918666</v>
      </c>
      <c r="M19" s="5">
        <v>32.494359379333297</v>
      </c>
      <c r="N19" s="11">
        <v>19.973548912181201</v>
      </c>
      <c r="O19" s="12">
        <v>36.996224671410197</v>
      </c>
      <c r="P19" s="6" t="str">
        <f t="shared" si="0"/>
        <v>Better</v>
      </c>
    </row>
    <row r="20" spans="1:16" x14ac:dyDescent="0.25">
      <c r="A20" t="s">
        <v>22</v>
      </c>
      <c r="B20" s="3">
        <v>-6.06752481720347E-2</v>
      </c>
      <c r="C20" s="3">
        <v>3.4927981018451502</v>
      </c>
      <c r="D20" s="3">
        <v>17.463457223748101</v>
      </c>
      <c r="E20" s="3">
        <v>1699.7890213681601</v>
      </c>
      <c r="F20" s="21">
        <v>0.94523857737346495</v>
      </c>
      <c r="G20" s="21">
        <v>0.27487179487179397</v>
      </c>
      <c r="H20" s="3">
        <v>7.8932152697162099</v>
      </c>
      <c r="I20" s="3">
        <v>13.048477484466501</v>
      </c>
      <c r="J20" s="13">
        <v>18.423532329407301</v>
      </c>
      <c r="K20" s="14">
        <v>27.106272941035101</v>
      </c>
      <c r="L20" s="3">
        <v>29.486090530333001</v>
      </c>
      <c r="M20" s="3">
        <v>42.575675872162698</v>
      </c>
      <c r="N20" s="13">
        <v>41.790306330064602</v>
      </c>
      <c r="O20" s="14">
        <v>77.025898933601198</v>
      </c>
      <c r="P20" t="str">
        <f t="shared" si="0"/>
        <v>Worse</v>
      </c>
    </row>
    <row r="21" spans="1:16" x14ac:dyDescent="0.25">
      <c r="A21" t="s">
        <v>40</v>
      </c>
      <c r="B21" s="5">
        <v>8.92371939590966E-2</v>
      </c>
      <c r="C21" s="5">
        <v>1.92853827968599</v>
      </c>
      <c r="D21" s="5">
        <v>54.346616026783501</v>
      </c>
      <c r="E21" s="5">
        <v>808.66014058354301</v>
      </c>
      <c r="F21" s="22">
        <v>1.1930830100085099</v>
      </c>
      <c r="G21" s="22">
        <v>0.31282051282051199</v>
      </c>
      <c r="H21" s="5">
        <v>4.9843286119411703</v>
      </c>
      <c r="I21" s="5">
        <v>10.233202767058801</v>
      </c>
      <c r="J21" s="11">
        <v>14.1889373254583</v>
      </c>
      <c r="K21" s="12">
        <v>21.550436323527101</v>
      </c>
      <c r="L21" s="5">
        <v>23.530957442105201</v>
      </c>
      <c r="M21" s="5">
        <v>33.8111905078947</v>
      </c>
      <c r="N21" s="11">
        <v>31.466965146489802</v>
      </c>
      <c r="O21" s="12">
        <v>57.329695402842503</v>
      </c>
      <c r="P21" s="6" t="str">
        <f t="shared" si="0"/>
        <v>Better</v>
      </c>
    </row>
    <row r="22" spans="1:16" x14ac:dyDescent="0.25">
      <c r="A22" t="s">
        <v>41</v>
      </c>
      <c r="B22" s="5">
        <v>7.6853916862293606E-2</v>
      </c>
      <c r="C22" s="5">
        <v>2.58761567237344</v>
      </c>
      <c r="D22" s="5">
        <v>38.349583351145696</v>
      </c>
      <c r="E22" s="5">
        <v>1045.5880052012001</v>
      </c>
      <c r="F22" s="22">
        <v>1.1731479009877299</v>
      </c>
      <c r="G22" s="22">
        <v>0.30769230769230699</v>
      </c>
      <c r="H22" s="5">
        <v>4.791256298375</v>
      </c>
      <c r="I22" s="5">
        <v>9.2602051381250003</v>
      </c>
      <c r="J22" s="11">
        <v>13.751026620391499</v>
      </c>
      <c r="K22" s="12">
        <v>21.3161134778478</v>
      </c>
      <c r="L22" s="5">
        <v>21.6376982958333</v>
      </c>
      <c r="M22" s="5">
        <v>32.621333411666697</v>
      </c>
      <c r="N22" s="11">
        <v>30.098831316053399</v>
      </c>
      <c r="O22" s="12">
        <v>51.6033126152779</v>
      </c>
      <c r="P22" s="6" t="str">
        <f t="shared" si="0"/>
        <v>Better</v>
      </c>
    </row>
    <row r="23" spans="1:16" x14ac:dyDescent="0.25">
      <c r="A23" t="s">
        <v>23</v>
      </c>
      <c r="B23" s="3">
        <v>6.8997482603111407E-2</v>
      </c>
      <c r="C23" s="3">
        <v>2.0066111014824499</v>
      </c>
      <c r="D23" s="3">
        <v>45.789001006560902</v>
      </c>
      <c r="E23" s="3">
        <v>925.82299169886801</v>
      </c>
      <c r="F23" s="21">
        <v>1.2039943402203701</v>
      </c>
      <c r="G23" s="21">
        <v>0.48051282051282002</v>
      </c>
      <c r="H23" s="3">
        <v>5.9833249447805903</v>
      </c>
      <c r="I23" s="3">
        <v>10.599482697545</v>
      </c>
      <c r="J23" s="13">
        <v>14.9263300761524</v>
      </c>
      <c r="K23" s="14">
        <v>22.790882193325501</v>
      </c>
      <c r="L23" s="3">
        <v>29.8280835626386</v>
      </c>
      <c r="M23" s="3">
        <v>42.904636683469199</v>
      </c>
      <c r="N23" s="13">
        <v>70.890873362222493</v>
      </c>
      <c r="O23" s="14">
        <v>122.16188660149101</v>
      </c>
      <c r="P23" t="str">
        <f t="shared" si="0"/>
        <v>Worse</v>
      </c>
    </row>
    <row r="24" spans="1:16" x14ac:dyDescent="0.25">
      <c r="A24" t="s">
        <v>42</v>
      </c>
      <c r="B24" s="3">
        <v>0.158565416096661</v>
      </c>
      <c r="C24" s="3">
        <v>1.6967205080025201</v>
      </c>
      <c r="D24" s="3">
        <v>53.423321910677103</v>
      </c>
      <c r="E24" s="3">
        <v>819.37631040658903</v>
      </c>
      <c r="F24" s="21">
        <v>1.2837673621772601</v>
      </c>
      <c r="G24" s="21">
        <v>0.502564102564102</v>
      </c>
      <c r="H24" s="3">
        <v>5.9665826866666603</v>
      </c>
      <c r="I24" s="3">
        <v>10.6252353414444</v>
      </c>
      <c r="J24" s="13">
        <v>14.7578278716933</v>
      </c>
      <c r="K24" s="14">
        <v>22.1839754346353</v>
      </c>
      <c r="L24" s="3">
        <v>34.872030056666702</v>
      </c>
      <c r="M24" s="3">
        <v>50.707619633333103</v>
      </c>
      <c r="N24" s="13">
        <v>102.745653067107</v>
      </c>
      <c r="O24" s="14">
        <v>172.753604962829</v>
      </c>
      <c r="P24" t="str">
        <f t="shared" si="0"/>
        <v>Worse</v>
      </c>
    </row>
    <row r="25" spans="1:16" x14ac:dyDescent="0.25">
      <c r="A25" t="s">
        <v>43</v>
      </c>
      <c r="B25" s="3">
        <v>6.7720725898262599E-2</v>
      </c>
      <c r="C25" s="3">
        <v>1.97167057689359</v>
      </c>
      <c r="D25" s="3">
        <v>42.872837816127699</v>
      </c>
      <c r="E25" s="3">
        <v>965.59420267489895</v>
      </c>
      <c r="F25" s="21">
        <v>1.21362978540521</v>
      </c>
      <c r="G25" s="21">
        <v>0.42051282051282002</v>
      </c>
      <c r="H25" s="3">
        <v>5.6017804584500004</v>
      </c>
      <c r="I25" s="3">
        <v>10.636892690062499</v>
      </c>
      <c r="J25" s="13">
        <v>14.6322779497343</v>
      </c>
      <c r="K25" s="14">
        <v>22.1897396761082</v>
      </c>
      <c r="L25" s="3">
        <v>33.945094734999898</v>
      </c>
      <c r="M25" s="3">
        <v>47.713196846666598</v>
      </c>
      <c r="N25" s="13">
        <v>80.511996484416898</v>
      </c>
      <c r="O25" s="14">
        <v>126.864759203498</v>
      </c>
      <c r="P25" t="str">
        <f t="shared" si="0"/>
        <v>Worse</v>
      </c>
    </row>
    <row r="26" spans="1:16" x14ac:dyDescent="0.25">
      <c r="A26" t="s">
        <v>24</v>
      </c>
      <c r="B26" s="3">
        <v>9.5378303314126903E-2</v>
      </c>
      <c r="C26" s="3">
        <v>2.3449668807266999</v>
      </c>
      <c r="D26" s="3">
        <v>40.293675905214002</v>
      </c>
      <c r="E26" s="3">
        <v>1012.34520051372</v>
      </c>
      <c r="F26" s="21">
        <v>1.23982444603788</v>
      </c>
      <c r="G26" s="21">
        <v>0.45692307692307699</v>
      </c>
      <c r="H26" s="3">
        <v>5.2077219236774299</v>
      </c>
      <c r="I26" s="3">
        <v>9.7395349621709304</v>
      </c>
      <c r="J26" s="13">
        <v>15.6113249329936</v>
      </c>
      <c r="K26" s="14">
        <v>23.327492706019701</v>
      </c>
      <c r="L26" s="3">
        <v>29.502361132010499</v>
      </c>
      <c r="M26" s="3">
        <v>42.477141252220498</v>
      </c>
      <c r="N26" s="13">
        <v>62.747857434312799</v>
      </c>
      <c r="O26" s="14">
        <v>106.56077147255201</v>
      </c>
      <c r="P26" t="str">
        <f t="shared" si="0"/>
        <v>Worse</v>
      </c>
    </row>
    <row r="27" spans="1:16" x14ac:dyDescent="0.25">
      <c r="A27" t="s">
        <v>44</v>
      </c>
      <c r="B27" s="3">
        <v>0.17692302706152099</v>
      </c>
      <c r="C27" s="3">
        <v>1.58901211019987</v>
      </c>
      <c r="D27" s="3">
        <v>66.524830239542993</v>
      </c>
      <c r="E27" s="3">
        <v>689.68633672496401</v>
      </c>
      <c r="F27" s="21">
        <v>1.35263941278285</v>
      </c>
      <c r="G27" s="21">
        <v>0.517948717948718</v>
      </c>
      <c r="H27" s="3">
        <v>3.4711784424782599</v>
      </c>
      <c r="I27" s="3">
        <v>7.2396991823912904</v>
      </c>
      <c r="J27" s="13">
        <v>13.9757813112689</v>
      </c>
      <c r="K27" s="14">
        <v>21.117516898482901</v>
      </c>
      <c r="L27" s="3">
        <v>35.065169396666803</v>
      </c>
      <c r="M27" s="3">
        <v>50.974137999999698</v>
      </c>
      <c r="N27" s="13">
        <v>69.325638089372006</v>
      </c>
      <c r="O27" s="14">
        <v>126.071405391773</v>
      </c>
      <c r="P27" t="str">
        <f t="shared" si="0"/>
        <v>Worse</v>
      </c>
    </row>
    <row r="28" spans="1:16" ht="15.75" thickBot="1" x14ac:dyDescent="0.3">
      <c r="A28" t="s">
        <v>45</v>
      </c>
      <c r="B28" s="3">
        <v>0.164263677556058</v>
      </c>
      <c r="C28" s="3">
        <v>1.91379704760182</v>
      </c>
      <c r="D28" s="3">
        <v>70.206288380464997</v>
      </c>
      <c r="E28" s="3">
        <v>660.31830084716603</v>
      </c>
      <c r="F28" s="23">
        <v>1.2984784289375</v>
      </c>
      <c r="G28" s="23">
        <v>0.47692307692307601</v>
      </c>
      <c r="H28" s="3">
        <v>5.22528979310525</v>
      </c>
      <c r="I28" s="3">
        <v>9.6286529230416598</v>
      </c>
      <c r="J28" s="15">
        <v>13.0762882296338</v>
      </c>
      <c r="K28" s="16">
        <v>19.8438169365057</v>
      </c>
      <c r="L28" s="3">
        <v>31.662016222857201</v>
      </c>
      <c r="M28" s="3">
        <v>43.093474778571199</v>
      </c>
      <c r="N28" s="15">
        <v>54.166776559424598</v>
      </c>
      <c r="O28" s="16">
        <v>87.590747286601797</v>
      </c>
      <c r="P28" t="str">
        <f t="shared" si="0"/>
        <v>Worse</v>
      </c>
    </row>
  </sheetData>
  <conditionalFormatting sqref="A1:A28">
    <cfRule type="expression" dxfId="39" priority="8">
      <formula xml:space="preserve"> P1 = "Better"</formula>
    </cfRule>
  </conditionalFormatting>
  <conditionalFormatting sqref="B1:B28">
    <cfRule type="expression" dxfId="38" priority="314">
      <formula xml:space="preserve"> #REF! = "Better"</formula>
    </cfRule>
  </conditionalFormatting>
  <conditionalFormatting sqref="C1:P28">
    <cfRule type="expression" dxfId="37" priority="313">
      <formula xml:space="preserve"> Q1 = "Better"</formula>
    </cfRule>
  </conditionalFormatting>
  <conditionalFormatting sqref="F4 F6 F8:F9 F18:F19 F21:F22">
    <cfRule type="top10" dxfId="36" priority="2" rank="1"/>
  </conditionalFormatting>
  <conditionalFormatting sqref="G4 G6 G8:G9 G18:G19 G21:G22">
    <cfRule type="top10" dxfId="35" priority="3" rank="1"/>
  </conditionalFormatting>
  <conditionalFormatting sqref="J2:J28">
    <cfRule type="top10" dxfId="34" priority="7" bottom="1" rank="1"/>
  </conditionalFormatting>
  <conditionalFormatting sqref="K2:K28">
    <cfRule type="top10" dxfId="33" priority="6" bottom="1" rank="1"/>
  </conditionalFormatting>
  <conditionalFormatting sqref="N2:N28">
    <cfRule type="top10" dxfId="32" priority="5" bottom="1" rank="1"/>
  </conditionalFormatting>
  <conditionalFormatting sqref="O2:O28">
    <cfRule type="top10" dxfId="31" priority="4" bottom="1" rank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631B-8CA2-41FF-B851-9C00D03B1BDA}">
  <dimension ref="A1:R28"/>
  <sheetViews>
    <sheetView zoomScale="80" zoomScaleNormal="80" workbookViewId="0">
      <selection activeCell="G31" sqref="G31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8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9" t="s">
        <v>4</v>
      </c>
      <c r="G1" s="19" t="s">
        <v>5</v>
      </c>
      <c r="H1" s="1" t="s">
        <v>6</v>
      </c>
      <c r="I1" s="1" t="s">
        <v>7</v>
      </c>
      <c r="J1" s="17" t="s">
        <v>8</v>
      </c>
      <c r="K1" s="18" t="s">
        <v>9</v>
      </c>
      <c r="L1" s="1" t="s">
        <v>10</v>
      </c>
      <c r="M1" s="1" t="s">
        <v>11</v>
      </c>
      <c r="N1" s="17" t="s">
        <v>12</v>
      </c>
      <c r="O1" s="18" t="s">
        <v>13</v>
      </c>
    </row>
    <row r="2" spans="1:18" x14ac:dyDescent="0.25">
      <c r="A2" s="7" t="s">
        <v>25</v>
      </c>
      <c r="B2" s="8">
        <v>3.3451677705161997E-2</v>
      </c>
      <c r="C2" s="8">
        <v>2.4393251818660402</v>
      </c>
      <c r="D2" s="8">
        <v>40.203785394186198</v>
      </c>
      <c r="E2" s="8">
        <v>1011.2460846039201</v>
      </c>
      <c r="F2" s="20">
        <v>2.4292501875386101</v>
      </c>
      <c r="G2" s="20">
        <v>1</v>
      </c>
      <c r="H2" s="8">
        <v>7.4628154570434599</v>
      </c>
      <c r="I2" s="8">
        <v>12.7664557421739</v>
      </c>
      <c r="J2" s="9">
        <v>14.892751308129901</v>
      </c>
      <c r="K2" s="10">
        <v>22.823830821859399</v>
      </c>
      <c r="L2" s="8">
        <v>25.423465886666602</v>
      </c>
      <c r="M2" s="8">
        <v>38.346762716666703</v>
      </c>
      <c r="N2" s="9">
        <v>33.489976843033403</v>
      </c>
      <c r="O2" s="10">
        <v>64.800938263321498</v>
      </c>
      <c r="R2" t="s">
        <v>125</v>
      </c>
    </row>
    <row r="3" spans="1:18" x14ac:dyDescent="0.25">
      <c r="A3" t="s">
        <v>15</v>
      </c>
      <c r="B3" s="3">
        <v>-0.22803611047244701</v>
      </c>
      <c r="C3" s="3">
        <v>11.473809525426301</v>
      </c>
      <c r="D3" s="3">
        <v>1.5781257065450101</v>
      </c>
      <c r="E3" s="3">
        <v>3202.7841786610902</v>
      </c>
      <c r="F3" s="21">
        <v>0.37248536448124298</v>
      </c>
      <c r="G3" s="21">
        <v>9.5897435897435906E-2</v>
      </c>
      <c r="H3" s="3">
        <v>24.803072936405801</v>
      </c>
      <c r="I3" s="3">
        <v>32.950472199858801</v>
      </c>
      <c r="J3" s="13">
        <v>32.728247611949499</v>
      </c>
      <c r="K3" s="14">
        <v>42.879688244266603</v>
      </c>
      <c r="L3" s="3">
        <v>42.623884848628101</v>
      </c>
      <c r="M3" s="3">
        <v>55.079452300922803</v>
      </c>
      <c r="N3" s="13">
        <v>30.9880713190237</v>
      </c>
      <c r="O3" s="14">
        <v>44.376363195906301</v>
      </c>
      <c r="P3" t="str">
        <f>IF(AND(($J$2+2) &gt; J3, ($K$2+2) &gt; K3, ($N$2+2) &gt; N3, ($O$2+2) &gt; O3), "BWE", "Worse")</f>
        <v>Worse</v>
      </c>
    </row>
    <row r="4" spans="1:18" x14ac:dyDescent="0.25">
      <c r="A4" t="s">
        <v>16</v>
      </c>
      <c r="B4" s="5">
        <v>6.5197959300970901E-2</v>
      </c>
      <c r="C4" s="5">
        <v>2.9213703644810298</v>
      </c>
      <c r="D4" s="5">
        <v>38.904509679416101</v>
      </c>
      <c r="E4" s="5">
        <v>1038.3821684546399</v>
      </c>
      <c r="F4" s="22">
        <v>1.1373546888644399</v>
      </c>
      <c r="G4" s="22">
        <v>0.29897435897435898</v>
      </c>
      <c r="H4" s="5">
        <v>3.5047141703707601</v>
      </c>
      <c r="I4" s="5">
        <v>8.4791132775177598</v>
      </c>
      <c r="J4" s="11">
        <v>13.038095351146101</v>
      </c>
      <c r="K4" s="12">
        <v>20.180640361714001</v>
      </c>
      <c r="L4" s="5">
        <v>22.554128658451098</v>
      </c>
      <c r="M4" s="5">
        <v>31.826302634508998</v>
      </c>
      <c r="N4" s="11">
        <v>32.050379675760801</v>
      </c>
      <c r="O4" s="12">
        <v>50.5992014513984</v>
      </c>
      <c r="P4" t="str">
        <f t="shared" ref="P4:P28" si="0">IF(AND(($J$2+2) &gt; J4, ($K$2+2) &gt; K4, ($N$2+2) &gt; N4, ($O$2+2) &gt; O4), "BWE", "Worse")</f>
        <v>BWE</v>
      </c>
    </row>
    <row r="5" spans="1:18" x14ac:dyDescent="0.25">
      <c r="A5" t="s">
        <v>30</v>
      </c>
      <c r="B5" s="3">
        <v>0.13956770277820099</v>
      </c>
      <c r="C5" s="3">
        <v>1.41855806318713</v>
      </c>
      <c r="D5" s="3">
        <v>42.292388115345098</v>
      </c>
      <c r="E5" s="3">
        <v>975.168100905968</v>
      </c>
      <c r="F5" s="21">
        <v>1.2264264727293901</v>
      </c>
      <c r="G5" s="21">
        <v>0.28717948717948699</v>
      </c>
      <c r="H5" s="3">
        <v>4.3434068171999902</v>
      </c>
      <c r="I5" s="3">
        <v>9.7016463641739108</v>
      </c>
      <c r="J5" s="13">
        <v>11.850280726536001</v>
      </c>
      <c r="K5" s="14">
        <v>18.904493413133601</v>
      </c>
      <c r="L5" s="3">
        <v>23.380035269352899</v>
      </c>
      <c r="M5" s="3">
        <v>36.139339342352898</v>
      </c>
      <c r="N5" s="13">
        <v>33.930414352150102</v>
      </c>
      <c r="O5" s="14">
        <v>63.107049339313797</v>
      </c>
      <c r="P5" t="str">
        <f t="shared" si="0"/>
        <v>BWE</v>
      </c>
    </row>
    <row r="6" spans="1:18" x14ac:dyDescent="0.25">
      <c r="A6" t="s">
        <v>31</v>
      </c>
      <c r="B6" s="5">
        <v>0.15918881875197599</v>
      </c>
      <c r="C6" s="5">
        <v>2.8471462685214899</v>
      </c>
      <c r="D6" s="5">
        <v>66.5631774127136</v>
      </c>
      <c r="E6" s="5">
        <v>689.36697304138102</v>
      </c>
      <c r="F6" s="22">
        <v>1.22996463717574</v>
      </c>
      <c r="G6" s="22">
        <v>0.34358974358974298</v>
      </c>
      <c r="H6" s="5">
        <v>2.8593527010000099</v>
      </c>
      <c r="I6" s="5">
        <v>7.8238439099999697</v>
      </c>
      <c r="J6" s="11">
        <v>10.5616820413381</v>
      </c>
      <c r="K6" s="12">
        <v>16.917700814913999</v>
      </c>
      <c r="L6" s="5">
        <v>16.585072707099901</v>
      </c>
      <c r="M6" s="5">
        <v>24.2612041484999</v>
      </c>
      <c r="N6" s="11">
        <v>15.295992317094299</v>
      </c>
      <c r="O6" s="12">
        <v>23.094559376927101</v>
      </c>
      <c r="P6" t="str">
        <f t="shared" si="0"/>
        <v>BWE</v>
      </c>
    </row>
    <row r="7" spans="1:18" x14ac:dyDescent="0.25">
      <c r="A7" t="s">
        <v>17</v>
      </c>
      <c r="B7" s="3">
        <v>6.6046612306161906E-2</v>
      </c>
      <c r="C7" s="3">
        <v>3.1080504274393799</v>
      </c>
      <c r="D7" s="3">
        <v>34.9914929305871</v>
      </c>
      <c r="E7" s="3">
        <v>1123.5494495796299</v>
      </c>
      <c r="F7" s="21">
        <v>1.0981287500002599</v>
      </c>
      <c r="G7" s="21">
        <v>0.26871794871794802</v>
      </c>
      <c r="H7" s="3">
        <v>6.0818352064888899</v>
      </c>
      <c r="I7" s="3">
        <v>11.630373817182999</v>
      </c>
      <c r="J7" s="13">
        <v>15.340712518766701</v>
      </c>
      <c r="K7" s="14">
        <v>22.6388469912199</v>
      </c>
      <c r="L7" s="3">
        <v>28.758982714222199</v>
      </c>
      <c r="M7" s="3">
        <v>40.043701785777699</v>
      </c>
      <c r="N7" s="13">
        <v>42.254457014895301</v>
      </c>
      <c r="O7" s="14">
        <v>67.281363360735696</v>
      </c>
      <c r="P7" t="str">
        <f t="shared" si="0"/>
        <v>Worse</v>
      </c>
    </row>
    <row r="8" spans="1:18" x14ac:dyDescent="0.25">
      <c r="A8" t="s">
        <v>32</v>
      </c>
      <c r="B8" s="5">
        <v>0.16833609404142799</v>
      </c>
      <c r="C8" s="5">
        <v>1.97103086141565</v>
      </c>
      <c r="D8" s="5">
        <v>59.818897697632998</v>
      </c>
      <c r="E8" s="5">
        <v>750.48635077983499</v>
      </c>
      <c r="F8" s="22">
        <v>1.27653168174063</v>
      </c>
      <c r="G8" s="22">
        <v>0.271794871794871</v>
      </c>
      <c r="H8" s="5">
        <v>8.2393817809000005</v>
      </c>
      <c r="I8" s="5">
        <v>14.6457927657999</v>
      </c>
      <c r="J8" s="11">
        <v>12.7171785922814</v>
      </c>
      <c r="K8" s="12">
        <v>19.4606353010143</v>
      </c>
      <c r="L8" s="5">
        <v>19.919954327777699</v>
      </c>
      <c r="M8" s="5">
        <v>31.440078997222098</v>
      </c>
      <c r="N8" s="11">
        <v>11.166516180646701</v>
      </c>
      <c r="O8" s="12">
        <v>22.8271550168161</v>
      </c>
      <c r="P8" t="str">
        <f t="shared" si="0"/>
        <v>BWE</v>
      </c>
    </row>
    <row r="9" spans="1:18" x14ac:dyDescent="0.25">
      <c r="A9" t="s">
        <v>33</v>
      </c>
      <c r="B9" s="5">
        <v>0.133257063670394</v>
      </c>
      <c r="C9" s="5">
        <v>2.3958176036513801</v>
      </c>
      <c r="D9" s="5">
        <v>59.6813729594923</v>
      </c>
      <c r="E9" s="5">
        <v>751.84561026437302</v>
      </c>
      <c r="F9" s="22">
        <v>1.2606677298032001</v>
      </c>
      <c r="G9" s="22">
        <v>0.32307692307692298</v>
      </c>
      <c r="H9" s="5">
        <v>4.9433902663888798</v>
      </c>
      <c r="I9" s="5">
        <v>9.5590709449999895</v>
      </c>
      <c r="J9" s="11">
        <v>11.8900826815578</v>
      </c>
      <c r="K9" s="12">
        <v>18.682662653467499</v>
      </c>
      <c r="L9" s="5">
        <v>20.8973911361111</v>
      </c>
      <c r="M9" s="5">
        <v>32.654332589444401</v>
      </c>
      <c r="N9" s="11">
        <v>23.630499690249099</v>
      </c>
      <c r="O9" s="12">
        <v>42.200120314750002</v>
      </c>
      <c r="P9" t="str">
        <f t="shared" si="0"/>
        <v>BWE</v>
      </c>
    </row>
    <row r="10" spans="1:18" x14ac:dyDescent="0.25">
      <c r="A10" t="s">
        <v>18</v>
      </c>
      <c r="B10" s="3">
        <v>0.122207240965837</v>
      </c>
      <c r="C10" s="3">
        <v>1.8212041529302201</v>
      </c>
      <c r="D10" s="3">
        <v>57.670958681268203</v>
      </c>
      <c r="E10" s="3">
        <v>773.36918216281504</v>
      </c>
      <c r="F10" s="21">
        <v>1.22132489450352</v>
      </c>
      <c r="G10" s="21">
        <v>0.49282051282051198</v>
      </c>
      <c r="H10" s="3">
        <v>6.0063302923661999</v>
      </c>
      <c r="I10" s="3">
        <v>10.813958896950799</v>
      </c>
      <c r="J10" s="13">
        <v>14.671127674814301</v>
      </c>
      <c r="K10" s="14">
        <v>22.1998180536261</v>
      </c>
      <c r="L10" s="3">
        <v>29.963169304507002</v>
      </c>
      <c r="M10" s="3">
        <v>41.340443383715701</v>
      </c>
      <c r="N10" s="13">
        <v>62.830976424957697</v>
      </c>
      <c r="O10" s="14">
        <v>98.235808706694698</v>
      </c>
      <c r="P10" t="str">
        <f t="shared" si="0"/>
        <v>Worse</v>
      </c>
    </row>
    <row r="11" spans="1:18" x14ac:dyDescent="0.25">
      <c r="A11" t="s">
        <v>34</v>
      </c>
      <c r="B11" s="3">
        <v>0.154889460276462</v>
      </c>
      <c r="C11" s="3">
        <v>1.81307642282369</v>
      </c>
      <c r="D11" s="3">
        <v>61.0257851983067</v>
      </c>
      <c r="E11" s="3">
        <v>738.76531043248599</v>
      </c>
      <c r="F11" s="21">
        <v>1.28664894509426</v>
      </c>
      <c r="G11" s="21">
        <v>0.512820512820512</v>
      </c>
      <c r="H11" s="3">
        <v>5.9517005278333297</v>
      </c>
      <c r="I11" s="3">
        <v>10.605080324888799</v>
      </c>
      <c r="J11" s="13">
        <v>14.056997753537599</v>
      </c>
      <c r="K11" s="14">
        <v>21.183435253361601</v>
      </c>
      <c r="L11" s="3">
        <v>26.8321363433</v>
      </c>
      <c r="M11" s="3">
        <v>37.495879846999998</v>
      </c>
      <c r="N11" s="13">
        <v>47.447122104220099</v>
      </c>
      <c r="O11" s="14">
        <v>74.475147326485796</v>
      </c>
      <c r="P11" t="str">
        <f t="shared" si="0"/>
        <v>Worse</v>
      </c>
    </row>
    <row r="12" spans="1:18" x14ac:dyDescent="0.25">
      <c r="A12" t="s">
        <v>35</v>
      </c>
      <c r="B12" s="3">
        <v>0.14025284838861199</v>
      </c>
      <c r="C12" s="3">
        <v>2.4900747824498999</v>
      </c>
      <c r="D12" s="3">
        <v>64.227271005568696</v>
      </c>
      <c r="E12" s="3">
        <v>709.37630870945998</v>
      </c>
      <c r="F12" s="21">
        <v>1.2528993014248899</v>
      </c>
      <c r="G12" s="21">
        <v>0.41538461538461502</v>
      </c>
      <c r="H12" s="3">
        <v>5.7919813943555498</v>
      </c>
      <c r="I12" s="3">
        <v>10.2488489</v>
      </c>
      <c r="J12" s="13">
        <v>13.1740400544194</v>
      </c>
      <c r="K12" s="14">
        <v>20.340327003411101</v>
      </c>
      <c r="L12" s="3">
        <v>23.217924211233299</v>
      </c>
      <c r="M12" s="3">
        <v>33.426080341933201</v>
      </c>
      <c r="N12" s="13">
        <v>39.185373546814802</v>
      </c>
      <c r="O12" s="14">
        <v>63.044331148155301</v>
      </c>
      <c r="P12" t="str">
        <f t="shared" si="0"/>
        <v>Worse</v>
      </c>
    </row>
    <row r="13" spans="1:18" x14ac:dyDescent="0.25">
      <c r="A13" t="s">
        <v>19</v>
      </c>
      <c r="B13" s="3">
        <v>0.127310937729257</v>
      </c>
      <c r="C13" s="3">
        <v>2.0805522639434901</v>
      </c>
      <c r="D13" s="3">
        <v>48.680395512621203</v>
      </c>
      <c r="E13" s="3">
        <v>884.82876270039196</v>
      </c>
      <c r="F13" s="21">
        <v>1.2401162391377401</v>
      </c>
      <c r="G13" s="21">
        <v>0.44307692307692298</v>
      </c>
      <c r="H13" s="3">
        <v>3.56651603704888</v>
      </c>
      <c r="I13" s="3">
        <v>7.2062192822166597</v>
      </c>
      <c r="J13" s="13">
        <v>16.1585492574564</v>
      </c>
      <c r="K13" s="14">
        <v>23.545721621182899</v>
      </c>
      <c r="L13" s="3">
        <v>46.4887419698575</v>
      </c>
      <c r="M13" s="3">
        <v>59.477483762532003</v>
      </c>
      <c r="N13" s="13">
        <v>132.456535643601</v>
      </c>
      <c r="O13" s="14">
        <v>191.71952580496901</v>
      </c>
      <c r="P13" t="str">
        <f t="shared" si="0"/>
        <v>Worse</v>
      </c>
    </row>
    <row r="14" spans="1:18" x14ac:dyDescent="0.25">
      <c r="A14" t="s">
        <v>36</v>
      </c>
      <c r="B14" s="3">
        <v>0.17179671906021901</v>
      </c>
      <c r="C14" s="3">
        <v>1.96722123523897</v>
      </c>
      <c r="D14" s="3">
        <v>66.542032269601407</v>
      </c>
      <c r="E14" s="3">
        <v>689.54303784981801</v>
      </c>
      <c r="F14" s="21">
        <v>1.28797591395691</v>
      </c>
      <c r="G14" s="21">
        <v>0.45128205128205101</v>
      </c>
      <c r="H14" s="3">
        <v>4.1640496364666699</v>
      </c>
      <c r="I14" s="3">
        <v>8.2378971684444409</v>
      </c>
      <c r="J14" s="13">
        <v>14.2309530310258</v>
      </c>
      <c r="K14" s="14">
        <v>21.392750354128999</v>
      </c>
      <c r="L14" s="3">
        <v>29.579754470624898</v>
      </c>
      <c r="M14" s="3">
        <v>41.649744881249902</v>
      </c>
      <c r="N14" s="13">
        <v>58.928844608955899</v>
      </c>
      <c r="O14" s="14">
        <v>98.306893778066495</v>
      </c>
      <c r="P14" t="str">
        <f t="shared" si="0"/>
        <v>Worse</v>
      </c>
    </row>
    <row r="15" spans="1:18" x14ac:dyDescent="0.25">
      <c r="A15" t="s">
        <v>37</v>
      </c>
      <c r="B15" s="3">
        <v>0.162436233641784</v>
      </c>
      <c r="C15" s="3">
        <v>2.3560352253084398</v>
      </c>
      <c r="D15" s="3">
        <v>65.131269563496701</v>
      </c>
      <c r="E15" s="3">
        <v>701.49642229897199</v>
      </c>
      <c r="F15" s="21">
        <v>1.30762159615717</v>
      </c>
      <c r="G15" s="21">
        <v>0.46153846153846101</v>
      </c>
      <c r="H15" s="3">
        <v>3.0069236618555402</v>
      </c>
      <c r="I15" s="3">
        <v>6.8901531698333098</v>
      </c>
      <c r="J15" s="13">
        <v>13.5047487999671</v>
      </c>
      <c r="K15" s="14">
        <v>20.7061267903055</v>
      </c>
      <c r="L15" s="3">
        <v>34.0620411266666</v>
      </c>
      <c r="M15" s="3">
        <v>47.402604775555503</v>
      </c>
      <c r="N15" s="13">
        <v>68.921151362606096</v>
      </c>
      <c r="O15" s="14">
        <v>117.567724561197</v>
      </c>
      <c r="P15" t="str">
        <f t="shared" si="0"/>
        <v>Worse</v>
      </c>
    </row>
    <row r="16" spans="1:18" x14ac:dyDescent="0.25">
      <c r="A16" t="s">
        <v>20</v>
      </c>
      <c r="B16" s="3">
        <v>-0.23428789006381001</v>
      </c>
      <c r="C16" s="3">
        <v>11.3215037557898</v>
      </c>
      <c r="D16" s="3">
        <v>1.4538216921087199</v>
      </c>
      <c r="E16" s="3">
        <v>3226.1330774718899</v>
      </c>
      <c r="F16" s="21">
        <v>0.35876201282214898</v>
      </c>
      <c r="G16" s="21">
        <v>8.6153846153846095E-2</v>
      </c>
      <c r="H16" s="3">
        <v>24.9001536220992</v>
      </c>
      <c r="I16" s="3">
        <v>33.164969091439303</v>
      </c>
      <c r="J16" s="13">
        <v>32.927738065498701</v>
      </c>
      <c r="K16" s="14">
        <v>42.990929359965797</v>
      </c>
      <c r="L16" s="3">
        <v>41.931289644256999</v>
      </c>
      <c r="M16" s="3">
        <v>53.1398886831929</v>
      </c>
      <c r="N16" s="13">
        <v>23.891206267031102</v>
      </c>
      <c r="O16" s="14">
        <v>34.998426806459101</v>
      </c>
      <c r="P16" t="str">
        <f t="shared" si="0"/>
        <v>Worse</v>
      </c>
    </row>
    <row r="17" spans="1:16" x14ac:dyDescent="0.25">
      <c r="A17" t="s">
        <v>21</v>
      </c>
      <c r="B17" s="3">
        <v>2.7348914647769802E-2</v>
      </c>
      <c r="C17" s="3">
        <v>3.7474446884706101</v>
      </c>
      <c r="D17" s="3">
        <v>26.728369228752701</v>
      </c>
      <c r="E17" s="3">
        <v>1332.28094346436</v>
      </c>
      <c r="F17" s="21">
        <v>1.08179982609708</v>
      </c>
      <c r="G17" s="21">
        <v>0.29948717948717901</v>
      </c>
      <c r="H17" s="3">
        <v>7.8216755802205604</v>
      </c>
      <c r="I17" s="3">
        <v>13.1938551791477</v>
      </c>
      <c r="J17" s="13">
        <v>15.090510034313599</v>
      </c>
      <c r="K17" s="14">
        <v>22.866998560768199</v>
      </c>
      <c r="L17" s="3">
        <v>23.339428378208002</v>
      </c>
      <c r="M17" s="3">
        <v>34.452901262232402</v>
      </c>
      <c r="N17" s="13">
        <v>21.453754280093399</v>
      </c>
      <c r="O17" s="14">
        <v>38.484395399186802</v>
      </c>
      <c r="P17" t="str">
        <f t="shared" si="0"/>
        <v>BWE</v>
      </c>
    </row>
    <row r="18" spans="1:16" x14ac:dyDescent="0.25">
      <c r="A18" t="s">
        <v>38</v>
      </c>
      <c r="B18" s="5">
        <v>0.129133291257579</v>
      </c>
      <c r="C18" s="5">
        <v>1.3947820821910899</v>
      </c>
      <c r="D18" s="5">
        <v>50.349602181668097</v>
      </c>
      <c r="E18" s="5">
        <v>857.19234906563997</v>
      </c>
      <c r="F18" s="22">
        <v>1.16972321128088</v>
      </c>
      <c r="G18" s="22">
        <v>0.30256410256410199</v>
      </c>
      <c r="H18" s="5">
        <v>5.0888457554117501</v>
      </c>
      <c r="I18" s="5">
        <v>9.5408667052940999</v>
      </c>
      <c r="J18" s="11">
        <v>13.088774350059801</v>
      </c>
      <c r="K18" s="12">
        <v>20.246701995874901</v>
      </c>
      <c r="L18" s="5">
        <v>24.0600045584615</v>
      </c>
      <c r="M18" s="5">
        <v>33.2267995923076</v>
      </c>
      <c r="N18" s="11">
        <v>29.1110160675392</v>
      </c>
      <c r="O18" s="12">
        <v>44.822783114475499</v>
      </c>
      <c r="P18" t="str">
        <f t="shared" si="0"/>
        <v>BWE</v>
      </c>
    </row>
    <row r="19" spans="1:16" x14ac:dyDescent="0.25">
      <c r="A19" t="s">
        <v>39</v>
      </c>
      <c r="B19" s="5">
        <v>0.14407957123776799</v>
      </c>
      <c r="C19" s="5">
        <v>3.1940011941831701</v>
      </c>
      <c r="D19" s="5">
        <v>48.637419449537603</v>
      </c>
      <c r="E19" s="5">
        <v>879.81106237918095</v>
      </c>
      <c r="F19" s="22">
        <v>1.1934601229467201</v>
      </c>
      <c r="G19" s="22">
        <v>0.34871794871794798</v>
      </c>
      <c r="H19" s="5">
        <v>8.4065425141176497</v>
      </c>
      <c r="I19" s="5">
        <v>13.9074885551764</v>
      </c>
      <c r="J19" s="11">
        <v>12.7354011925237</v>
      </c>
      <c r="K19" s="12">
        <v>19.995237138236501</v>
      </c>
      <c r="L19" s="5">
        <v>21.7967063918666</v>
      </c>
      <c r="M19" s="5">
        <v>32.494359379333297</v>
      </c>
      <c r="N19" s="11">
        <v>19.973548912181201</v>
      </c>
      <c r="O19" s="12">
        <v>36.996224671410197</v>
      </c>
      <c r="P19" t="str">
        <f t="shared" si="0"/>
        <v>BWE</v>
      </c>
    </row>
    <row r="20" spans="1:16" x14ac:dyDescent="0.25">
      <c r="A20" t="s">
        <v>22</v>
      </c>
      <c r="B20" s="3">
        <v>-6.06752481720347E-2</v>
      </c>
      <c r="C20" s="3">
        <v>3.4927981018451502</v>
      </c>
      <c r="D20" s="3">
        <v>17.463457223748101</v>
      </c>
      <c r="E20" s="3">
        <v>1699.7890213681601</v>
      </c>
      <c r="F20" s="21">
        <v>0.94523857737346495</v>
      </c>
      <c r="G20" s="21">
        <v>0.27487179487179397</v>
      </c>
      <c r="H20" s="3">
        <v>7.8932152697162099</v>
      </c>
      <c r="I20" s="3">
        <v>13.048477484466501</v>
      </c>
      <c r="J20" s="13">
        <v>18.423532329407301</v>
      </c>
      <c r="K20" s="14">
        <v>27.106272941035101</v>
      </c>
      <c r="L20" s="3">
        <v>29.486090530333001</v>
      </c>
      <c r="M20" s="3">
        <v>42.575675872162698</v>
      </c>
      <c r="N20" s="13">
        <v>41.790306330064602</v>
      </c>
      <c r="O20" s="14">
        <v>77.025898933601198</v>
      </c>
      <c r="P20" t="str">
        <f t="shared" si="0"/>
        <v>Worse</v>
      </c>
    </row>
    <row r="21" spans="1:16" x14ac:dyDescent="0.25">
      <c r="A21" t="s">
        <v>40</v>
      </c>
      <c r="B21" s="5">
        <v>8.92371939590966E-2</v>
      </c>
      <c r="C21" s="5">
        <v>1.92853827968599</v>
      </c>
      <c r="D21" s="5">
        <v>54.346616026783501</v>
      </c>
      <c r="E21" s="5">
        <v>808.66014058354301</v>
      </c>
      <c r="F21" s="22">
        <v>1.1930830100085099</v>
      </c>
      <c r="G21" s="22">
        <v>0.31282051282051199</v>
      </c>
      <c r="H21" s="5">
        <v>4.9843286119411703</v>
      </c>
      <c r="I21" s="5">
        <v>10.233202767058801</v>
      </c>
      <c r="J21" s="11">
        <v>14.1889373254583</v>
      </c>
      <c r="K21" s="12">
        <v>21.550436323527101</v>
      </c>
      <c r="L21" s="5">
        <v>23.530957442105201</v>
      </c>
      <c r="M21" s="5">
        <v>33.8111905078947</v>
      </c>
      <c r="N21" s="11">
        <v>31.466965146489802</v>
      </c>
      <c r="O21" s="12">
        <v>57.329695402842503</v>
      </c>
      <c r="P21" t="str">
        <f t="shared" si="0"/>
        <v>BWE</v>
      </c>
    </row>
    <row r="22" spans="1:16" x14ac:dyDescent="0.25">
      <c r="A22" t="s">
        <v>41</v>
      </c>
      <c r="B22" s="5">
        <v>7.6853916862293606E-2</v>
      </c>
      <c r="C22" s="5">
        <v>2.58761567237344</v>
      </c>
      <c r="D22" s="5">
        <v>38.349583351145696</v>
      </c>
      <c r="E22" s="5">
        <v>1045.5880052012001</v>
      </c>
      <c r="F22" s="22">
        <v>1.1731479009877299</v>
      </c>
      <c r="G22" s="22">
        <v>0.30769230769230699</v>
      </c>
      <c r="H22" s="5">
        <v>4.791256298375</v>
      </c>
      <c r="I22" s="5">
        <v>9.2602051381250003</v>
      </c>
      <c r="J22" s="11">
        <v>13.751026620391499</v>
      </c>
      <c r="K22" s="12">
        <v>21.3161134778478</v>
      </c>
      <c r="L22" s="5">
        <v>21.6376982958333</v>
      </c>
      <c r="M22" s="5">
        <v>32.621333411666697</v>
      </c>
      <c r="N22" s="11">
        <v>30.098831316053399</v>
      </c>
      <c r="O22" s="12">
        <v>51.6033126152779</v>
      </c>
      <c r="P22" t="str">
        <f t="shared" si="0"/>
        <v>BWE</v>
      </c>
    </row>
    <row r="23" spans="1:16" x14ac:dyDescent="0.25">
      <c r="A23" t="s">
        <v>23</v>
      </c>
      <c r="B23" s="3">
        <v>6.8997482603111407E-2</v>
      </c>
      <c r="C23" s="3">
        <v>2.0066111014824499</v>
      </c>
      <c r="D23" s="3">
        <v>45.789001006560902</v>
      </c>
      <c r="E23" s="3">
        <v>925.82299169886801</v>
      </c>
      <c r="F23" s="21">
        <v>1.2039943402203701</v>
      </c>
      <c r="G23" s="21">
        <v>0.48051282051282002</v>
      </c>
      <c r="H23" s="3">
        <v>5.9833249447805903</v>
      </c>
      <c r="I23" s="3">
        <v>10.599482697545</v>
      </c>
      <c r="J23" s="13">
        <v>14.9263300761524</v>
      </c>
      <c r="K23" s="14">
        <v>22.790882193325501</v>
      </c>
      <c r="L23" s="3">
        <v>29.8280835626386</v>
      </c>
      <c r="M23" s="3">
        <v>42.904636683469199</v>
      </c>
      <c r="N23" s="13">
        <v>70.890873362222493</v>
      </c>
      <c r="O23" s="14">
        <v>122.16188660149101</v>
      </c>
      <c r="P23" t="str">
        <f t="shared" si="0"/>
        <v>Worse</v>
      </c>
    </row>
    <row r="24" spans="1:16" x14ac:dyDescent="0.25">
      <c r="A24" t="s">
        <v>42</v>
      </c>
      <c r="B24" s="3">
        <v>0.158565416096661</v>
      </c>
      <c r="C24" s="3">
        <v>1.6967205080025201</v>
      </c>
      <c r="D24" s="3">
        <v>53.423321910677103</v>
      </c>
      <c r="E24" s="3">
        <v>819.37631040658903</v>
      </c>
      <c r="F24" s="21">
        <v>1.2837673621772601</v>
      </c>
      <c r="G24" s="21">
        <v>0.502564102564102</v>
      </c>
      <c r="H24" s="3">
        <v>5.9665826866666603</v>
      </c>
      <c r="I24" s="3">
        <v>10.6252353414444</v>
      </c>
      <c r="J24" s="13">
        <v>14.7578278716933</v>
      </c>
      <c r="K24" s="14">
        <v>22.1839754346353</v>
      </c>
      <c r="L24" s="3">
        <v>34.872030056666702</v>
      </c>
      <c r="M24" s="3">
        <v>50.707619633333103</v>
      </c>
      <c r="N24" s="13">
        <v>102.745653067107</v>
      </c>
      <c r="O24" s="14">
        <v>172.753604962829</v>
      </c>
      <c r="P24" t="str">
        <f t="shared" si="0"/>
        <v>Worse</v>
      </c>
    </row>
    <row r="25" spans="1:16" x14ac:dyDescent="0.25">
      <c r="A25" t="s">
        <v>43</v>
      </c>
      <c r="B25" s="3">
        <v>6.7720725898262599E-2</v>
      </c>
      <c r="C25" s="3">
        <v>1.97167057689359</v>
      </c>
      <c r="D25" s="3">
        <v>42.872837816127699</v>
      </c>
      <c r="E25" s="3">
        <v>965.59420267489895</v>
      </c>
      <c r="F25" s="21">
        <v>1.21362978540521</v>
      </c>
      <c r="G25" s="21">
        <v>0.42051282051282002</v>
      </c>
      <c r="H25" s="3">
        <v>5.6017804584500004</v>
      </c>
      <c r="I25" s="3">
        <v>10.636892690062499</v>
      </c>
      <c r="J25" s="13">
        <v>14.6322779497343</v>
      </c>
      <c r="K25" s="14">
        <v>22.1897396761082</v>
      </c>
      <c r="L25" s="3">
        <v>33.945094734999898</v>
      </c>
      <c r="M25" s="3">
        <v>47.713196846666598</v>
      </c>
      <c r="N25" s="13">
        <v>80.511996484416898</v>
      </c>
      <c r="O25" s="14">
        <v>126.864759203498</v>
      </c>
      <c r="P25" t="str">
        <f t="shared" si="0"/>
        <v>Worse</v>
      </c>
    </row>
    <row r="26" spans="1:16" x14ac:dyDescent="0.25">
      <c r="A26" t="s">
        <v>24</v>
      </c>
      <c r="B26" s="3">
        <v>9.5378303314126903E-2</v>
      </c>
      <c r="C26" s="3">
        <v>2.3449668807266999</v>
      </c>
      <c r="D26" s="3">
        <v>40.293675905214002</v>
      </c>
      <c r="E26" s="3">
        <v>1012.34520051372</v>
      </c>
      <c r="F26" s="21">
        <v>1.23982444603788</v>
      </c>
      <c r="G26" s="21">
        <v>0.45692307692307699</v>
      </c>
      <c r="H26" s="3">
        <v>5.2077219236774299</v>
      </c>
      <c r="I26" s="3">
        <v>9.7395349621709304</v>
      </c>
      <c r="J26" s="13">
        <v>15.6113249329936</v>
      </c>
      <c r="K26" s="14">
        <v>23.327492706019701</v>
      </c>
      <c r="L26" s="3">
        <v>29.502361132010499</v>
      </c>
      <c r="M26" s="3">
        <v>42.477141252220498</v>
      </c>
      <c r="N26" s="13">
        <v>62.747857434312799</v>
      </c>
      <c r="O26" s="14">
        <v>106.56077147255201</v>
      </c>
      <c r="P26" t="str">
        <f t="shared" si="0"/>
        <v>Worse</v>
      </c>
    </row>
    <row r="27" spans="1:16" x14ac:dyDescent="0.25">
      <c r="A27" t="s">
        <v>44</v>
      </c>
      <c r="B27" s="3">
        <v>0.17692302706152099</v>
      </c>
      <c r="C27" s="3">
        <v>1.58901211019987</v>
      </c>
      <c r="D27" s="3">
        <v>66.524830239542993</v>
      </c>
      <c r="E27" s="3">
        <v>689.68633672496401</v>
      </c>
      <c r="F27" s="21">
        <v>1.35263941278285</v>
      </c>
      <c r="G27" s="21">
        <v>0.517948717948718</v>
      </c>
      <c r="H27" s="3">
        <v>3.4711784424782599</v>
      </c>
      <c r="I27" s="3">
        <v>7.2396991823912904</v>
      </c>
      <c r="J27" s="13">
        <v>13.9757813112689</v>
      </c>
      <c r="K27" s="14">
        <v>21.117516898482901</v>
      </c>
      <c r="L27" s="3">
        <v>35.065169396666803</v>
      </c>
      <c r="M27" s="3">
        <v>50.974137999999698</v>
      </c>
      <c r="N27" s="13">
        <v>69.325638089372006</v>
      </c>
      <c r="O27" s="14">
        <v>126.071405391773</v>
      </c>
      <c r="P27" t="str">
        <f t="shared" si="0"/>
        <v>Worse</v>
      </c>
    </row>
    <row r="28" spans="1:16" ht="15.75" thickBot="1" x14ac:dyDescent="0.3">
      <c r="A28" t="s">
        <v>45</v>
      </c>
      <c r="B28" s="3">
        <v>0.164263677556058</v>
      </c>
      <c r="C28" s="3">
        <v>1.91379704760182</v>
      </c>
      <c r="D28" s="3">
        <v>70.206288380464997</v>
      </c>
      <c r="E28" s="3">
        <v>660.31830084716603</v>
      </c>
      <c r="F28" s="23">
        <v>1.2984784289375</v>
      </c>
      <c r="G28" s="23">
        <v>0.47692307692307601</v>
      </c>
      <c r="H28" s="3">
        <v>5.22528979310525</v>
      </c>
      <c r="I28" s="3">
        <v>9.6286529230416598</v>
      </c>
      <c r="J28" s="15">
        <v>13.0762882296338</v>
      </c>
      <c r="K28" s="16">
        <v>19.8438169365057</v>
      </c>
      <c r="L28" s="3">
        <v>31.662016222857201</v>
      </c>
      <c r="M28" s="3">
        <v>43.093474778571199</v>
      </c>
      <c r="N28" s="15">
        <v>54.166776559424598</v>
      </c>
      <c r="O28" s="16">
        <v>87.590747286601797</v>
      </c>
      <c r="P28" t="str">
        <f t="shared" si="0"/>
        <v>Worse</v>
      </c>
    </row>
  </sheetData>
  <conditionalFormatting sqref="A1:A28">
    <cfRule type="expression" dxfId="30" priority="321">
      <formula xml:space="preserve"> #REF! = "Better"</formula>
    </cfRule>
  </conditionalFormatting>
  <conditionalFormatting sqref="A1:P28">
    <cfRule type="expression" dxfId="29" priority="7">
      <formula xml:space="preserve"> $P1 = "BWE"</formula>
    </cfRule>
  </conditionalFormatting>
  <conditionalFormatting sqref="B1:O28">
    <cfRule type="expression" dxfId="28" priority="322">
      <formula xml:space="preserve"> P1 = "Better"</formula>
    </cfRule>
  </conditionalFormatting>
  <conditionalFormatting sqref="F4 F6 F8:F9 F18:F19 F21:F22">
    <cfRule type="top10" dxfId="27" priority="8" rank="1"/>
  </conditionalFormatting>
  <conditionalFormatting sqref="F4:F6 F8:F9 F17:F19 F21:F22">
    <cfRule type="top10" dxfId="26" priority="2" rank="1"/>
  </conditionalFormatting>
  <conditionalFormatting sqref="G4 G6 G8:G9 G18:G19 G21:G22">
    <cfRule type="top10" dxfId="25" priority="9" rank="1"/>
  </conditionalFormatting>
  <conditionalFormatting sqref="G4:G6 G8:G9 G17:G19 G21:G22">
    <cfRule type="top10" dxfId="24" priority="1" rank="1"/>
  </conditionalFormatting>
  <conditionalFormatting sqref="J2:J28">
    <cfRule type="top10" dxfId="23" priority="6" bottom="1" rank="1"/>
    <cfRule type="top10" dxfId="22" priority="13" bottom="1" rank="1"/>
  </conditionalFormatting>
  <conditionalFormatting sqref="K2:K28">
    <cfRule type="top10" dxfId="21" priority="5" bottom="1" rank="1"/>
    <cfRule type="top10" dxfId="20" priority="12" bottom="1" rank="1"/>
  </conditionalFormatting>
  <conditionalFormatting sqref="N2:N28">
    <cfRule type="top10" dxfId="19" priority="4" bottom="1" rank="1"/>
    <cfRule type="top10" dxfId="18" priority="11" bottom="1" rank="1"/>
  </conditionalFormatting>
  <conditionalFormatting sqref="O2:O28">
    <cfRule type="top10" dxfId="17" priority="3" bottom="1" rank="1"/>
    <cfRule type="top10" dxfId="16" priority="10" bottom="1" rank="1"/>
  </conditionalFormatting>
  <conditionalFormatting sqref="P3:P28">
    <cfRule type="expression" dxfId="15" priority="14">
      <formula xml:space="preserve"> AE3 = "Better"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9B7E-1BE0-45E1-8F64-D4C729BC05DA}">
  <dimension ref="A1:P28"/>
  <sheetViews>
    <sheetView zoomScale="80" zoomScaleNormal="80" workbookViewId="0">
      <selection activeCell="R15" sqref="R15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  <col min="16" max="16" width="11" bestFit="1" customWidth="1"/>
  </cols>
  <sheetData>
    <row r="1" spans="1:16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9" t="s">
        <v>4</v>
      </c>
      <c r="G1" s="19" t="s">
        <v>5</v>
      </c>
      <c r="H1" s="1" t="s">
        <v>6</v>
      </c>
      <c r="I1" s="1" t="s">
        <v>7</v>
      </c>
      <c r="J1" s="19" t="s">
        <v>8</v>
      </c>
      <c r="K1" s="1" t="s">
        <v>9</v>
      </c>
      <c r="L1" s="1" t="s">
        <v>10</v>
      </c>
      <c r="M1" s="1" t="s">
        <v>11</v>
      </c>
      <c r="N1" s="19" t="s">
        <v>12</v>
      </c>
      <c r="O1" s="1" t="s">
        <v>13</v>
      </c>
    </row>
    <row r="2" spans="1:16" x14ac:dyDescent="0.25">
      <c r="A2" s="7" t="s">
        <v>25</v>
      </c>
      <c r="B2" s="8">
        <v>3.3451677705161997E-2</v>
      </c>
      <c r="C2" s="8">
        <v>2.4393251818660402</v>
      </c>
      <c r="D2" s="8">
        <v>40.203785394186198</v>
      </c>
      <c r="E2" s="8">
        <v>1011.2460846039201</v>
      </c>
      <c r="F2" s="20">
        <v>2.4292501875386101</v>
      </c>
      <c r="G2" s="20">
        <v>1</v>
      </c>
      <c r="H2" s="8">
        <v>7.4628154570434599</v>
      </c>
      <c r="I2" s="8">
        <v>12.7664557421739</v>
      </c>
      <c r="J2" s="20">
        <v>14.892751308129901</v>
      </c>
      <c r="K2" s="8">
        <v>22.823830821859399</v>
      </c>
      <c r="L2" s="8">
        <v>25.423465886666602</v>
      </c>
      <c r="M2" s="8">
        <v>38.346762716666703</v>
      </c>
      <c r="N2" s="20">
        <v>33.489976843033403</v>
      </c>
      <c r="O2" s="8">
        <v>64.800938263321498</v>
      </c>
    </row>
    <row r="3" spans="1:16" x14ac:dyDescent="0.25">
      <c r="A3" t="s">
        <v>15</v>
      </c>
      <c r="B3" s="3">
        <v>-0.22803611047244701</v>
      </c>
      <c r="C3" s="3">
        <v>11.473809525426301</v>
      </c>
      <c r="D3" s="3">
        <v>1.5781257065450101</v>
      </c>
      <c r="E3" s="3">
        <v>3202.7841786610902</v>
      </c>
      <c r="F3" s="21">
        <v>0.37248536448124298</v>
      </c>
      <c r="G3" s="21">
        <v>9.5897435897435906E-2</v>
      </c>
      <c r="H3" s="3">
        <v>24.803072936405801</v>
      </c>
      <c r="I3" s="3">
        <v>32.950472199858801</v>
      </c>
      <c r="J3" s="21">
        <v>32.728247611949499</v>
      </c>
      <c r="K3" s="3">
        <v>42.879688244266603</v>
      </c>
      <c r="L3" s="3">
        <v>42.623884848628101</v>
      </c>
      <c r="M3" s="3">
        <v>55.079452300922803</v>
      </c>
      <c r="N3" s="21">
        <v>30.9880713190237</v>
      </c>
      <c r="O3" s="3">
        <v>44.376363195906301</v>
      </c>
      <c r="P3" t="str">
        <f>IF(AND($J$2 &gt; J3, $N$2 &gt; N3), "Dist_Better", "Worse")</f>
        <v>Worse</v>
      </c>
    </row>
    <row r="4" spans="1:16" x14ac:dyDescent="0.25">
      <c r="A4" t="s">
        <v>16</v>
      </c>
      <c r="B4" s="3">
        <v>6.5197959300970901E-2</v>
      </c>
      <c r="C4" s="3">
        <v>2.9213703644810298</v>
      </c>
      <c r="D4" s="3">
        <v>38.904509679416101</v>
      </c>
      <c r="E4" s="3">
        <v>1038.3821684546399</v>
      </c>
      <c r="F4" s="21">
        <v>1.1373546888644399</v>
      </c>
      <c r="G4" s="21">
        <v>0.29897435897435898</v>
      </c>
      <c r="H4" s="3">
        <v>3.5047141703707601</v>
      </c>
      <c r="I4" s="3">
        <v>8.4791132775177598</v>
      </c>
      <c r="J4" s="21">
        <v>13.038095351146101</v>
      </c>
      <c r="K4" s="3">
        <v>20.180640361714001</v>
      </c>
      <c r="L4" s="3">
        <v>22.554128658451098</v>
      </c>
      <c r="M4" s="3">
        <v>31.826302634508998</v>
      </c>
      <c r="N4" s="21">
        <v>32.050379675760801</v>
      </c>
      <c r="O4" s="3">
        <v>50.5992014513984</v>
      </c>
      <c r="P4" t="str">
        <f t="shared" ref="P4:P28" si="0">IF(AND($J$2 &gt; J4, $N$2 &gt; N4), "Dist_Better", "Worse")</f>
        <v>Dist_Better</v>
      </c>
    </row>
    <row r="5" spans="1:16" x14ac:dyDescent="0.25">
      <c r="A5" t="s">
        <v>30</v>
      </c>
      <c r="B5" s="3">
        <v>0.13956770277820099</v>
      </c>
      <c r="C5" s="3">
        <v>1.41855806318713</v>
      </c>
      <c r="D5" s="3">
        <v>42.292388115345098</v>
      </c>
      <c r="E5" s="3">
        <v>975.168100905968</v>
      </c>
      <c r="F5" s="21">
        <v>1.2264264727293901</v>
      </c>
      <c r="G5" s="21">
        <v>0.28717948717948699</v>
      </c>
      <c r="H5" s="3">
        <v>4.3434068171999902</v>
      </c>
      <c r="I5" s="3">
        <v>9.7016463641739108</v>
      </c>
      <c r="J5" s="21">
        <v>11.850280726536001</v>
      </c>
      <c r="K5" s="3">
        <v>18.904493413133601</v>
      </c>
      <c r="L5" s="3">
        <v>23.380035269352899</v>
      </c>
      <c r="M5" s="3">
        <v>36.139339342352898</v>
      </c>
      <c r="N5" s="21">
        <v>33.930414352150102</v>
      </c>
      <c r="O5" s="3">
        <v>63.107049339313797</v>
      </c>
      <c r="P5" t="str">
        <f t="shared" si="0"/>
        <v>Worse</v>
      </c>
    </row>
    <row r="6" spans="1:16" x14ac:dyDescent="0.25">
      <c r="A6" t="s">
        <v>31</v>
      </c>
      <c r="B6" s="3">
        <v>0.15918881875197599</v>
      </c>
      <c r="C6" s="3">
        <v>2.8471462685214899</v>
      </c>
      <c r="D6" s="3">
        <v>66.5631774127136</v>
      </c>
      <c r="E6" s="3">
        <v>689.36697304138102</v>
      </c>
      <c r="F6" s="21">
        <v>1.22996463717574</v>
      </c>
      <c r="G6" s="21">
        <v>0.34358974358974298</v>
      </c>
      <c r="H6" s="3">
        <v>2.8593527010000099</v>
      </c>
      <c r="I6" s="3">
        <v>7.8238439099999697</v>
      </c>
      <c r="J6" s="21">
        <v>10.5616820413381</v>
      </c>
      <c r="K6" s="3">
        <v>16.917700814913999</v>
      </c>
      <c r="L6" s="3">
        <v>16.585072707099901</v>
      </c>
      <c r="M6" s="3">
        <v>24.2612041484999</v>
      </c>
      <c r="N6" s="21">
        <v>15.295992317094299</v>
      </c>
      <c r="O6" s="3">
        <v>23.094559376927101</v>
      </c>
      <c r="P6" t="str">
        <f t="shared" si="0"/>
        <v>Dist_Better</v>
      </c>
    </row>
    <row r="7" spans="1:16" x14ac:dyDescent="0.25">
      <c r="A7" t="s">
        <v>17</v>
      </c>
      <c r="B7" s="3">
        <v>6.6046612306161906E-2</v>
      </c>
      <c r="C7" s="3">
        <v>3.1080504274393799</v>
      </c>
      <c r="D7" s="3">
        <v>34.9914929305871</v>
      </c>
      <c r="E7" s="3">
        <v>1123.5494495796299</v>
      </c>
      <c r="F7" s="21">
        <v>1.0981287500002599</v>
      </c>
      <c r="G7" s="21">
        <v>0.26871794871794802</v>
      </c>
      <c r="H7" s="3">
        <v>6.0818352064888899</v>
      </c>
      <c r="I7" s="3">
        <v>11.630373817182999</v>
      </c>
      <c r="J7" s="21">
        <v>15.340712518766701</v>
      </c>
      <c r="K7" s="3">
        <v>22.6388469912199</v>
      </c>
      <c r="L7" s="3">
        <v>28.758982714222199</v>
      </c>
      <c r="M7" s="3">
        <v>40.043701785777699</v>
      </c>
      <c r="N7" s="21">
        <v>42.254457014895301</v>
      </c>
      <c r="O7" s="3">
        <v>67.281363360735696</v>
      </c>
      <c r="P7" t="str">
        <f t="shared" si="0"/>
        <v>Worse</v>
      </c>
    </row>
    <row r="8" spans="1:16" x14ac:dyDescent="0.25">
      <c r="A8" t="s">
        <v>32</v>
      </c>
      <c r="B8" s="3">
        <v>0.16833609404142799</v>
      </c>
      <c r="C8" s="3">
        <v>1.97103086141565</v>
      </c>
      <c r="D8" s="3">
        <v>59.818897697632998</v>
      </c>
      <c r="E8" s="3">
        <v>750.48635077983499</v>
      </c>
      <c r="F8" s="21">
        <v>1.27653168174063</v>
      </c>
      <c r="G8" s="21">
        <v>0.271794871794871</v>
      </c>
      <c r="H8" s="3">
        <v>8.2393817809000005</v>
      </c>
      <c r="I8" s="3">
        <v>14.6457927657999</v>
      </c>
      <c r="J8" s="21">
        <v>12.7171785922814</v>
      </c>
      <c r="K8" s="3">
        <v>19.4606353010143</v>
      </c>
      <c r="L8" s="3">
        <v>19.919954327777699</v>
      </c>
      <c r="M8" s="3">
        <v>31.440078997222098</v>
      </c>
      <c r="N8" s="21">
        <v>11.166516180646701</v>
      </c>
      <c r="O8" s="3">
        <v>22.8271550168161</v>
      </c>
      <c r="P8" t="str">
        <f t="shared" si="0"/>
        <v>Dist_Better</v>
      </c>
    </row>
    <row r="9" spans="1:16" x14ac:dyDescent="0.25">
      <c r="A9" t="s">
        <v>33</v>
      </c>
      <c r="B9" s="3">
        <v>0.133257063670394</v>
      </c>
      <c r="C9" s="3">
        <v>2.3958176036513801</v>
      </c>
      <c r="D9" s="3">
        <v>59.6813729594923</v>
      </c>
      <c r="E9" s="3">
        <v>751.84561026437302</v>
      </c>
      <c r="F9" s="21">
        <v>1.2606677298032001</v>
      </c>
      <c r="G9" s="21">
        <v>0.32307692307692298</v>
      </c>
      <c r="H9" s="3">
        <v>4.9433902663888798</v>
      </c>
      <c r="I9" s="3">
        <v>9.5590709449999895</v>
      </c>
      <c r="J9" s="21">
        <v>11.8900826815578</v>
      </c>
      <c r="K9" s="3">
        <v>18.682662653467499</v>
      </c>
      <c r="L9" s="3">
        <v>20.8973911361111</v>
      </c>
      <c r="M9" s="3">
        <v>32.654332589444401</v>
      </c>
      <c r="N9" s="21">
        <v>23.630499690249099</v>
      </c>
      <c r="O9" s="3">
        <v>42.200120314750002</v>
      </c>
      <c r="P9" t="str">
        <f t="shared" si="0"/>
        <v>Dist_Better</v>
      </c>
    </row>
    <row r="10" spans="1:16" x14ac:dyDescent="0.25">
      <c r="A10" t="s">
        <v>18</v>
      </c>
      <c r="B10" s="3">
        <v>0.122207240965837</v>
      </c>
      <c r="C10" s="3">
        <v>1.8212041529302201</v>
      </c>
      <c r="D10" s="3">
        <v>57.670958681268203</v>
      </c>
      <c r="E10" s="3">
        <v>773.36918216281504</v>
      </c>
      <c r="F10" s="21">
        <v>1.22132489450352</v>
      </c>
      <c r="G10" s="21">
        <v>0.49282051282051198</v>
      </c>
      <c r="H10" s="3">
        <v>6.0063302923661999</v>
      </c>
      <c r="I10" s="3">
        <v>10.813958896950799</v>
      </c>
      <c r="J10" s="21">
        <v>14.671127674814301</v>
      </c>
      <c r="K10" s="3">
        <v>22.1998180536261</v>
      </c>
      <c r="L10" s="3">
        <v>29.963169304507002</v>
      </c>
      <c r="M10" s="3">
        <v>41.340443383715701</v>
      </c>
      <c r="N10" s="21">
        <v>62.830976424957697</v>
      </c>
      <c r="O10" s="3">
        <v>98.235808706694698</v>
      </c>
      <c r="P10" t="str">
        <f t="shared" si="0"/>
        <v>Worse</v>
      </c>
    </row>
    <row r="11" spans="1:16" x14ac:dyDescent="0.25">
      <c r="A11" t="s">
        <v>34</v>
      </c>
      <c r="B11" s="3">
        <v>0.154889460276462</v>
      </c>
      <c r="C11" s="3">
        <v>1.81307642282369</v>
      </c>
      <c r="D11" s="3">
        <v>61.0257851983067</v>
      </c>
      <c r="E11" s="3">
        <v>738.76531043248599</v>
      </c>
      <c r="F11" s="21">
        <v>1.28664894509426</v>
      </c>
      <c r="G11" s="21">
        <v>0.512820512820512</v>
      </c>
      <c r="H11" s="3">
        <v>5.9517005278333297</v>
      </c>
      <c r="I11" s="3">
        <v>10.605080324888799</v>
      </c>
      <c r="J11" s="21">
        <v>14.056997753537599</v>
      </c>
      <c r="K11" s="3">
        <v>21.183435253361601</v>
      </c>
      <c r="L11" s="3">
        <v>26.8321363433</v>
      </c>
      <c r="M11" s="3">
        <v>37.495879846999998</v>
      </c>
      <c r="N11" s="21">
        <v>47.447122104220099</v>
      </c>
      <c r="O11" s="3">
        <v>74.475147326485796</v>
      </c>
      <c r="P11" t="str">
        <f t="shared" si="0"/>
        <v>Worse</v>
      </c>
    </row>
    <row r="12" spans="1:16" x14ac:dyDescent="0.25">
      <c r="A12" t="s">
        <v>35</v>
      </c>
      <c r="B12" s="3">
        <v>0.14025284838861199</v>
      </c>
      <c r="C12" s="3">
        <v>2.4900747824498999</v>
      </c>
      <c r="D12" s="3">
        <v>64.227271005568696</v>
      </c>
      <c r="E12" s="3">
        <v>709.37630870945998</v>
      </c>
      <c r="F12" s="21">
        <v>1.2528993014248899</v>
      </c>
      <c r="G12" s="21">
        <v>0.41538461538461502</v>
      </c>
      <c r="H12" s="3">
        <v>5.7919813943555498</v>
      </c>
      <c r="I12" s="3">
        <v>10.2488489</v>
      </c>
      <c r="J12" s="21">
        <v>13.1740400544194</v>
      </c>
      <c r="K12" s="3">
        <v>20.340327003411101</v>
      </c>
      <c r="L12" s="3">
        <v>23.217924211233299</v>
      </c>
      <c r="M12" s="3">
        <v>33.426080341933201</v>
      </c>
      <c r="N12" s="21">
        <v>39.185373546814802</v>
      </c>
      <c r="O12" s="3">
        <v>63.044331148155301</v>
      </c>
      <c r="P12" t="str">
        <f t="shared" si="0"/>
        <v>Worse</v>
      </c>
    </row>
    <row r="13" spans="1:16" x14ac:dyDescent="0.25">
      <c r="A13" t="s">
        <v>19</v>
      </c>
      <c r="B13" s="3">
        <v>0.127310937729257</v>
      </c>
      <c r="C13" s="3">
        <v>2.0805522639434901</v>
      </c>
      <c r="D13" s="3">
        <v>48.680395512621203</v>
      </c>
      <c r="E13" s="3">
        <v>884.82876270039196</v>
      </c>
      <c r="F13" s="21">
        <v>1.2401162391377401</v>
      </c>
      <c r="G13" s="21">
        <v>0.44307692307692298</v>
      </c>
      <c r="H13" s="3">
        <v>3.56651603704888</v>
      </c>
      <c r="I13" s="3">
        <v>7.2062192822166597</v>
      </c>
      <c r="J13" s="21">
        <v>16.1585492574564</v>
      </c>
      <c r="K13" s="3">
        <v>23.545721621182899</v>
      </c>
      <c r="L13" s="3">
        <v>46.4887419698575</v>
      </c>
      <c r="M13" s="3">
        <v>59.477483762532003</v>
      </c>
      <c r="N13" s="21">
        <v>132.456535643601</v>
      </c>
      <c r="O13" s="3">
        <v>191.71952580496901</v>
      </c>
      <c r="P13" t="str">
        <f t="shared" si="0"/>
        <v>Worse</v>
      </c>
    </row>
    <row r="14" spans="1:16" x14ac:dyDescent="0.25">
      <c r="A14" t="s">
        <v>36</v>
      </c>
      <c r="B14" s="3">
        <v>0.17179671906021901</v>
      </c>
      <c r="C14" s="3">
        <v>1.96722123523897</v>
      </c>
      <c r="D14" s="3">
        <v>66.542032269601407</v>
      </c>
      <c r="E14" s="3">
        <v>689.54303784981801</v>
      </c>
      <c r="F14" s="21">
        <v>1.28797591395691</v>
      </c>
      <c r="G14" s="21">
        <v>0.45128205128205101</v>
      </c>
      <c r="H14" s="3">
        <v>4.1640496364666699</v>
      </c>
      <c r="I14" s="3">
        <v>8.2378971684444409</v>
      </c>
      <c r="J14" s="21">
        <v>14.2309530310258</v>
      </c>
      <c r="K14" s="3">
        <v>21.392750354128999</v>
      </c>
      <c r="L14" s="3">
        <v>29.579754470624898</v>
      </c>
      <c r="M14" s="3">
        <v>41.649744881249902</v>
      </c>
      <c r="N14" s="21">
        <v>58.928844608955899</v>
      </c>
      <c r="O14" s="3">
        <v>98.306893778066495</v>
      </c>
      <c r="P14" t="str">
        <f t="shared" si="0"/>
        <v>Worse</v>
      </c>
    </row>
    <row r="15" spans="1:16" x14ac:dyDescent="0.25">
      <c r="A15" t="s">
        <v>37</v>
      </c>
      <c r="B15" s="3">
        <v>0.162436233641784</v>
      </c>
      <c r="C15" s="3">
        <v>2.3560352253084398</v>
      </c>
      <c r="D15" s="3">
        <v>65.131269563496701</v>
      </c>
      <c r="E15" s="3">
        <v>701.49642229897199</v>
      </c>
      <c r="F15" s="21">
        <v>1.30762159615717</v>
      </c>
      <c r="G15" s="21">
        <v>0.46153846153846101</v>
      </c>
      <c r="H15" s="3">
        <v>3.0069236618555402</v>
      </c>
      <c r="I15" s="3">
        <v>6.8901531698333098</v>
      </c>
      <c r="J15" s="21">
        <v>13.5047487999671</v>
      </c>
      <c r="K15" s="3">
        <v>20.7061267903055</v>
      </c>
      <c r="L15" s="3">
        <v>34.0620411266666</v>
      </c>
      <c r="M15" s="3">
        <v>47.402604775555503</v>
      </c>
      <c r="N15" s="21">
        <v>68.921151362606096</v>
      </c>
      <c r="O15" s="3">
        <v>117.567724561197</v>
      </c>
      <c r="P15" t="str">
        <f t="shared" si="0"/>
        <v>Worse</v>
      </c>
    </row>
    <row r="16" spans="1:16" x14ac:dyDescent="0.25">
      <c r="A16" t="s">
        <v>20</v>
      </c>
      <c r="B16" s="3">
        <v>-0.23428789006381001</v>
      </c>
      <c r="C16" s="3">
        <v>11.3215037557898</v>
      </c>
      <c r="D16" s="3">
        <v>1.4538216921087199</v>
      </c>
      <c r="E16" s="3">
        <v>3226.1330774718899</v>
      </c>
      <c r="F16" s="21">
        <v>0.35876201282214898</v>
      </c>
      <c r="G16" s="21">
        <v>8.6153846153846095E-2</v>
      </c>
      <c r="H16" s="3">
        <v>24.9001536220992</v>
      </c>
      <c r="I16" s="3">
        <v>33.164969091439303</v>
      </c>
      <c r="J16" s="21">
        <v>32.927738065498701</v>
      </c>
      <c r="K16" s="3">
        <v>42.990929359965797</v>
      </c>
      <c r="L16" s="3">
        <v>41.931289644256999</v>
      </c>
      <c r="M16" s="3">
        <v>53.1398886831929</v>
      </c>
      <c r="N16" s="21">
        <v>23.891206267031102</v>
      </c>
      <c r="O16" s="3">
        <v>34.998426806459101</v>
      </c>
      <c r="P16" t="str">
        <f t="shared" si="0"/>
        <v>Worse</v>
      </c>
    </row>
    <row r="17" spans="1:16" x14ac:dyDescent="0.25">
      <c r="A17" t="s">
        <v>21</v>
      </c>
      <c r="B17" s="3">
        <v>2.7348914647769802E-2</v>
      </c>
      <c r="C17" s="3">
        <v>3.7474446884706101</v>
      </c>
      <c r="D17" s="3">
        <v>26.728369228752701</v>
      </c>
      <c r="E17" s="3">
        <v>1332.28094346436</v>
      </c>
      <c r="F17" s="21">
        <v>1.08179982609708</v>
      </c>
      <c r="G17" s="21">
        <v>0.29948717948717901</v>
      </c>
      <c r="H17" s="3">
        <v>7.8216755802205604</v>
      </c>
      <c r="I17" s="3">
        <v>13.1938551791477</v>
      </c>
      <c r="J17" s="21">
        <v>15.090510034313599</v>
      </c>
      <c r="K17" s="3">
        <v>22.866998560768199</v>
      </c>
      <c r="L17" s="3">
        <v>23.339428378208002</v>
      </c>
      <c r="M17" s="3">
        <v>34.452901262232402</v>
      </c>
      <c r="N17" s="21">
        <v>21.453754280093399</v>
      </c>
      <c r="O17" s="3">
        <v>38.484395399186802</v>
      </c>
      <c r="P17" t="str">
        <f t="shared" si="0"/>
        <v>Worse</v>
      </c>
    </row>
    <row r="18" spans="1:16" x14ac:dyDescent="0.25">
      <c r="A18" t="s">
        <v>38</v>
      </c>
      <c r="B18" s="3">
        <v>0.129133291257579</v>
      </c>
      <c r="C18" s="3">
        <v>1.3947820821910899</v>
      </c>
      <c r="D18" s="3">
        <v>50.349602181668097</v>
      </c>
      <c r="E18" s="3">
        <v>857.19234906563997</v>
      </c>
      <c r="F18" s="21">
        <v>1.16972321128088</v>
      </c>
      <c r="G18" s="21">
        <v>0.30256410256410199</v>
      </c>
      <c r="H18" s="3">
        <v>5.0888457554117501</v>
      </c>
      <c r="I18" s="3">
        <v>9.5408667052940999</v>
      </c>
      <c r="J18" s="21">
        <v>13.088774350059801</v>
      </c>
      <c r="K18" s="3">
        <v>20.246701995874901</v>
      </c>
      <c r="L18" s="3">
        <v>24.0600045584615</v>
      </c>
      <c r="M18" s="3">
        <v>33.2267995923076</v>
      </c>
      <c r="N18" s="21">
        <v>29.1110160675392</v>
      </c>
      <c r="O18" s="3">
        <v>44.822783114475499</v>
      </c>
      <c r="P18" t="str">
        <f t="shared" si="0"/>
        <v>Dist_Better</v>
      </c>
    </row>
    <row r="19" spans="1:16" x14ac:dyDescent="0.25">
      <c r="A19" t="s">
        <v>39</v>
      </c>
      <c r="B19" s="3">
        <v>0.14407957123776799</v>
      </c>
      <c r="C19" s="3">
        <v>3.1940011941831701</v>
      </c>
      <c r="D19" s="3">
        <v>48.637419449537603</v>
      </c>
      <c r="E19" s="3">
        <v>879.81106237918095</v>
      </c>
      <c r="F19" s="21">
        <v>1.1934601229467201</v>
      </c>
      <c r="G19" s="21">
        <v>0.34871794871794798</v>
      </c>
      <c r="H19" s="3">
        <v>8.4065425141176497</v>
      </c>
      <c r="I19" s="3">
        <v>13.9074885551764</v>
      </c>
      <c r="J19" s="21">
        <v>12.7354011925237</v>
      </c>
      <c r="K19" s="3">
        <v>19.995237138236501</v>
      </c>
      <c r="L19" s="3">
        <v>21.7967063918666</v>
      </c>
      <c r="M19" s="3">
        <v>32.494359379333297</v>
      </c>
      <c r="N19" s="21">
        <v>19.973548912181201</v>
      </c>
      <c r="O19" s="3">
        <v>36.996224671410197</v>
      </c>
      <c r="P19" t="str">
        <f t="shared" si="0"/>
        <v>Dist_Better</v>
      </c>
    </row>
    <row r="20" spans="1:16" x14ac:dyDescent="0.25">
      <c r="A20" t="s">
        <v>22</v>
      </c>
      <c r="B20" s="3">
        <v>-6.06752481720347E-2</v>
      </c>
      <c r="C20" s="3">
        <v>3.4927981018451502</v>
      </c>
      <c r="D20" s="3">
        <v>17.463457223748101</v>
      </c>
      <c r="E20" s="3">
        <v>1699.7890213681601</v>
      </c>
      <c r="F20" s="21">
        <v>0.94523857737346495</v>
      </c>
      <c r="G20" s="21">
        <v>0.27487179487179397</v>
      </c>
      <c r="H20" s="3">
        <v>7.8932152697162099</v>
      </c>
      <c r="I20" s="3">
        <v>13.048477484466501</v>
      </c>
      <c r="J20" s="21">
        <v>18.423532329407301</v>
      </c>
      <c r="K20" s="3">
        <v>27.106272941035101</v>
      </c>
      <c r="L20" s="3">
        <v>29.486090530333001</v>
      </c>
      <c r="M20" s="3">
        <v>42.575675872162698</v>
      </c>
      <c r="N20" s="21">
        <v>41.790306330064602</v>
      </c>
      <c r="O20" s="3">
        <v>77.025898933601198</v>
      </c>
      <c r="P20" t="str">
        <f t="shared" si="0"/>
        <v>Worse</v>
      </c>
    </row>
    <row r="21" spans="1:16" x14ac:dyDescent="0.25">
      <c r="A21" t="s">
        <v>40</v>
      </c>
      <c r="B21" s="3">
        <v>8.92371939590966E-2</v>
      </c>
      <c r="C21" s="3">
        <v>1.92853827968599</v>
      </c>
      <c r="D21" s="3">
        <v>54.346616026783501</v>
      </c>
      <c r="E21" s="3">
        <v>808.66014058354301</v>
      </c>
      <c r="F21" s="21">
        <v>1.1930830100085099</v>
      </c>
      <c r="G21" s="21">
        <v>0.31282051282051199</v>
      </c>
      <c r="H21" s="3">
        <v>4.9843286119411703</v>
      </c>
      <c r="I21" s="3">
        <v>10.233202767058801</v>
      </c>
      <c r="J21" s="21">
        <v>14.1889373254583</v>
      </c>
      <c r="K21" s="3">
        <v>21.550436323527101</v>
      </c>
      <c r="L21" s="3">
        <v>23.530957442105201</v>
      </c>
      <c r="M21" s="3">
        <v>33.8111905078947</v>
      </c>
      <c r="N21" s="21">
        <v>31.466965146489802</v>
      </c>
      <c r="O21" s="3">
        <v>57.329695402842503</v>
      </c>
      <c r="P21" t="str">
        <f t="shared" si="0"/>
        <v>Dist_Better</v>
      </c>
    </row>
    <row r="22" spans="1:16" x14ac:dyDescent="0.25">
      <c r="A22" t="s">
        <v>41</v>
      </c>
      <c r="B22" s="3">
        <v>7.6853916862293606E-2</v>
      </c>
      <c r="C22" s="3">
        <v>2.58761567237344</v>
      </c>
      <c r="D22" s="3">
        <v>38.349583351145696</v>
      </c>
      <c r="E22" s="3">
        <v>1045.5880052012001</v>
      </c>
      <c r="F22" s="21">
        <v>1.1731479009877299</v>
      </c>
      <c r="G22" s="21">
        <v>0.30769230769230699</v>
      </c>
      <c r="H22" s="3">
        <v>4.791256298375</v>
      </c>
      <c r="I22" s="3">
        <v>9.2602051381250003</v>
      </c>
      <c r="J22" s="21">
        <v>13.751026620391499</v>
      </c>
      <c r="K22" s="3">
        <v>21.3161134778478</v>
      </c>
      <c r="L22" s="3">
        <v>21.6376982958333</v>
      </c>
      <c r="M22" s="3">
        <v>32.621333411666697</v>
      </c>
      <c r="N22" s="21">
        <v>30.098831316053399</v>
      </c>
      <c r="O22" s="3">
        <v>51.6033126152779</v>
      </c>
      <c r="P22" t="str">
        <f t="shared" si="0"/>
        <v>Dist_Better</v>
      </c>
    </row>
    <row r="23" spans="1:16" x14ac:dyDescent="0.25">
      <c r="A23" t="s">
        <v>23</v>
      </c>
      <c r="B23" s="3">
        <v>6.8997482603111407E-2</v>
      </c>
      <c r="C23" s="3">
        <v>2.0066111014824499</v>
      </c>
      <c r="D23" s="3">
        <v>45.789001006560902</v>
      </c>
      <c r="E23" s="3">
        <v>925.82299169886801</v>
      </c>
      <c r="F23" s="21">
        <v>1.2039943402203701</v>
      </c>
      <c r="G23" s="21">
        <v>0.48051282051282002</v>
      </c>
      <c r="H23" s="3">
        <v>5.9833249447805903</v>
      </c>
      <c r="I23" s="3">
        <v>10.599482697545</v>
      </c>
      <c r="J23" s="21">
        <v>14.9263300761524</v>
      </c>
      <c r="K23" s="3">
        <v>22.790882193325501</v>
      </c>
      <c r="L23" s="3">
        <v>29.8280835626386</v>
      </c>
      <c r="M23" s="3">
        <v>42.904636683469199</v>
      </c>
      <c r="N23" s="21">
        <v>70.890873362222493</v>
      </c>
      <c r="O23" s="3">
        <v>122.16188660149101</v>
      </c>
      <c r="P23" t="str">
        <f t="shared" si="0"/>
        <v>Worse</v>
      </c>
    </row>
    <row r="24" spans="1:16" x14ac:dyDescent="0.25">
      <c r="A24" t="s">
        <v>42</v>
      </c>
      <c r="B24" s="3">
        <v>0.158565416096661</v>
      </c>
      <c r="C24" s="3">
        <v>1.6967205080025201</v>
      </c>
      <c r="D24" s="3">
        <v>53.423321910677103</v>
      </c>
      <c r="E24" s="3">
        <v>819.37631040658903</v>
      </c>
      <c r="F24" s="21">
        <v>1.2837673621772601</v>
      </c>
      <c r="G24" s="21">
        <v>0.502564102564102</v>
      </c>
      <c r="H24" s="3">
        <v>5.9665826866666603</v>
      </c>
      <c r="I24" s="3">
        <v>10.6252353414444</v>
      </c>
      <c r="J24" s="21">
        <v>14.7578278716933</v>
      </c>
      <c r="K24" s="3">
        <v>22.1839754346353</v>
      </c>
      <c r="L24" s="3">
        <v>34.872030056666702</v>
      </c>
      <c r="M24" s="3">
        <v>50.707619633333103</v>
      </c>
      <c r="N24" s="21">
        <v>102.745653067107</v>
      </c>
      <c r="O24" s="3">
        <v>172.753604962829</v>
      </c>
      <c r="P24" t="str">
        <f t="shared" si="0"/>
        <v>Worse</v>
      </c>
    </row>
    <row r="25" spans="1:16" x14ac:dyDescent="0.25">
      <c r="A25" t="s">
        <v>43</v>
      </c>
      <c r="B25" s="3">
        <v>6.7720725898262599E-2</v>
      </c>
      <c r="C25" s="3">
        <v>1.97167057689359</v>
      </c>
      <c r="D25" s="3">
        <v>42.872837816127699</v>
      </c>
      <c r="E25" s="3">
        <v>965.59420267489895</v>
      </c>
      <c r="F25" s="21">
        <v>1.21362978540521</v>
      </c>
      <c r="G25" s="21">
        <v>0.42051282051282002</v>
      </c>
      <c r="H25" s="3">
        <v>5.6017804584500004</v>
      </c>
      <c r="I25" s="3">
        <v>10.636892690062499</v>
      </c>
      <c r="J25" s="21">
        <v>14.6322779497343</v>
      </c>
      <c r="K25" s="3">
        <v>22.1897396761082</v>
      </c>
      <c r="L25" s="3">
        <v>33.945094734999898</v>
      </c>
      <c r="M25" s="3">
        <v>47.713196846666598</v>
      </c>
      <c r="N25" s="21">
        <v>80.511996484416898</v>
      </c>
      <c r="O25" s="3">
        <v>126.864759203498</v>
      </c>
      <c r="P25" t="str">
        <f t="shared" si="0"/>
        <v>Worse</v>
      </c>
    </row>
    <row r="26" spans="1:16" x14ac:dyDescent="0.25">
      <c r="A26" t="s">
        <v>24</v>
      </c>
      <c r="B26" s="3">
        <v>9.5378303314126903E-2</v>
      </c>
      <c r="C26" s="3">
        <v>2.3449668807266999</v>
      </c>
      <c r="D26" s="3">
        <v>40.293675905214002</v>
      </c>
      <c r="E26" s="3">
        <v>1012.34520051372</v>
      </c>
      <c r="F26" s="21">
        <v>1.23982444603788</v>
      </c>
      <c r="G26" s="21">
        <v>0.45692307692307699</v>
      </c>
      <c r="H26" s="3">
        <v>5.2077219236774299</v>
      </c>
      <c r="I26" s="3">
        <v>9.7395349621709304</v>
      </c>
      <c r="J26" s="21">
        <v>15.6113249329936</v>
      </c>
      <c r="K26" s="3">
        <v>23.327492706019701</v>
      </c>
      <c r="L26" s="3">
        <v>29.502361132010499</v>
      </c>
      <c r="M26" s="3">
        <v>42.477141252220498</v>
      </c>
      <c r="N26" s="21">
        <v>62.747857434312799</v>
      </c>
      <c r="O26" s="3">
        <v>106.56077147255201</v>
      </c>
      <c r="P26" t="str">
        <f t="shared" si="0"/>
        <v>Worse</v>
      </c>
    </row>
    <row r="27" spans="1:16" x14ac:dyDescent="0.25">
      <c r="A27" t="s">
        <v>44</v>
      </c>
      <c r="B27" s="3">
        <v>0.17692302706152099</v>
      </c>
      <c r="C27" s="3">
        <v>1.58901211019987</v>
      </c>
      <c r="D27" s="3">
        <v>66.524830239542993</v>
      </c>
      <c r="E27" s="3">
        <v>689.68633672496401</v>
      </c>
      <c r="F27" s="21">
        <v>1.35263941278285</v>
      </c>
      <c r="G27" s="21">
        <v>0.517948717948718</v>
      </c>
      <c r="H27" s="3">
        <v>3.4711784424782599</v>
      </c>
      <c r="I27" s="3">
        <v>7.2396991823912904</v>
      </c>
      <c r="J27" s="21">
        <v>13.9757813112689</v>
      </c>
      <c r="K27" s="3">
        <v>21.117516898482901</v>
      </c>
      <c r="L27" s="3">
        <v>35.065169396666803</v>
      </c>
      <c r="M27" s="3">
        <v>50.974137999999698</v>
      </c>
      <c r="N27" s="21">
        <v>69.325638089372006</v>
      </c>
      <c r="O27" s="3">
        <v>126.071405391773</v>
      </c>
      <c r="P27" t="str">
        <f t="shared" si="0"/>
        <v>Worse</v>
      </c>
    </row>
    <row r="28" spans="1:16" ht="15.75" thickBot="1" x14ac:dyDescent="0.3">
      <c r="A28" t="s">
        <v>45</v>
      </c>
      <c r="B28" s="3">
        <v>0.164263677556058</v>
      </c>
      <c r="C28" s="3">
        <v>1.91379704760182</v>
      </c>
      <c r="D28" s="3">
        <v>70.206288380464997</v>
      </c>
      <c r="E28" s="3">
        <v>660.31830084716603</v>
      </c>
      <c r="F28" s="23">
        <v>1.2984784289375</v>
      </c>
      <c r="G28" s="23">
        <v>0.47692307692307601</v>
      </c>
      <c r="H28" s="3">
        <v>5.22528979310525</v>
      </c>
      <c r="I28" s="3">
        <v>9.6286529230416598</v>
      </c>
      <c r="J28" s="23">
        <v>13.0762882296338</v>
      </c>
      <c r="K28" s="3">
        <v>19.8438169365057</v>
      </c>
      <c r="L28" s="3">
        <v>31.662016222857201</v>
      </c>
      <c r="M28" s="3">
        <v>43.093474778571199</v>
      </c>
      <c r="N28" s="23">
        <v>54.166776559424598</v>
      </c>
      <c r="O28" s="3">
        <v>87.590747286601797</v>
      </c>
      <c r="P28" t="str">
        <f t="shared" si="0"/>
        <v>Worse</v>
      </c>
    </row>
  </sheetData>
  <conditionalFormatting sqref="A1:P28">
    <cfRule type="expression" dxfId="14" priority="1">
      <formula xml:space="preserve"> $P1 = "Dist_Better"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69A1-A51E-4ACF-9F4D-FAD5B06EDBE7}">
  <dimension ref="A1:P28"/>
  <sheetViews>
    <sheetView zoomScale="80" zoomScaleNormal="80" workbookViewId="0">
      <selection activeCell="A12" sqref="A12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  <col min="16" max="16" width="11.28515625" bestFit="1" customWidth="1"/>
  </cols>
  <sheetData>
    <row r="1" spans="1:16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9" t="s">
        <v>4</v>
      </c>
      <c r="G1" s="19" t="s">
        <v>5</v>
      </c>
      <c r="H1" s="1" t="s">
        <v>6</v>
      </c>
      <c r="I1" s="1" t="s">
        <v>7</v>
      </c>
      <c r="J1" s="1" t="s">
        <v>8</v>
      </c>
      <c r="K1" s="19" t="s">
        <v>9</v>
      </c>
      <c r="L1" s="1" t="s">
        <v>10</v>
      </c>
      <c r="M1" s="1" t="s">
        <v>11</v>
      </c>
      <c r="N1" s="1" t="s">
        <v>12</v>
      </c>
      <c r="O1" s="19" t="s">
        <v>13</v>
      </c>
    </row>
    <row r="2" spans="1:16" x14ac:dyDescent="0.25">
      <c r="A2" s="7" t="s">
        <v>25</v>
      </c>
      <c r="B2" s="8">
        <v>3.3451677705161997E-2</v>
      </c>
      <c r="C2" s="8">
        <v>2.4393251818660402</v>
      </c>
      <c r="D2" s="8">
        <v>40.203785394186198</v>
      </c>
      <c r="E2" s="8">
        <v>1011.2460846039201</v>
      </c>
      <c r="F2" s="20">
        <v>2.4292501875386101</v>
      </c>
      <c r="G2" s="20">
        <v>1</v>
      </c>
      <c r="H2" s="8">
        <v>7.4628154570434599</v>
      </c>
      <c r="I2" s="8">
        <v>12.7664557421739</v>
      </c>
      <c r="J2" s="8">
        <v>14.892751308129901</v>
      </c>
      <c r="K2" s="20">
        <v>22.823830821859399</v>
      </c>
      <c r="L2" s="8">
        <v>25.423465886666602</v>
      </c>
      <c r="M2" s="8">
        <v>38.346762716666703</v>
      </c>
      <c r="N2" s="8">
        <v>33.489976843033403</v>
      </c>
      <c r="O2" s="20">
        <v>64.800938263321498</v>
      </c>
    </row>
    <row r="3" spans="1:16" x14ac:dyDescent="0.25">
      <c r="A3" t="s">
        <v>15</v>
      </c>
      <c r="B3" s="3">
        <v>-0.22803611047244701</v>
      </c>
      <c r="C3" s="3">
        <v>11.473809525426301</v>
      </c>
      <c r="D3" s="3">
        <v>1.5781257065450101</v>
      </c>
      <c r="E3" s="3">
        <v>3202.7841786610902</v>
      </c>
      <c r="F3" s="21">
        <v>0.37248536448124298</v>
      </c>
      <c r="G3" s="21">
        <v>9.5897435897435906E-2</v>
      </c>
      <c r="H3" s="3">
        <v>24.803072936405801</v>
      </c>
      <c r="I3" s="3">
        <v>32.950472199858801</v>
      </c>
      <c r="J3" s="3">
        <v>32.728247611949499</v>
      </c>
      <c r="K3" s="21">
        <v>42.879688244266603</v>
      </c>
      <c r="L3" s="3">
        <v>42.623884848628101</v>
      </c>
      <c r="M3" s="3">
        <v>55.079452300922803</v>
      </c>
      <c r="N3" s="3">
        <v>30.9880713190237</v>
      </c>
      <c r="O3" s="21">
        <v>44.376363195906301</v>
      </c>
      <c r="P3" s="24" t="str">
        <f>IF(AND($K$2 &gt; K3, $O$2 &gt; O3), "Time_Better", "Worse")</f>
        <v>Worse</v>
      </c>
    </row>
    <row r="4" spans="1:16" x14ac:dyDescent="0.25">
      <c r="A4" t="s">
        <v>16</v>
      </c>
      <c r="B4" s="3">
        <v>6.5197959300970901E-2</v>
      </c>
      <c r="C4" s="3">
        <v>2.9213703644810298</v>
      </c>
      <c r="D4" s="3">
        <v>38.904509679416101</v>
      </c>
      <c r="E4" s="3">
        <v>1038.3821684546399</v>
      </c>
      <c r="F4" s="21">
        <v>1.1373546888644399</v>
      </c>
      <c r="G4" s="21">
        <v>0.29897435897435898</v>
      </c>
      <c r="H4" s="3">
        <v>3.5047141703707601</v>
      </c>
      <c r="I4" s="3">
        <v>8.4791132775177598</v>
      </c>
      <c r="J4" s="3">
        <v>13.038095351146101</v>
      </c>
      <c r="K4" s="21">
        <v>20.180640361714001</v>
      </c>
      <c r="L4" s="3">
        <v>22.554128658451098</v>
      </c>
      <c r="M4" s="3">
        <v>31.826302634508998</v>
      </c>
      <c r="N4" s="3">
        <v>32.050379675760801</v>
      </c>
      <c r="O4" s="21">
        <v>50.5992014513984</v>
      </c>
      <c r="P4" s="24" t="str">
        <f t="shared" ref="P4:P28" si="0">IF(AND($K$2 &gt; K4, $O$2 &gt; O4), "Time_Better", "Worse")</f>
        <v>Time_Better</v>
      </c>
    </row>
    <row r="5" spans="1:16" x14ac:dyDescent="0.25">
      <c r="A5" t="s">
        <v>30</v>
      </c>
      <c r="B5" s="3">
        <v>0.13956770277820099</v>
      </c>
      <c r="C5" s="3">
        <v>1.41855806318713</v>
      </c>
      <c r="D5" s="3">
        <v>42.292388115345098</v>
      </c>
      <c r="E5" s="3">
        <v>975.168100905968</v>
      </c>
      <c r="F5" s="21">
        <v>1.2264264727293901</v>
      </c>
      <c r="G5" s="21">
        <v>0.28717948717948699</v>
      </c>
      <c r="H5" s="3">
        <v>4.3434068171999902</v>
      </c>
      <c r="I5" s="3">
        <v>9.7016463641739108</v>
      </c>
      <c r="J5" s="3">
        <v>11.850280726536001</v>
      </c>
      <c r="K5" s="21">
        <v>18.904493413133601</v>
      </c>
      <c r="L5" s="3">
        <v>23.380035269352899</v>
      </c>
      <c r="M5" s="3">
        <v>36.139339342352898</v>
      </c>
      <c r="N5" s="3">
        <v>33.930414352150102</v>
      </c>
      <c r="O5" s="21">
        <v>63.107049339313797</v>
      </c>
      <c r="P5" s="24" t="str">
        <f t="shared" si="0"/>
        <v>Time_Better</v>
      </c>
    </row>
    <row r="6" spans="1:16" x14ac:dyDescent="0.25">
      <c r="A6" t="s">
        <v>31</v>
      </c>
      <c r="B6" s="3">
        <v>0.15918881875197599</v>
      </c>
      <c r="C6" s="3">
        <v>2.8471462685214899</v>
      </c>
      <c r="D6" s="3">
        <v>66.5631774127136</v>
      </c>
      <c r="E6" s="3">
        <v>689.36697304138102</v>
      </c>
      <c r="F6" s="21">
        <v>1.22996463717574</v>
      </c>
      <c r="G6" s="21">
        <v>0.34358974358974298</v>
      </c>
      <c r="H6" s="3">
        <v>2.8593527010000099</v>
      </c>
      <c r="I6" s="3">
        <v>7.8238439099999697</v>
      </c>
      <c r="J6" s="3">
        <v>10.5616820413381</v>
      </c>
      <c r="K6" s="21">
        <v>16.917700814913999</v>
      </c>
      <c r="L6" s="3">
        <v>16.585072707099901</v>
      </c>
      <c r="M6" s="3">
        <v>24.2612041484999</v>
      </c>
      <c r="N6" s="3">
        <v>15.295992317094299</v>
      </c>
      <c r="O6" s="21">
        <v>23.094559376927101</v>
      </c>
      <c r="P6" s="24" t="str">
        <f t="shared" si="0"/>
        <v>Time_Better</v>
      </c>
    </row>
    <row r="7" spans="1:16" x14ac:dyDescent="0.25">
      <c r="A7" t="s">
        <v>17</v>
      </c>
      <c r="B7" s="3">
        <v>6.6046612306161906E-2</v>
      </c>
      <c r="C7" s="3">
        <v>3.1080504274393799</v>
      </c>
      <c r="D7" s="3">
        <v>34.9914929305871</v>
      </c>
      <c r="E7" s="3">
        <v>1123.5494495796299</v>
      </c>
      <c r="F7" s="21">
        <v>1.0981287500002599</v>
      </c>
      <c r="G7" s="21">
        <v>0.26871794871794802</v>
      </c>
      <c r="H7" s="3">
        <v>6.0818352064888899</v>
      </c>
      <c r="I7" s="3">
        <v>11.630373817182999</v>
      </c>
      <c r="J7" s="3">
        <v>15.340712518766701</v>
      </c>
      <c r="K7" s="21">
        <v>22.6388469912199</v>
      </c>
      <c r="L7" s="3">
        <v>28.758982714222199</v>
      </c>
      <c r="M7" s="3">
        <v>40.043701785777699</v>
      </c>
      <c r="N7" s="3">
        <v>42.254457014895301</v>
      </c>
      <c r="O7" s="21">
        <v>67.281363360735696</v>
      </c>
      <c r="P7" s="24" t="str">
        <f t="shared" si="0"/>
        <v>Worse</v>
      </c>
    </row>
    <row r="8" spans="1:16" x14ac:dyDescent="0.25">
      <c r="A8" t="s">
        <v>32</v>
      </c>
      <c r="B8" s="3">
        <v>0.16833609404142799</v>
      </c>
      <c r="C8" s="3">
        <v>1.97103086141565</v>
      </c>
      <c r="D8" s="3">
        <v>59.818897697632998</v>
      </c>
      <c r="E8" s="3">
        <v>750.48635077983499</v>
      </c>
      <c r="F8" s="21">
        <v>1.27653168174063</v>
      </c>
      <c r="G8" s="21">
        <v>0.271794871794871</v>
      </c>
      <c r="H8" s="3">
        <v>8.2393817809000005</v>
      </c>
      <c r="I8" s="3">
        <v>14.6457927657999</v>
      </c>
      <c r="J8" s="3">
        <v>12.7171785922814</v>
      </c>
      <c r="K8" s="21">
        <v>19.4606353010143</v>
      </c>
      <c r="L8" s="3">
        <v>19.919954327777699</v>
      </c>
      <c r="M8" s="3">
        <v>31.440078997222098</v>
      </c>
      <c r="N8" s="3">
        <v>11.166516180646701</v>
      </c>
      <c r="O8" s="21">
        <v>22.8271550168161</v>
      </c>
      <c r="P8" s="24" t="str">
        <f t="shared" si="0"/>
        <v>Time_Better</v>
      </c>
    </row>
    <row r="9" spans="1:16" x14ac:dyDescent="0.25">
      <c r="A9" t="s">
        <v>33</v>
      </c>
      <c r="B9" s="3">
        <v>0.133257063670394</v>
      </c>
      <c r="C9" s="3">
        <v>2.3958176036513801</v>
      </c>
      <c r="D9" s="3">
        <v>59.6813729594923</v>
      </c>
      <c r="E9" s="3">
        <v>751.84561026437302</v>
      </c>
      <c r="F9" s="21">
        <v>1.2606677298032001</v>
      </c>
      <c r="G9" s="21">
        <v>0.32307692307692298</v>
      </c>
      <c r="H9" s="3">
        <v>4.9433902663888798</v>
      </c>
      <c r="I9" s="3">
        <v>9.5590709449999895</v>
      </c>
      <c r="J9" s="3">
        <v>11.8900826815578</v>
      </c>
      <c r="K9" s="21">
        <v>18.682662653467499</v>
      </c>
      <c r="L9" s="3">
        <v>20.8973911361111</v>
      </c>
      <c r="M9" s="3">
        <v>32.654332589444401</v>
      </c>
      <c r="N9" s="3">
        <v>23.630499690249099</v>
      </c>
      <c r="O9" s="21">
        <v>42.200120314750002</v>
      </c>
      <c r="P9" s="24" t="str">
        <f t="shared" si="0"/>
        <v>Time_Better</v>
      </c>
    </row>
    <row r="10" spans="1:16" x14ac:dyDescent="0.25">
      <c r="A10" t="s">
        <v>18</v>
      </c>
      <c r="B10" s="3">
        <v>0.122207240965837</v>
      </c>
      <c r="C10" s="3">
        <v>1.8212041529302201</v>
      </c>
      <c r="D10" s="3">
        <v>57.670958681268203</v>
      </c>
      <c r="E10" s="3">
        <v>773.36918216281504</v>
      </c>
      <c r="F10" s="21">
        <v>1.22132489450352</v>
      </c>
      <c r="G10" s="21">
        <v>0.49282051282051198</v>
      </c>
      <c r="H10" s="3">
        <v>6.0063302923661999</v>
      </c>
      <c r="I10" s="3">
        <v>10.813958896950799</v>
      </c>
      <c r="J10" s="3">
        <v>14.671127674814301</v>
      </c>
      <c r="K10" s="21">
        <v>22.1998180536261</v>
      </c>
      <c r="L10" s="3">
        <v>29.963169304507002</v>
      </c>
      <c r="M10" s="3">
        <v>41.340443383715701</v>
      </c>
      <c r="N10" s="3">
        <v>62.830976424957697</v>
      </c>
      <c r="O10" s="21">
        <v>98.235808706694698</v>
      </c>
      <c r="P10" s="24" t="str">
        <f t="shared" si="0"/>
        <v>Worse</v>
      </c>
    </row>
    <row r="11" spans="1:16" x14ac:dyDescent="0.25">
      <c r="A11" t="s">
        <v>34</v>
      </c>
      <c r="B11" s="3">
        <v>0.154889460276462</v>
      </c>
      <c r="C11" s="3">
        <v>1.81307642282369</v>
      </c>
      <c r="D11" s="3">
        <v>61.0257851983067</v>
      </c>
      <c r="E11" s="3">
        <v>738.76531043248599</v>
      </c>
      <c r="F11" s="21">
        <v>1.28664894509426</v>
      </c>
      <c r="G11" s="21">
        <v>0.512820512820512</v>
      </c>
      <c r="H11" s="3">
        <v>5.9517005278333297</v>
      </c>
      <c r="I11" s="3">
        <v>10.605080324888799</v>
      </c>
      <c r="J11" s="3">
        <v>14.056997753537599</v>
      </c>
      <c r="K11" s="21">
        <v>21.183435253361601</v>
      </c>
      <c r="L11" s="3">
        <v>26.8321363433</v>
      </c>
      <c r="M11" s="3">
        <v>37.495879846999998</v>
      </c>
      <c r="N11" s="3">
        <v>47.447122104220099</v>
      </c>
      <c r="O11" s="21">
        <v>74.475147326485796</v>
      </c>
      <c r="P11" s="24" t="str">
        <f t="shared" si="0"/>
        <v>Worse</v>
      </c>
    </row>
    <row r="12" spans="1:16" x14ac:dyDescent="0.25">
      <c r="A12" t="s">
        <v>35</v>
      </c>
      <c r="B12" s="3">
        <v>0.14025284838861199</v>
      </c>
      <c r="C12" s="3">
        <v>2.4900747824498999</v>
      </c>
      <c r="D12" s="3">
        <v>64.227271005568696</v>
      </c>
      <c r="E12" s="3">
        <v>709.37630870945998</v>
      </c>
      <c r="F12" s="21">
        <v>1.2528993014248899</v>
      </c>
      <c r="G12" s="21">
        <v>0.41538461538461502</v>
      </c>
      <c r="H12" s="3">
        <v>5.7919813943555498</v>
      </c>
      <c r="I12" s="3">
        <v>10.2488489</v>
      </c>
      <c r="J12" s="3">
        <v>13.1740400544194</v>
      </c>
      <c r="K12" s="21">
        <v>20.340327003411101</v>
      </c>
      <c r="L12" s="3">
        <v>23.217924211233299</v>
      </c>
      <c r="M12" s="3">
        <v>33.426080341933201</v>
      </c>
      <c r="N12" s="3">
        <v>39.185373546814802</v>
      </c>
      <c r="O12" s="21">
        <v>63.044331148155301</v>
      </c>
      <c r="P12" s="24" t="str">
        <f t="shared" si="0"/>
        <v>Time_Better</v>
      </c>
    </row>
    <row r="13" spans="1:16" x14ac:dyDescent="0.25">
      <c r="A13" t="s">
        <v>19</v>
      </c>
      <c r="B13" s="3">
        <v>0.127310937729257</v>
      </c>
      <c r="C13" s="3">
        <v>2.0805522639434901</v>
      </c>
      <c r="D13" s="3">
        <v>48.680395512621203</v>
      </c>
      <c r="E13" s="3">
        <v>884.82876270039196</v>
      </c>
      <c r="F13" s="21">
        <v>1.2401162391377401</v>
      </c>
      <c r="G13" s="21">
        <v>0.44307692307692298</v>
      </c>
      <c r="H13" s="3">
        <v>3.56651603704888</v>
      </c>
      <c r="I13" s="3">
        <v>7.2062192822166597</v>
      </c>
      <c r="J13" s="3">
        <v>16.1585492574564</v>
      </c>
      <c r="K13" s="21">
        <v>23.545721621182899</v>
      </c>
      <c r="L13" s="3">
        <v>46.4887419698575</v>
      </c>
      <c r="M13" s="3">
        <v>59.477483762532003</v>
      </c>
      <c r="N13" s="3">
        <v>132.456535643601</v>
      </c>
      <c r="O13" s="21">
        <v>191.71952580496901</v>
      </c>
      <c r="P13" s="24" t="str">
        <f t="shared" si="0"/>
        <v>Worse</v>
      </c>
    </row>
    <row r="14" spans="1:16" x14ac:dyDescent="0.25">
      <c r="A14" t="s">
        <v>36</v>
      </c>
      <c r="B14" s="3">
        <v>0.17179671906021901</v>
      </c>
      <c r="C14" s="3">
        <v>1.96722123523897</v>
      </c>
      <c r="D14" s="3">
        <v>66.542032269601407</v>
      </c>
      <c r="E14" s="3">
        <v>689.54303784981801</v>
      </c>
      <c r="F14" s="21">
        <v>1.28797591395691</v>
      </c>
      <c r="G14" s="21">
        <v>0.45128205128205101</v>
      </c>
      <c r="H14" s="3">
        <v>4.1640496364666699</v>
      </c>
      <c r="I14" s="3">
        <v>8.2378971684444409</v>
      </c>
      <c r="J14" s="3">
        <v>14.2309530310258</v>
      </c>
      <c r="K14" s="21">
        <v>21.392750354128999</v>
      </c>
      <c r="L14" s="3">
        <v>29.579754470624898</v>
      </c>
      <c r="M14" s="3">
        <v>41.649744881249902</v>
      </c>
      <c r="N14" s="3">
        <v>58.928844608955899</v>
      </c>
      <c r="O14" s="21">
        <v>98.306893778066495</v>
      </c>
      <c r="P14" s="24" t="str">
        <f t="shared" si="0"/>
        <v>Worse</v>
      </c>
    </row>
    <row r="15" spans="1:16" x14ac:dyDescent="0.25">
      <c r="A15" t="s">
        <v>37</v>
      </c>
      <c r="B15" s="3">
        <v>0.162436233641784</v>
      </c>
      <c r="C15" s="3">
        <v>2.3560352253084398</v>
      </c>
      <c r="D15" s="3">
        <v>65.131269563496701</v>
      </c>
      <c r="E15" s="3">
        <v>701.49642229897199</v>
      </c>
      <c r="F15" s="21">
        <v>1.30762159615717</v>
      </c>
      <c r="G15" s="21">
        <v>0.46153846153846101</v>
      </c>
      <c r="H15" s="3">
        <v>3.0069236618555402</v>
      </c>
      <c r="I15" s="3">
        <v>6.8901531698333098</v>
      </c>
      <c r="J15" s="3">
        <v>13.5047487999671</v>
      </c>
      <c r="K15" s="21">
        <v>20.7061267903055</v>
      </c>
      <c r="L15" s="3">
        <v>34.0620411266666</v>
      </c>
      <c r="M15" s="3">
        <v>47.402604775555503</v>
      </c>
      <c r="N15" s="3">
        <v>68.921151362606096</v>
      </c>
      <c r="O15" s="21">
        <v>117.567724561197</v>
      </c>
      <c r="P15" s="24" t="str">
        <f t="shared" si="0"/>
        <v>Worse</v>
      </c>
    </row>
    <row r="16" spans="1:16" x14ac:dyDescent="0.25">
      <c r="A16" t="s">
        <v>20</v>
      </c>
      <c r="B16" s="3">
        <v>-0.23428789006381001</v>
      </c>
      <c r="C16" s="3">
        <v>11.3215037557898</v>
      </c>
      <c r="D16" s="3">
        <v>1.4538216921087199</v>
      </c>
      <c r="E16" s="3">
        <v>3226.1330774718899</v>
      </c>
      <c r="F16" s="21">
        <v>0.35876201282214898</v>
      </c>
      <c r="G16" s="21">
        <v>8.6153846153846095E-2</v>
      </c>
      <c r="H16" s="3">
        <v>24.9001536220992</v>
      </c>
      <c r="I16" s="3">
        <v>33.164969091439303</v>
      </c>
      <c r="J16" s="3">
        <v>32.927738065498701</v>
      </c>
      <c r="K16" s="21">
        <v>42.990929359965797</v>
      </c>
      <c r="L16" s="3">
        <v>41.931289644256999</v>
      </c>
      <c r="M16" s="3">
        <v>53.1398886831929</v>
      </c>
      <c r="N16" s="3">
        <v>23.891206267031102</v>
      </c>
      <c r="O16" s="21">
        <v>34.998426806459101</v>
      </c>
      <c r="P16" s="24" t="str">
        <f t="shared" si="0"/>
        <v>Worse</v>
      </c>
    </row>
    <row r="17" spans="1:16" x14ac:dyDescent="0.25">
      <c r="A17" t="s">
        <v>21</v>
      </c>
      <c r="B17" s="3">
        <v>2.7348914647769802E-2</v>
      </c>
      <c r="C17" s="3">
        <v>3.7474446884706101</v>
      </c>
      <c r="D17" s="3">
        <v>26.728369228752701</v>
      </c>
      <c r="E17" s="3">
        <v>1332.28094346436</v>
      </c>
      <c r="F17" s="21">
        <v>1.08179982609708</v>
      </c>
      <c r="G17" s="21">
        <v>0.29948717948717901</v>
      </c>
      <c r="H17" s="3">
        <v>7.8216755802205604</v>
      </c>
      <c r="I17" s="3">
        <v>13.1938551791477</v>
      </c>
      <c r="J17" s="3">
        <v>15.090510034313599</v>
      </c>
      <c r="K17" s="21">
        <v>22.866998560768199</v>
      </c>
      <c r="L17" s="3">
        <v>23.339428378208002</v>
      </c>
      <c r="M17" s="3">
        <v>34.452901262232402</v>
      </c>
      <c r="N17" s="3">
        <v>21.453754280093399</v>
      </c>
      <c r="O17" s="21">
        <v>38.484395399186802</v>
      </c>
      <c r="P17" s="24" t="str">
        <f t="shared" si="0"/>
        <v>Worse</v>
      </c>
    </row>
    <row r="18" spans="1:16" x14ac:dyDescent="0.25">
      <c r="A18" t="s">
        <v>38</v>
      </c>
      <c r="B18" s="3">
        <v>0.129133291257579</v>
      </c>
      <c r="C18" s="3">
        <v>1.3947820821910899</v>
      </c>
      <c r="D18" s="3">
        <v>50.349602181668097</v>
      </c>
      <c r="E18" s="3">
        <v>857.19234906563997</v>
      </c>
      <c r="F18" s="21">
        <v>1.16972321128088</v>
      </c>
      <c r="G18" s="21">
        <v>0.30256410256410199</v>
      </c>
      <c r="H18" s="3">
        <v>5.0888457554117501</v>
      </c>
      <c r="I18" s="3">
        <v>9.5408667052940999</v>
      </c>
      <c r="J18" s="3">
        <v>13.088774350059801</v>
      </c>
      <c r="K18" s="21">
        <v>20.246701995874901</v>
      </c>
      <c r="L18" s="3">
        <v>24.0600045584615</v>
      </c>
      <c r="M18" s="3">
        <v>33.2267995923076</v>
      </c>
      <c r="N18" s="3">
        <v>29.1110160675392</v>
      </c>
      <c r="O18" s="21">
        <v>44.822783114475499</v>
      </c>
      <c r="P18" s="24" t="str">
        <f t="shared" si="0"/>
        <v>Time_Better</v>
      </c>
    </row>
    <row r="19" spans="1:16" x14ac:dyDescent="0.25">
      <c r="A19" t="s">
        <v>39</v>
      </c>
      <c r="B19" s="3">
        <v>0.14407957123776799</v>
      </c>
      <c r="C19" s="3">
        <v>3.1940011941831701</v>
      </c>
      <c r="D19" s="3">
        <v>48.637419449537603</v>
      </c>
      <c r="E19" s="3">
        <v>879.81106237918095</v>
      </c>
      <c r="F19" s="21">
        <v>1.1934601229467201</v>
      </c>
      <c r="G19" s="21">
        <v>0.34871794871794798</v>
      </c>
      <c r="H19" s="3">
        <v>8.4065425141176497</v>
      </c>
      <c r="I19" s="3">
        <v>13.9074885551764</v>
      </c>
      <c r="J19" s="3">
        <v>12.7354011925237</v>
      </c>
      <c r="K19" s="21">
        <v>19.995237138236501</v>
      </c>
      <c r="L19" s="3">
        <v>21.7967063918666</v>
      </c>
      <c r="M19" s="3">
        <v>32.494359379333297</v>
      </c>
      <c r="N19" s="3">
        <v>19.973548912181201</v>
      </c>
      <c r="O19" s="21">
        <v>36.996224671410197</v>
      </c>
      <c r="P19" s="24" t="str">
        <f t="shared" si="0"/>
        <v>Time_Better</v>
      </c>
    </row>
    <row r="20" spans="1:16" x14ac:dyDescent="0.25">
      <c r="A20" t="s">
        <v>22</v>
      </c>
      <c r="B20" s="3">
        <v>-6.06752481720347E-2</v>
      </c>
      <c r="C20" s="3">
        <v>3.4927981018451502</v>
      </c>
      <c r="D20" s="3">
        <v>17.463457223748101</v>
      </c>
      <c r="E20" s="3">
        <v>1699.7890213681601</v>
      </c>
      <c r="F20" s="21">
        <v>0.94523857737346495</v>
      </c>
      <c r="G20" s="21">
        <v>0.27487179487179397</v>
      </c>
      <c r="H20" s="3">
        <v>7.8932152697162099</v>
      </c>
      <c r="I20" s="3">
        <v>13.048477484466501</v>
      </c>
      <c r="J20" s="3">
        <v>18.423532329407301</v>
      </c>
      <c r="K20" s="21">
        <v>27.106272941035101</v>
      </c>
      <c r="L20" s="3">
        <v>29.486090530333001</v>
      </c>
      <c r="M20" s="3">
        <v>42.575675872162698</v>
      </c>
      <c r="N20" s="3">
        <v>41.790306330064602</v>
      </c>
      <c r="O20" s="21">
        <v>77.025898933601198</v>
      </c>
      <c r="P20" s="24" t="str">
        <f t="shared" si="0"/>
        <v>Worse</v>
      </c>
    </row>
    <row r="21" spans="1:16" x14ac:dyDescent="0.25">
      <c r="A21" t="s">
        <v>40</v>
      </c>
      <c r="B21" s="3">
        <v>8.92371939590966E-2</v>
      </c>
      <c r="C21" s="3">
        <v>1.92853827968599</v>
      </c>
      <c r="D21" s="3">
        <v>54.346616026783501</v>
      </c>
      <c r="E21" s="3">
        <v>808.66014058354301</v>
      </c>
      <c r="F21" s="21">
        <v>1.1930830100085099</v>
      </c>
      <c r="G21" s="21">
        <v>0.31282051282051199</v>
      </c>
      <c r="H21" s="3">
        <v>4.9843286119411703</v>
      </c>
      <c r="I21" s="3">
        <v>10.233202767058801</v>
      </c>
      <c r="J21" s="3">
        <v>14.1889373254583</v>
      </c>
      <c r="K21" s="21">
        <v>21.550436323527101</v>
      </c>
      <c r="L21" s="3">
        <v>23.530957442105201</v>
      </c>
      <c r="M21" s="3">
        <v>33.8111905078947</v>
      </c>
      <c r="N21" s="3">
        <v>31.466965146489802</v>
      </c>
      <c r="O21" s="21">
        <v>57.329695402842503</v>
      </c>
      <c r="P21" s="24" t="str">
        <f t="shared" si="0"/>
        <v>Time_Better</v>
      </c>
    </row>
    <row r="22" spans="1:16" x14ac:dyDescent="0.25">
      <c r="A22" t="s">
        <v>41</v>
      </c>
      <c r="B22" s="3">
        <v>7.6853916862293606E-2</v>
      </c>
      <c r="C22" s="3">
        <v>2.58761567237344</v>
      </c>
      <c r="D22" s="3">
        <v>38.349583351145696</v>
      </c>
      <c r="E22" s="3">
        <v>1045.5880052012001</v>
      </c>
      <c r="F22" s="21">
        <v>1.1731479009877299</v>
      </c>
      <c r="G22" s="21">
        <v>0.30769230769230699</v>
      </c>
      <c r="H22" s="3">
        <v>4.791256298375</v>
      </c>
      <c r="I22" s="3">
        <v>9.2602051381250003</v>
      </c>
      <c r="J22" s="3">
        <v>13.751026620391499</v>
      </c>
      <c r="K22" s="21">
        <v>21.3161134778478</v>
      </c>
      <c r="L22" s="3">
        <v>21.6376982958333</v>
      </c>
      <c r="M22" s="3">
        <v>32.621333411666697</v>
      </c>
      <c r="N22" s="3">
        <v>30.098831316053399</v>
      </c>
      <c r="O22" s="21">
        <v>51.6033126152779</v>
      </c>
      <c r="P22" s="24" t="str">
        <f t="shared" si="0"/>
        <v>Time_Better</v>
      </c>
    </row>
    <row r="23" spans="1:16" x14ac:dyDescent="0.25">
      <c r="A23" t="s">
        <v>23</v>
      </c>
      <c r="B23" s="3">
        <v>6.8997482603111407E-2</v>
      </c>
      <c r="C23" s="3">
        <v>2.0066111014824499</v>
      </c>
      <c r="D23" s="3">
        <v>45.789001006560902</v>
      </c>
      <c r="E23" s="3">
        <v>925.82299169886801</v>
      </c>
      <c r="F23" s="21">
        <v>1.2039943402203701</v>
      </c>
      <c r="G23" s="21">
        <v>0.48051282051282002</v>
      </c>
      <c r="H23" s="3">
        <v>5.9833249447805903</v>
      </c>
      <c r="I23" s="3">
        <v>10.599482697545</v>
      </c>
      <c r="J23" s="3">
        <v>14.9263300761524</v>
      </c>
      <c r="K23" s="21">
        <v>22.790882193325501</v>
      </c>
      <c r="L23" s="3">
        <v>29.8280835626386</v>
      </c>
      <c r="M23" s="3">
        <v>42.904636683469199</v>
      </c>
      <c r="N23" s="3">
        <v>70.890873362222493</v>
      </c>
      <c r="O23" s="21">
        <v>122.16188660149101</v>
      </c>
      <c r="P23" s="24" t="str">
        <f t="shared" si="0"/>
        <v>Worse</v>
      </c>
    </row>
    <row r="24" spans="1:16" x14ac:dyDescent="0.25">
      <c r="A24" t="s">
        <v>42</v>
      </c>
      <c r="B24" s="3">
        <v>0.158565416096661</v>
      </c>
      <c r="C24" s="3">
        <v>1.6967205080025201</v>
      </c>
      <c r="D24" s="3">
        <v>53.423321910677103</v>
      </c>
      <c r="E24" s="3">
        <v>819.37631040658903</v>
      </c>
      <c r="F24" s="21">
        <v>1.2837673621772601</v>
      </c>
      <c r="G24" s="21">
        <v>0.502564102564102</v>
      </c>
      <c r="H24" s="3">
        <v>5.9665826866666603</v>
      </c>
      <c r="I24" s="3">
        <v>10.6252353414444</v>
      </c>
      <c r="J24" s="3">
        <v>14.7578278716933</v>
      </c>
      <c r="K24" s="21">
        <v>22.1839754346353</v>
      </c>
      <c r="L24" s="3">
        <v>34.872030056666702</v>
      </c>
      <c r="M24" s="3">
        <v>50.707619633333103</v>
      </c>
      <c r="N24" s="3">
        <v>102.745653067107</v>
      </c>
      <c r="O24" s="21">
        <v>172.753604962829</v>
      </c>
      <c r="P24" s="24" t="str">
        <f t="shared" si="0"/>
        <v>Worse</v>
      </c>
    </row>
    <row r="25" spans="1:16" x14ac:dyDescent="0.25">
      <c r="A25" t="s">
        <v>43</v>
      </c>
      <c r="B25" s="3">
        <v>6.7720725898262599E-2</v>
      </c>
      <c r="C25" s="3">
        <v>1.97167057689359</v>
      </c>
      <c r="D25" s="3">
        <v>42.872837816127699</v>
      </c>
      <c r="E25" s="3">
        <v>965.59420267489895</v>
      </c>
      <c r="F25" s="21">
        <v>1.21362978540521</v>
      </c>
      <c r="G25" s="21">
        <v>0.42051282051282002</v>
      </c>
      <c r="H25" s="3">
        <v>5.6017804584500004</v>
      </c>
      <c r="I25" s="3">
        <v>10.636892690062499</v>
      </c>
      <c r="J25" s="3">
        <v>14.6322779497343</v>
      </c>
      <c r="K25" s="21">
        <v>22.1897396761082</v>
      </c>
      <c r="L25" s="3">
        <v>33.945094734999898</v>
      </c>
      <c r="M25" s="3">
        <v>47.713196846666598</v>
      </c>
      <c r="N25" s="3">
        <v>80.511996484416898</v>
      </c>
      <c r="O25" s="21">
        <v>126.864759203498</v>
      </c>
      <c r="P25" s="24" t="str">
        <f t="shared" si="0"/>
        <v>Worse</v>
      </c>
    </row>
    <row r="26" spans="1:16" x14ac:dyDescent="0.25">
      <c r="A26" t="s">
        <v>24</v>
      </c>
      <c r="B26" s="3">
        <v>9.5378303314126903E-2</v>
      </c>
      <c r="C26" s="3">
        <v>2.3449668807266999</v>
      </c>
      <c r="D26" s="3">
        <v>40.293675905214002</v>
      </c>
      <c r="E26" s="3">
        <v>1012.34520051372</v>
      </c>
      <c r="F26" s="21">
        <v>1.23982444603788</v>
      </c>
      <c r="G26" s="21">
        <v>0.45692307692307699</v>
      </c>
      <c r="H26" s="3">
        <v>5.2077219236774299</v>
      </c>
      <c r="I26" s="3">
        <v>9.7395349621709304</v>
      </c>
      <c r="J26" s="3">
        <v>15.6113249329936</v>
      </c>
      <c r="K26" s="21">
        <v>23.327492706019701</v>
      </c>
      <c r="L26" s="3">
        <v>29.502361132010499</v>
      </c>
      <c r="M26" s="3">
        <v>42.477141252220498</v>
      </c>
      <c r="N26" s="3">
        <v>62.747857434312799</v>
      </c>
      <c r="O26" s="21">
        <v>106.56077147255201</v>
      </c>
      <c r="P26" s="24" t="str">
        <f t="shared" si="0"/>
        <v>Worse</v>
      </c>
    </row>
    <row r="27" spans="1:16" x14ac:dyDescent="0.25">
      <c r="A27" t="s">
        <v>44</v>
      </c>
      <c r="B27" s="3">
        <v>0.17692302706152099</v>
      </c>
      <c r="C27" s="3">
        <v>1.58901211019987</v>
      </c>
      <c r="D27" s="3">
        <v>66.524830239542993</v>
      </c>
      <c r="E27" s="3">
        <v>689.68633672496401</v>
      </c>
      <c r="F27" s="21">
        <v>1.35263941278285</v>
      </c>
      <c r="G27" s="21">
        <v>0.517948717948718</v>
      </c>
      <c r="H27" s="3">
        <v>3.4711784424782599</v>
      </c>
      <c r="I27" s="3">
        <v>7.2396991823912904</v>
      </c>
      <c r="J27" s="3">
        <v>13.9757813112689</v>
      </c>
      <c r="K27" s="21">
        <v>21.117516898482901</v>
      </c>
      <c r="L27" s="3">
        <v>35.065169396666803</v>
      </c>
      <c r="M27" s="3">
        <v>50.974137999999698</v>
      </c>
      <c r="N27" s="3">
        <v>69.325638089372006</v>
      </c>
      <c r="O27" s="21">
        <v>126.071405391773</v>
      </c>
      <c r="P27" s="24" t="str">
        <f t="shared" si="0"/>
        <v>Worse</v>
      </c>
    </row>
    <row r="28" spans="1:16" ht="15.75" thickBot="1" x14ac:dyDescent="0.3">
      <c r="A28" t="s">
        <v>45</v>
      </c>
      <c r="B28" s="3">
        <v>0.164263677556058</v>
      </c>
      <c r="C28" s="3">
        <v>1.91379704760182</v>
      </c>
      <c r="D28" s="3">
        <v>70.206288380464997</v>
      </c>
      <c r="E28" s="3">
        <v>660.31830084716603</v>
      </c>
      <c r="F28" s="23">
        <v>1.2984784289375</v>
      </c>
      <c r="G28" s="23">
        <v>0.47692307692307601</v>
      </c>
      <c r="H28" s="3">
        <v>5.22528979310525</v>
      </c>
      <c r="I28" s="3">
        <v>9.6286529230416598</v>
      </c>
      <c r="J28" s="3">
        <v>13.0762882296338</v>
      </c>
      <c r="K28" s="23">
        <v>19.8438169365057</v>
      </c>
      <c r="L28" s="3">
        <v>31.662016222857201</v>
      </c>
      <c r="M28" s="3">
        <v>43.093474778571199</v>
      </c>
      <c r="N28" s="3">
        <v>54.166776559424598</v>
      </c>
      <c r="O28" s="23">
        <v>87.590747286601797</v>
      </c>
      <c r="P28" s="24" t="str">
        <f t="shared" si="0"/>
        <v>Worse</v>
      </c>
    </row>
  </sheetData>
  <conditionalFormatting sqref="A1:P28">
    <cfRule type="expression" dxfId="13" priority="1">
      <formula xml:space="preserve"> $P1 = "Time_Better"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B7D6-3665-4062-89A0-570F99C3C082}">
  <dimension ref="A1:R28"/>
  <sheetViews>
    <sheetView zoomScale="80" zoomScaleNormal="80" workbookViewId="0">
      <selection activeCell="N27" sqref="N27"/>
    </sheetView>
  </sheetViews>
  <sheetFormatPr defaultColWidth="9" defaultRowHeight="15" x14ac:dyDescent="0.25"/>
  <cols>
    <col min="1" max="1" width="15.85546875" bestFit="1" customWidth="1"/>
    <col min="2" max="2" width="16" customWidth="1"/>
    <col min="3" max="3" width="14.5703125" bestFit="1" customWidth="1"/>
    <col min="4" max="4" width="17.42578125" bestFit="1" customWidth="1"/>
    <col min="5" max="5" width="15.5703125" bestFit="1" customWidth="1"/>
    <col min="6" max="7" width="12" bestFit="1" customWidth="1"/>
    <col min="8" max="8" width="14.5703125" bestFit="1" customWidth="1"/>
    <col min="9" max="9" width="15.42578125" bestFit="1" customWidth="1"/>
    <col min="10" max="10" width="14.28515625" bestFit="1" customWidth="1"/>
    <col min="11" max="11" width="15.140625" bestFit="1" customWidth="1"/>
    <col min="12" max="12" width="14.85546875" bestFit="1" customWidth="1"/>
    <col min="13" max="13" width="15.7109375" bestFit="1" customWidth="1"/>
    <col min="14" max="14" width="14.28515625" bestFit="1" customWidth="1"/>
    <col min="15" max="15" width="15.140625" bestFit="1" customWidth="1"/>
  </cols>
  <sheetData>
    <row r="1" spans="1:18" s="1" customFormat="1" ht="30" x14ac:dyDescent="0.25">
      <c r="A1" s="1" t="s">
        <v>14</v>
      </c>
      <c r="B1" s="2" t="s">
        <v>0</v>
      </c>
      <c r="C1" s="1" t="s">
        <v>1</v>
      </c>
      <c r="D1" s="1" t="s">
        <v>2</v>
      </c>
      <c r="E1" s="1" t="s">
        <v>3</v>
      </c>
      <c r="F1" s="19" t="s">
        <v>4</v>
      </c>
      <c r="G1" s="19" t="s">
        <v>5</v>
      </c>
      <c r="H1" s="1" t="s">
        <v>6</v>
      </c>
      <c r="I1" s="1" t="s">
        <v>7</v>
      </c>
      <c r="J1" s="17" t="s">
        <v>8</v>
      </c>
      <c r="K1" s="18" t="s">
        <v>9</v>
      </c>
      <c r="L1" s="1" t="s">
        <v>10</v>
      </c>
      <c r="M1" s="1" t="s">
        <v>11</v>
      </c>
      <c r="N1" s="17" t="s">
        <v>12</v>
      </c>
      <c r="O1" s="18" t="s">
        <v>13</v>
      </c>
    </row>
    <row r="2" spans="1:18" x14ac:dyDescent="0.25">
      <c r="A2" s="7" t="s">
        <v>25</v>
      </c>
      <c r="B2" s="8">
        <v>3.3451677705161997E-2</v>
      </c>
      <c r="C2" s="8">
        <v>2.4393251818660402</v>
      </c>
      <c r="D2" s="8">
        <v>40.203785394186198</v>
      </c>
      <c r="E2" s="8">
        <v>1011.2460846039201</v>
      </c>
      <c r="F2" s="20">
        <v>2.4292501875386101</v>
      </c>
      <c r="G2" s="20">
        <v>1</v>
      </c>
      <c r="H2" s="8">
        <v>7.4628154570434599</v>
      </c>
      <c r="I2" s="8">
        <v>12.7664557421739</v>
      </c>
      <c r="J2" s="9">
        <v>14.892751308129901</v>
      </c>
      <c r="K2" s="10">
        <v>22.823830821859399</v>
      </c>
      <c r="L2" s="8">
        <v>25.423465886666602</v>
      </c>
      <c r="M2" s="8">
        <v>38.346762716666703</v>
      </c>
      <c r="N2" s="9">
        <v>33.489976843033403</v>
      </c>
      <c r="O2" s="10">
        <v>64.800938263321498</v>
      </c>
      <c r="R2" t="s">
        <v>125</v>
      </c>
    </row>
    <row r="3" spans="1:18" x14ac:dyDescent="0.25">
      <c r="A3" t="s">
        <v>15</v>
      </c>
      <c r="B3" s="3">
        <v>-0.22803611047244701</v>
      </c>
      <c r="C3" s="3">
        <v>11.473809525426301</v>
      </c>
      <c r="D3" s="3">
        <v>1.5781257065450101</v>
      </c>
      <c r="E3" s="3">
        <v>3202.7841786610902</v>
      </c>
      <c r="F3" s="21">
        <v>0.37248536448124298</v>
      </c>
      <c r="G3" s="21">
        <v>9.5897435897435906E-2</v>
      </c>
      <c r="H3" s="3">
        <v>24.803072936405801</v>
      </c>
      <c r="I3" s="3">
        <v>32.950472199858801</v>
      </c>
      <c r="J3" s="13">
        <v>32.728247611949499</v>
      </c>
      <c r="K3" s="14">
        <v>42.879688244266603</v>
      </c>
      <c r="L3" s="3">
        <v>42.623884848628101</v>
      </c>
      <c r="M3" s="3">
        <v>55.079452300922803</v>
      </c>
      <c r="N3" s="13">
        <v>30.9880713190237</v>
      </c>
      <c r="O3" s="14">
        <v>44.376363195906301</v>
      </c>
      <c r="P3" t="str">
        <f>IF(AND($J$2 &gt; J3, $K$2 &gt; K3), "AvgBetter", "Worse")</f>
        <v>Worse</v>
      </c>
    </row>
    <row r="4" spans="1:18" x14ac:dyDescent="0.25">
      <c r="A4" t="s">
        <v>16</v>
      </c>
      <c r="B4" s="3">
        <v>6.5197959300970901E-2</v>
      </c>
      <c r="C4" s="3">
        <v>2.9213703644810298</v>
      </c>
      <c r="D4" s="3">
        <v>38.904509679416101</v>
      </c>
      <c r="E4" s="3">
        <v>1038.3821684546399</v>
      </c>
      <c r="F4" s="21">
        <v>1.1373546888644399</v>
      </c>
      <c r="G4" s="21">
        <v>0.29897435897435898</v>
      </c>
      <c r="H4" s="3">
        <v>3.5047141703707601</v>
      </c>
      <c r="I4" s="3">
        <v>8.4791132775177598</v>
      </c>
      <c r="J4" s="13">
        <v>13.038095351146101</v>
      </c>
      <c r="K4" s="14">
        <v>20.180640361714001</v>
      </c>
      <c r="L4" s="3">
        <v>22.554128658451098</v>
      </c>
      <c r="M4" s="3">
        <v>31.826302634508998</v>
      </c>
      <c r="N4" s="13">
        <v>32.050379675760801</v>
      </c>
      <c r="O4" s="14">
        <v>50.5992014513984</v>
      </c>
      <c r="P4" t="str">
        <f t="shared" ref="P4:P28" si="0">IF(AND($J$2 &gt; J4, $K$2 &gt; K4), "AvgBetter", "Worse")</f>
        <v>AvgBetter</v>
      </c>
    </row>
    <row r="5" spans="1:18" x14ac:dyDescent="0.25">
      <c r="A5" t="s">
        <v>30</v>
      </c>
      <c r="B5" s="3">
        <v>0.13956770277820099</v>
      </c>
      <c r="C5" s="3">
        <v>1.41855806318713</v>
      </c>
      <c r="D5" s="3">
        <v>42.292388115345098</v>
      </c>
      <c r="E5" s="3">
        <v>975.168100905968</v>
      </c>
      <c r="F5" s="21">
        <v>1.2264264727293901</v>
      </c>
      <c r="G5" s="21">
        <v>0.28717948717948699</v>
      </c>
      <c r="H5" s="3">
        <v>4.3434068171999902</v>
      </c>
      <c r="I5" s="3">
        <v>9.7016463641739108</v>
      </c>
      <c r="J5" s="13">
        <v>11.850280726536001</v>
      </c>
      <c r="K5" s="14">
        <v>18.904493413133601</v>
      </c>
      <c r="L5" s="3">
        <v>23.380035269352899</v>
      </c>
      <c r="M5" s="3">
        <v>36.139339342352898</v>
      </c>
      <c r="N5" s="13">
        <v>33.930414352150102</v>
      </c>
      <c r="O5" s="14">
        <v>63.107049339313797</v>
      </c>
      <c r="P5" t="str">
        <f t="shared" si="0"/>
        <v>AvgBetter</v>
      </c>
    </row>
    <row r="6" spans="1:18" x14ac:dyDescent="0.25">
      <c r="A6" t="s">
        <v>31</v>
      </c>
      <c r="B6" s="3">
        <v>0.15918881875197599</v>
      </c>
      <c r="C6" s="3">
        <v>2.8471462685214899</v>
      </c>
      <c r="D6" s="3">
        <v>66.5631774127136</v>
      </c>
      <c r="E6" s="3">
        <v>689.36697304138102</v>
      </c>
      <c r="F6" s="21">
        <v>1.22996463717574</v>
      </c>
      <c r="G6" s="21">
        <v>0.34358974358974298</v>
      </c>
      <c r="H6" s="3">
        <v>2.8593527010000099</v>
      </c>
      <c r="I6" s="3">
        <v>7.8238439099999697</v>
      </c>
      <c r="J6" s="13">
        <v>10.5616820413381</v>
      </c>
      <c r="K6" s="14">
        <v>16.917700814913999</v>
      </c>
      <c r="L6" s="3">
        <v>16.585072707099901</v>
      </c>
      <c r="M6" s="3">
        <v>24.2612041484999</v>
      </c>
      <c r="N6" s="13">
        <v>15.295992317094299</v>
      </c>
      <c r="O6" s="14">
        <v>23.094559376927101</v>
      </c>
      <c r="P6" t="str">
        <f t="shared" si="0"/>
        <v>AvgBetter</v>
      </c>
    </row>
    <row r="7" spans="1:18" x14ac:dyDescent="0.25">
      <c r="A7" t="s">
        <v>17</v>
      </c>
      <c r="B7" s="3">
        <v>6.6046612306161906E-2</v>
      </c>
      <c r="C7" s="3">
        <v>3.1080504274393799</v>
      </c>
      <c r="D7" s="3">
        <v>34.9914929305871</v>
      </c>
      <c r="E7" s="3">
        <v>1123.5494495796299</v>
      </c>
      <c r="F7" s="21">
        <v>1.0981287500002599</v>
      </c>
      <c r="G7" s="21">
        <v>0.26871794871794802</v>
      </c>
      <c r="H7" s="3">
        <v>6.0818352064888899</v>
      </c>
      <c r="I7" s="3">
        <v>11.630373817182999</v>
      </c>
      <c r="J7" s="13">
        <v>15.340712518766701</v>
      </c>
      <c r="K7" s="14">
        <v>22.6388469912199</v>
      </c>
      <c r="L7" s="3">
        <v>28.758982714222199</v>
      </c>
      <c r="M7" s="3">
        <v>40.043701785777699</v>
      </c>
      <c r="N7" s="13">
        <v>42.254457014895301</v>
      </c>
      <c r="O7" s="14">
        <v>67.281363360735696</v>
      </c>
      <c r="P7" t="str">
        <f t="shared" si="0"/>
        <v>Worse</v>
      </c>
    </row>
    <row r="8" spans="1:18" x14ac:dyDescent="0.25">
      <c r="A8" t="s">
        <v>32</v>
      </c>
      <c r="B8" s="3">
        <v>0.16833609404142799</v>
      </c>
      <c r="C8" s="3">
        <v>1.97103086141565</v>
      </c>
      <c r="D8" s="3">
        <v>59.818897697632998</v>
      </c>
      <c r="E8" s="3">
        <v>750.48635077983499</v>
      </c>
      <c r="F8" s="21">
        <v>1.27653168174063</v>
      </c>
      <c r="G8" s="21">
        <v>0.271794871794871</v>
      </c>
      <c r="H8" s="3">
        <v>8.2393817809000005</v>
      </c>
      <c r="I8" s="3">
        <v>14.6457927657999</v>
      </c>
      <c r="J8" s="13">
        <v>12.7171785922814</v>
      </c>
      <c r="K8" s="14">
        <v>19.4606353010143</v>
      </c>
      <c r="L8" s="3">
        <v>19.919954327777699</v>
      </c>
      <c r="M8" s="3">
        <v>31.440078997222098</v>
      </c>
      <c r="N8" s="13">
        <v>11.166516180646701</v>
      </c>
      <c r="O8" s="14">
        <v>22.8271550168161</v>
      </c>
      <c r="P8" t="str">
        <f t="shared" si="0"/>
        <v>AvgBetter</v>
      </c>
    </row>
    <row r="9" spans="1:18" x14ac:dyDescent="0.25">
      <c r="A9" t="s">
        <v>33</v>
      </c>
      <c r="B9" s="3">
        <v>0.133257063670394</v>
      </c>
      <c r="C9" s="3">
        <v>2.3958176036513801</v>
      </c>
      <c r="D9" s="3">
        <v>59.6813729594923</v>
      </c>
      <c r="E9" s="3">
        <v>751.84561026437302</v>
      </c>
      <c r="F9" s="21">
        <v>1.2606677298032001</v>
      </c>
      <c r="G9" s="21">
        <v>0.32307692307692298</v>
      </c>
      <c r="H9" s="3">
        <v>4.9433902663888798</v>
      </c>
      <c r="I9" s="3">
        <v>9.5590709449999895</v>
      </c>
      <c r="J9" s="13">
        <v>11.8900826815578</v>
      </c>
      <c r="K9" s="14">
        <v>18.682662653467499</v>
      </c>
      <c r="L9" s="3">
        <v>20.8973911361111</v>
      </c>
      <c r="M9" s="3">
        <v>32.654332589444401</v>
      </c>
      <c r="N9" s="13">
        <v>23.630499690249099</v>
      </c>
      <c r="O9" s="14">
        <v>42.200120314750002</v>
      </c>
      <c r="P9" t="str">
        <f t="shared" si="0"/>
        <v>AvgBetter</v>
      </c>
    </row>
    <row r="10" spans="1:18" x14ac:dyDescent="0.25">
      <c r="A10" t="s">
        <v>18</v>
      </c>
      <c r="B10" s="3">
        <v>0.122207240965837</v>
      </c>
      <c r="C10" s="3">
        <v>1.8212041529302201</v>
      </c>
      <c r="D10" s="3">
        <v>57.670958681268203</v>
      </c>
      <c r="E10" s="3">
        <v>773.36918216281504</v>
      </c>
      <c r="F10" s="21">
        <v>1.22132489450352</v>
      </c>
      <c r="G10" s="21">
        <v>0.49282051282051198</v>
      </c>
      <c r="H10" s="3">
        <v>6.0063302923661999</v>
      </c>
      <c r="I10" s="3">
        <v>10.813958896950799</v>
      </c>
      <c r="J10" s="13">
        <v>14.671127674814301</v>
      </c>
      <c r="K10" s="14">
        <v>22.1998180536261</v>
      </c>
      <c r="L10" s="3">
        <v>29.963169304507002</v>
      </c>
      <c r="M10" s="3">
        <v>41.340443383715701</v>
      </c>
      <c r="N10" s="13">
        <v>62.830976424957697</v>
      </c>
      <c r="O10" s="14">
        <v>98.235808706694698</v>
      </c>
      <c r="P10" t="str">
        <f t="shared" si="0"/>
        <v>AvgBetter</v>
      </c>
    </row>
    <row r="11" spans="1:18" x14ac:dyDescent="0.25">
      <c r="A11" t="s">
        <v>34</v>
      </c>
      <c r="B11" s="3">
        <v>0.154889460276462</v>
      </c>
      <c r="C11" s="3">
        <v>1.81307642282369</v>
      </c>
      <c r="D11" s="3">
        <v>61.0257851983067</v>
      </c>
      <c r="E11" s="3">
        <v>738.76531043248599</v>
      </c>
      <c r="F11" s="21">
        <v>1.28664894509426</v>
      </c>
      <c r="G11" s="21">
        <v>0.512820512820512</v>
      </c>
      <c r="H11" s="3">
        <v>5.9517005278333297</v>
      </c>
      <c r="I11" s="3">
        <v>10.605080324888799</v>
      </c>
      <c r="J11" s="13">
        <v>14.056997753537599</v>
      </c>
      <c r="K11" s="14">
        <v>21.183435253361601</v>
      </c>
      <c r="L11" s="3">
        <v>26.8321363433</v>
      </c>
      <c r="M11" s="3">
        <v>37.495879846999998</v>
      </c>
      <c r="N11" s="13">
        <v>47.447122104220099</v>
      </c>
      <c r="O11" s="14">
        <v>74.475147326485796</v>
      </c>
      <c r="P11" t="str">
        <f t="shared" si="0"/>
        <v>AvgBetter</v>
      </c>
    </row>
    <row r="12" spans="1:18" x14ac:dyDescent="0.25">
      <c r="A12" t="s">
        <v>35</v>
      </c>
      <c r="B12" s="3">
        <v>0.14025284838861199</v>
      </c>
      <c r="C12" s="3">
        <v>2.4900747824498999</v>
      </c>
      <c r="D12" s="3">
        <v>64.227271005568696</v>
      </c>
      <c r="E12" s="3">
        <v>709.37630870945998</v>
      </c>
      <c r="F12" s="21">
        <v>1.2528993014248899</v>
      </c>
      <c r="G12" s="21">
        <v>0.41538461538461502</v>
      </c>
      <c r="H12" s="3">
        <v>5.7919813943555498</v>
      </c>
      <c r="I12" s="3">
        <v>10.2488489</v>
      </c>
      <c r="J12" s="13">
        <v>13.1740400544194</v>
      </c>
      <c r="K12" s="14">
        <v>20.340327003411101</v>
      </c>
      <c r="L12" s="3">
        <v>23.217924211233299</v>
      </c>
      <c r="M12" s="3">
        <v>33.426080341933201</v>
      </c>
      <c r="N12" s="13">
        <v>39.185373546814802</v>
      </c>
      <c r="O12" s="14">
        <v>63.044331148155301</v>
      </c>
      <c r="P12" t="str">
        <f t="shared" si="0"/>
        <v>AvgBetter</v>
      </c>
    </row>
    <row r="13" spans="1:18" x14ac:dyDescent="0.25">
      <c r="A13" t="s">
        <v>19</v>
      </c>
      <c r="B13" s="3">
        <v>0.127310937729257</v>
      </c>
      <c r="C13" s="3">
        <v>2.0805522639434901</v>
      </c>
      <c r="D13" s="3">
        <v>48.680395512621203</v>
      </c>
      <c r="E13" s="3">
        <v>884.82876270039196</v>
      </c>
      <c r="F13" s="21">
        <v>1.2401162391377401</v>
      </c>
      <c r="G13" s="21">
        <v>0.44307692307692298</v>
      </c>
      <c r="H13" s="3">
        <v>3.56651603704888</v>
      </c>
      <c r="I13" s="3">
        <v>7.2062192822166597</v>
      </c>
      <c r="J13" s="13">
        <v>16.1585492574564</v>
      </c>
      <c r="K13" s="14">
        <v>23.545721621182899</v>
      </c>
      <c r="L13" s="3">
        <v>46.4887419698575</v>
      </c>
      <c r="M13" s="3">
        <v>59.477483762532003</v>
      </c>
      <c r="N13" s="13">
        <v>132.456535643601</v>
      </c>
      <c r="O13" s="14">
        <v>191.71952580496901</v>
      </c>
      <c r="P13" t="str">
        <f t="shared" si="0"/>
        <v>Worse</v>
      </c>
    </row>
    <row r="14" spans="1:18" x14ac:dyDescent="0.25">
      <c r="A14" t="s">
        <v>36</v>
      </c>
      <c r="B14" s="3">
        <v>0.17179671906021901</v>
      </c>
      <c r="C14" s="3">
        <v>1.96722123523897</v>
      </c>
      <c r="D14" s="3">
        <v>66.542032269601407</v>
      </c>
      <c r="E14" s="3">
        <v>689.54303784981801</v>
      </c>
      <c r="F14" s="21">
        <v>1.28797591395691</v>
      </c>
      <c r="G14" s="21">
        <v>0.45128205128205101</v>
      </c>
      <c r="H14" s="3">
        <v>4.1640496364666699</v>
      </c>
      <c r="I14" s="3">
        <v>8.2378971684444409</v>
      </c>
      <c r="J14" s="13">
        <v>14.2309530310258</v>
      </c>
      <c r="K14" s="14">
        <v>21.392750354128999</v>
      </c>
      <c r="L14" s="3">
        <v>29.579754470624898</v>
      </c>
      <c r="M14" s="3">
        <v>41.649744881249902</v>
      </c>
      <c r="N14" s="13">
        <v>58.928844608955899</v>
      </c>
      <c r="O14" s="14">
        <v>98.306893778066495</v>
      </c>
      <c r="P14" t="str">
        <f t="shared" si="0"/>
        <v>AvgBetter</v>
      </c>
    </row>
    <row r="15" spans="1:18" x14ac:dyDescent="0.25">
      <c r="A15" t="s">
        <v>37</v>
      </c>
      <c r="B15" s="3">
        <v>0.162436233641784</v>
      </c>
      <c r="C15" s="3">
        <v>2.3560352253084398</v>
      </c>
      <c r="D15" s="3">
        <v>65.131269563496701</v>
      </c>
      <c r="E15" s="3">
        <v>701.49642229897199</v>
      </c>
      <c r="F15" s="21">
        <v>1.30762159615717</v>
      </c>
      <c r="G15" s="21">
        <v>0.46153846153846101</v>
      </c>
      <c r="H15" s="3">
        <v>3.0069236618555402</v>
      </c>
      <c r="I15" s="3">
        <v>6.8901531698333098</v>
      </c>
      <c r="J15" s="13">
        <v>13.5047487999671</v>
      </c>
      <c r="K15" s="14">
        <v>20.7061267903055</v>
      </c>
      <c r="L15" s="3">
        <v>34.0620411266666</v>
      </c>
      <c r="M15" s="3">
        <v>47.402604775555503</v>
      </c>
      <c r="N15" s="13">
        <v>68.921151362606096</v>
      </c>
      <c r="O15" s="14">
        <v>117.567724561197</v>
      </c>
      <c r="P15" t="str">
        <f t="shared" si="0"/>
        <v>AvgBetter</v>
      </c>
    </row>
    <row r="16" spans="1:18" x14ac:dyDescent="0.25">
      <c r="A16" t="s">
        <v>20</v>
      </c>
      <c r="B16" s="3">
        <v>-0.23428789006381001</v>
      </c>
      <c r="C16" s="3">
        <v>11.3215037557898</v>
      </c>
      <c r="D16" s="3">
        <v>1.4538216921087199</v>
      </c>
      <c r="E16" s="3">
        <v>3226.1330774718899</v>
      </c>
      <c r="F16" s="21">
        <v>0.35876201282214898</v>
      </c>
      <c r="G16" s="21">
        <v>8.6153846153846095E-2</v>
      </c>
      <c r="H16" s="3">
        <v>24.9001536220992</v>
      </c>
      <c r="I16" s="3">
        <v>33.164969091439303</v>
      </c>
      <c r="J16" s="13">
        <v>32.927738065498701</v>
      </c>
      <c r="K16" s="14">
        <v>42.990929359965797</v>
      </c>
      <c r="L16" s="3">
        <v>41.931289644256999</v>
      </c>
      <c r="M16" s="3">
        <v>53.1398886831929</v>
      </c>
      <c r="N16" s="13">
        <v>23.891206267031102</v>
      </c>
      <c r="O16" s="14">
        <v>34.998426806459101</v>
      </c>
      <c r="P16" t="str">
        <f t="shared" si="0"/>
        <v>Worse</v>
      </c>
    </row>
    <row r="17" spans="1:16" x14ac:dyDescent="0.25">
      <c r="A17" t="s">
        <v>21</v>
      </c>
      <c r="B17" s="3">
        <v>2.7348914647769802E-2</v>
      </c>
      <c r="C17" s="3">
        <v>3.7474446884706101</v>
      </c>
      <c r="D17" s="3">
        <v>26.728369228752701</v>
      </c>
      <c r="E17" s="3">
        <v>1332.28094346436</v>
      </c>
      <c r="F17" s="21">
        <v>1.08179982609708</v>
      </c>
      <c r="G17" s="21">
        <v>0.29948717948717901</v>
      </c>
      <c r="H17" s="3">
        <v>7.8216755802205604</v>
      </c>
      <c r="I17" s="3">
        <v>13.1938551791477</v>
      </c>
      <c r="J17" s="13">
        <v>15.090510034313599</v>
      </c>
      <c r="K17" s="14">
        <v>22.866998560768199</v>
      </c>
      <c r="L17" s="3">
        <v>23.339428378208002</v>
      </c>
      <c r="M17" s="3">
        <v>34.452901262232402</v>
      </c>
      <c r="N17" s="13">
        <v>21.453754280093399</v>
      </c>
      <c r="O17" s="14">
        <v>38.484395399186802</v>
      </c>
      <c r="P17" t="str">
        <f t="shared" si="0"/>
        <v>Worse</v>
      </c>
    </row>
    <row r="18" spans="1:16" x14ac:dyDescent="0.25">
      <c r="A18" t="s">
        <v>38</v>
      </c>
      <c r="B18" s="3">
        <v>0.129133291257579</v>
      </c>
      <c r="C18" s="3">
        <v>1.3947820821910899</v>
      </c>
      <c r="D18" s="3">
        <v>50.349602181668097</v>
      </c>
      <c r="E18" s="3">
        <v>857.19234906563997</v>
      </c>
      <c r="F18" s="21">
        <v>1.16972321128088</v>
      </c>
      <c r="G18" s="21">
        <v>0.30256410256410199</v>
      </c>
      <c r="H18" s="3">
        <v>5.0888457554117501</v>
      </c>
      <c r="I18" s="3">
        <v>9.5408667052940999</v>
      </c>
      <c r="J18" s="13">
        <v>13.088774350059801</v>
      </c>
      <c r="K18" s="14">
        <v>20.246701995874901</v>
      </c>
      <c r="L18" s="3">
        <v>24.0600045584615</v>
      </c>
      <c r="M18" s="3">
        <v>33.2267995923076</v>
      </c>
      <c r="N18" s="13">
        <v>29.1110160675392</v>
      </c>
      <c r="O18" s="14">
        <v>44.822783114475499</v>
      </c>
      <c r="P18" t="str">
        <f t="shared" si="0"/>
        <v>AvgBetter</v>
      </c>
    </row>
    <row r="19" spans="1:16" x14ac:dyDescent="0.25">
      <c r="A19" t="s">
        <v>39</v>
      </c>
      <c r="B19" s="3">
        <v>0.14407957123776799</v>
      </c>
      <c r="C19" s="3">
        <v>3.1940011941831701</v>
      </c>
      <c r="D19" s="3">
        <v>48.637419449537603</v>
      </c>
      <c r="E19" s="3">
        <v>879.81106237918095</v>
      </c>
      <c r="F19" s="21">
        <v>1.1934601229467201</v>
      </c>
      <c r="G19" s="21">
        <v>0.34871794871794798</v>
      </c>
      <c r="H19" s="3">
        <v>8.4065425141176497</v>
      </c>
      <c r="I19" s="3">
        <v>13.9074885551764</v>
      </c>
      <c r="J19" s="13">
        <v>12.7354011925237</v>
      </c>
      <c r="K19" s="14">
        <v>19.995237138236501</v>
      </c>
      <c r="L19" s="3">
        <v>21.7967063918666</v>
      </c>
      <c r="M19" s="3">
        <v>32.494359379333297</v>
      </c>
      <c r="N19" s="13">
        <v>19.973548912181201</v>
      </c>
      <c r="O19" s="14">
        <v>36.996224671410197</v>
      </c>
      <c r="P19" t="str">
        <f t="shared" si="0"/>
        <v>AvgBetter</v>
      </c>
    </row>
    <row r="20" spans="1:16" x14ac:dyDescent="0.25">
      <c r="A20" t="s">
        <v>22</v>
      </c>
      <c r="B20" s="3">
        <v>-6.06752481720347E-2</v>
      </c>
      <c r="C20" s="3">
        <v>3.4927981018451502</v>
      </c>
      <c r="D20" s="3">
        <v>17.463457223748101</v>
      </c>
      <c r="E20" s="3">
        <v>1699.7890213681601</v>
      </c>
      <c r="F20" s="21">
        <v>0.94523857737346495</v>
      </c>
      <c r="G20" s="21">
        <v>0.27487179487179397</v>
      </c>
      <c r="H20" s="3">
        <v>7.8932152697162099</v>
      </c>
      <c r="I20" s="3">
        <v>13.048477484466501</v>
      </c>
      <c r="J20" s="13">
        <v>18.423532329407301</v>
      </c>
      <c r="K20" s="14">
        <v>27.106272941035101</v>
      </c>
      <c r="L20" s="3">
        <v>29.486090530333001</v>
      </c>
      <c r="M20" s="3">
        <v>42.575675872162698</v>
      </c>
      <c r="N20" s="13">
        <v>41.790306330064602</v>
      </c>
      <c r="O20" s="14">
        <v>77.025898933601198</v>
      </c>
      <c r="P20" t="str">
        <f t="shared" si="0"/>
        <v>Worse</v>
      </c>
    </row>
    <row r="21" spans="1:16" x14ac:dyDescent="0.25">
      <c r="A21" t="s">
        <v>40</v>
      </c>
      <c r="B21" s="3">
        <v>8.92371939590966E-2</v>
      </c>
      <c r="C21" s="3">
        <v>1.92853827968599</v>
      </c>
      <c r="D21" s="3">
        <v>54.346616026783501</v>
      </c>
      <c r="E21" s="3">
        <v>808.66014058354301</v>
      </c>
      <c r="F21" s="21">
        <v>1.1930830100085099</v>
      </c>
      <c r="G21" s="21">
        <v>0.31282051282051199</v>
      </c>
      <c r="H21" s="3">
        <v>4.9843286119411703</v>
      </c>
      <c r="I21" s="3">
        <v>10.233202767058801</v>
      </c>
      <c r="J21" s="13">
        <v>14.1889373254583</v>
      </c>
      <c r="K21" s="14">
        <v>21.550436323527101</v>
      </c>
      <c r="L21" s="3">
        <v>23.530957442105201</v>
      </c>
      <c r="M21" s="3">
        <v>33.8111905078947</v>
      </c>
      <c r="N21" s="13">
        <v>31.466965146489802</v>
      </c>
      <c r="O21" s="14">
        <v>57.329695402842503</v>
      </c>
      <c r="P21" t="str">
        <f t="shared" si="0"/>
        <v>AvgBetter</v>
      </c>
    </row>
    <row r="22" spans="1:16" x14ac:dyDescent="0.25">
      <c r="A22" t="s">
        <v>41</v>
      </c>
      <c r="B22" s="3">
        <v>7.6853916862293606E-2</v>
      </c>
      <c r="C22" s="3">
        <v>2.58761567237344</v>
      </c>
      <c r="D22" s="3">
        <v>38.349583351145696</v>
      </c>
      <c r="E22" s="3">
        <v>1045.5880052012001</v>
      </c>
      <c r="F22" s="21">
        <v>1.1731479009877299</v>
      </c>
      <c r="G22" s="21">
        <v>0.30769230769230699</v>
      </c>
      <c r="H22" s="3">
        <v>4.791256298375</v>
      </c>
      <c r="I22" s="3">
        <v>9.2602051381250003</v>
      </c>
      <c r="J22" s="13">
        <v>13.751026620391499</v>
      </c>
      <c r="K22" s="14">
        <v>21.3161134778478</v>
      </c>
      <c r="L22" s="3">
        <v>21.6376982958333</v>
      </c>
      <c r="M22" s="3">
        <v>32.621333411666697</v>
      </c>
      <c r="N22" s="13">
        <v>30.098831316053399</v>
      </c>
      <c r="O22" s="14">
        <v>51.6033126152779</v>
      </c>
      <c r="P22" t="str">
        <f t="shared" si="0"/>
        <v>AvgBetter</v>
      </c>
    </row>
    <row r="23" spans="1:16" x14ac:dyDescent="0.25">
      <c r="A23" t="s">
        <v>23</v>
      </c>
      <c r="B23" s="3">
        <v>6.8997482603111407E-2</v>
      </c>
      <c r="C23" s="3">
        <v>2.0066111014824499</v>
      </c>
      <c r="D23" s="3">
        <v>45.789001006560902</v>
      </c>
      <c r="E23" s="3">
        <v>925.82299169886801</v>
      </c>
      <c r="F23" s="21">
        <v>1.2039943402203701</v>
      </c>
      <c r="G23" s="21">
        <v>0.48051282051282002</v>
      </c>
      <c r="H23" s="3">
        <v>5.9833249447805903</v>
      </c>
      <c r="I23" s="3">
        <v>10.599482697545</v>
      </c>
      <c r="J23" s="13">
        <v>14.9263300761524</v>
      </c>
      <c r="K23" s="14">
        <v>22.790882193325501</v>
      </c>
      <c r="L23" s="3">
        <v>29.8280835626386</v>
      </c>
      <c r="M23" s="3">
        <v>42.904636683469199</v>
      </c>
      <c r="N23" s="13">
        <v>70.890873362222493</v>
      </c>
      <c r="O23" s="14">
        <v>122.16188660149101</v>
      </c>
      <c r="P23" t="str">
        <f t="shared" si="0"/>
        <v>Worse</v>
      </c>
    </row>
    <row r="24" spans="1:16" x14ac:dyDescent="0.25">
      <c r="A24" t="s">
        <v>42</v>
      </c>
      <c r="B24" s="3">
        <v>0.158565416096661</v>
      </c>
      <c r="C24" s="3">
        <v>1.6967205080025201</v>
      </c>
      <c r="D24" s="3">
        <v>53.423321910677103</v>
      </c>
      <c r="E24" s="3">
        <v>819.37631040658903</v>
      </c>
      <c r="F24" s="21">
        <v>1.2837673621772601</v>
      </c>
      <c r="G24" s="21">
        <v>0.502564102564102</v>
      </c>
      <c r="H24" s="3">
        <v>5.9665826866666603</v>
      </c>
      <c r="I24" s="3">
        <v>10.6252353414444</v>
      </c>
      <c r="J24" s="13">
        <v>14.7578278716933</v>
      </c>
      <c r="K24" s="14">
        <v>22.1839754346353</v>
      </c>
      <c r="L24" s="3">
        <v>34.872030056666702</v>
      </c>
      <c r="M24" s="3">
        <v>50.707619633333103</v>
      </c>
      <c r="N24" s="13">
        <v>102.745653067107</v>
      </c>
      <c r="O24" s="14">
        <v>172.753604962829</v>
      </c>
      <c r="P24" t="str">
        <f t="shared" si="0"/>
        <v>AvgBetter</v>
      </c>
    </row>
    <row r="25" spans="1:16" x14ac:dyDescent="0.25">
      <c r="A25" t="s">
        <v>43</v>
      </c>
      <c r="B25" s="3">
        <v>6.7720725898262599E-2</v>
      </c>
      <c r="C25" s="3">
        <v>1.97167057689359</v>
      </c>
      <c r="D25" s="3">
        <v>42.872837816127699</v>
      </c>
      <c r="E25" s="3">
        <v>965.59420267489895</v>
      </c>
      <c r="F25" s="21">
        <v>1.21362978540521</v>
      </c>
      <c r="G25" s="21">
        <v>0.42051282051282002</v>
      </c>
      <c r="H25" s="3">
        <v>5.6017804584500004</v>
      </c>
      <c r="I25" s="3">
        <v>10.636892690062499</v>
      </c>
      <c r="J25" s="13">
        <v>14.6322779497343</v>
      </c>
      <c r="K25" s="14">
        <v>22.1897396761082</v>
      </c>
      <c r="L25" s="3">
        <v>33.945094734999898</v>
      </c>
      <c r="M25" s="3">
        <v>47.713196846666598</v>
      </c>
      <c r="N25" s="13">
        <v>80.511996484416898</v>
      </c>
      <c r="O25" s="14">
        <v>126.864759203498</v>
      </c>
      <c r="P25" t="str">
        <f t="shared" si="0"/>
        <v>AvgBetter</v>
      </c>
    </row>
    <row r="26" spans="1:16" x14ac:dyDescent="0.25">
      <c r="A26" t="s">
        <v>24</v>
      </c>
      <c r="B26" s="3">
        <v>9.5378303314126903E-2</v>
      </c>
      <c r="C26" s="3">
        <v>2.3449668807266999</v>
      </c>
      <c r="D26" s="3">
        <v>40.293675905214002</v>
      </c>
      <c r="E26" s="3">
        <v>1012.34520051372</v>
      </c>
      <c r="F26" s="21">
        <v>1.23982444603788</v>
      </c>
      <c r="G26" s="21">
        <v>0.45692307692307699</v>
      </c>
      <c r="H26" s="3">
        <v>5.2077219236774299</v>
      </c>
      <c r="I26" s="3">
        <v>9.7395349621709304</v>
      </c>
      <c r="J26" s="13">
        <v>15.6113249329936</v>
      </c>
      <c r="K26" s="14">
        <v>23.327492706019701</v>
      </c>
      <c r="L26" s="3">
        <v>29.502361132010499</v>
      </c>
      <c r="M26" s="3">
        <v>42.477141252220498</v>
      </c>
      <c r="N26" s="13">
        <v>62.747857434312799</v>
      </c>
      <c r="O26" s="14">
        <v>106.56077147255201</v>
      </c>
      <c r="P26" t="str">
        <f t="shared" si="0"/>
        <v>Worse</v>
      </c>
    </row>
    <row r="27" spans="1:16" x14ac:dyDescent="0.25">
      <c r="A27" t="s">
        <v>44</v>
      </c>
      <c r="B27" s="3">
        <v>0.17692302706152099</v>
      </c>
      <c r="C27" s="3">
        <v>1.58901211019987</v>
      </c>
      <c r="D27" s="3">
        <v>66.524830239542993</v>
      </c>
      <c r="E27" s="3">
        <v>689.68633672496401</v>
      </c>
      <c r="F27" s="21">
        <v>1.35263941278285</v>
      </c>
      <c r="G27" s="21">
        <v>0.517948717948718</v>
      </c>
      <c r="H27" s="3">
        <v>3.4711784424782599</v>
      </c>
      <c r="I27" s="3">
        <v>7.2396991823912904</v>
      </c>
      <c r="J27" s="13">
        <v>13.9757813112689</v>
      </c>
      <c r="K27" s="14">
        <v>21.117516898482901</v>
      </c>
      <c r="L27" s="3">
        <v>35.065169396666803</v>
      </c>
      <c r="M27" s="3">
        <v>50.974137999999698</v>
      </c>
      <c r="N27" s="13">
        <v>69.325638089372006</v>
      </c>
      <c r="O27" s="14">
        <v>126.071405391773</v>
      </c>
      <c r="P27" t="str">
        <f t="shared" si="0"/>
        <v>AvgBetter</v>
      </c>
    </row>
    <row r="28" spans="1:16" ht="15.75" thickBot="1" x14ac:dyDescent="0.3">
      <c r="A28" t="s">
        <v>45</v>
      </c>
      <c r="B28" s="3">
        <v>0.164263677556058</v>
      </c>
      <c r="C28" s="3">
        <v>1.91379704760182</v>
      </c>
      <c r="D28" s="3">
        <v>70.206288380464997</v>
      </c>
      <c r="E28" s="3">
        <v>660.31830084716603</v>
      </c>
      <c r="F28" s="23">
        <v>1.2984784289375</v>
      </c>
      <c r="G28" s="23">
        <v>0.47692307692307601</v>
      </c>
      <c r="H28" s="3">
        <v>5.22528979310525</v>
      </c>
      <c r="I28" s="3">
        <v>9.6286529230416598</v>
      </c>
      <c r="J28" s="15">
        <v>13.0762882296338</v>
      </c>
      <c r="K28" s="16">
        <v>19.8438169365057</v>
      </c>
      <c r="L28" s="3">
        <v>31.662016222857201</v>
      </c>
      <c r="M28" s="3">
        <v>43.093474778571199</v>
      </c>
      <c r="N28" s="15">
        <v>54.166776559424598</v>
      </c>
      <c r="O28" s="16">
        <v>87.590747286601797</v>
      </c>
      <c r="P28" t="str">
        <f t="shared" si="0"/>
        <v>AvgBetter</v>
      </c>
    </row>
  </sheetData>
  <conditionalFormatting sqref="A1:P28">
    <cfRule type="expression" dxfId="12" priority="7">
      <formula xml:space="preserve"> $P1 = "AvgBetter"</formula>
    </cfRule>
  </conditionalFormatting>
  <conditionalFormatting sqref="F4 F6 F8:F9 F18:F19 F21:F22">
    <cfRule type="top10" dxfId="11" priority="9" rank="1"/>
  </conditionalFormatting>
  <conditionalFormatting sqref="F4:F6 F8:F12 F14:F15 F18:F19 F21:F22 F24:F25 F27:F28">
    <cfRule type="top10" dxfId="10" priority="2" rank="1"/>
  </conditionalFormatting>
  <conditionalFormatting sqref="G4 G6 G8:G9 G18:G19 G21:G22">
    <cfRule type="top10" dxfId="9" priority="10" rank="1"/>
  </conditionalFormatting>
  <conditionalFormatting sqref="G4:G6 G8:G12 G14:G15 G18:G19 G21:G22 G24:G25 G27:G28">
    <cfRule type="top10" dxfId="8" priority="1" rank="1"/>
  </conditionalFormatting>
  <conditionalFormatting sqref="J2:J28">
    <cfRule type="top10" dxfId="7" priority="6" bottom="1" rank="1"/>
    <cfRule type="top10" dxfId="6" priority="14" bottom="1" rank="1"/>
  </conditionalFormatting>
  <conditionalFormatting sqref="K2:K28">
    <cfRule type="top10" dxfId="5" priority="5" bottom="1" rank="1"/>
    <cfRule type="top10" dxfId="4" priority="13" bottom="1" rank="1"/>
  </conditionalFormatting>
  <conditionalFormatting sqref="N2:N28">
    <cfRule type="top10" dxfId="3" priority="4" bottom="1" rank="1"/>
    <cfRule type="top10" dxfId="2" priority="12" bottom="1" rank="1"/>
  </conditionalFormatting>
  <conditionalFormatting sqref="O2:O28">
    <cfRule type="top10" dxfId="1" priority="3" bottom="1" rank="1"/>
    <cfRule type="top10" dxfId="0" priority="1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GeneralResults</vt:lpstr>
      <vt:lpstr>AlgorithmDescriptions</vt:lpstr>
      <vt:lpstr>Practical</vt:lpstr>
      <vt:lpstr>PracticalIntentional</vt:lpstr>
      <vt:lpstr>CompareAgainstRealExclusive</vt:lpstr>
      <vt:lpstr>CompareAgainstRealWithMargin</vt:lpstr>
      <vt:lpstr>CompareAgainstRealDistOnly</vt:lpstr>
      <vt:lpstr>CompareAgainstRealTimeOnly</vt:lpstr>
      <vt:lpstr>CompareAgainstReal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Glover</dc:creator>
  <cp:lastModifiedBy>Alex Glover</cp:lastModifiedBy>
  <dcterms:created xsi:type="dcterms:W3CDTF">2024-07-25T02:11:34Z</dcterms:created>
  <dcterms:modified xsi:type="dcterms:W3CDTF">2024-12-22T11:29:56Z</dcterms:modified>
</cp:coreProperties>
</file>