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69BB7EFB-32A3-4547-BB55-2F0C13F5AA7A}" xr6:coauthVersionLast="44" xr6:coauthVersionMax="44" xr10:uidLastSave="{00000000-0000-0000-0000-000000000000}"/>
  <bookViews>
    <workbookView xWindow="-120" yWindow="-120" windowWidth="20730" windowHeight="11760" activeTab="2" xr2:uid="{00000000-000D-0000-FFFF-FFFF00000000}"/>
  </bookViews>
  <sheets>
    <sheet name="Reclutamiento" sheetId="4" r:id="rId1"/>
    <sheet name="Nombre individuos_supervivenci " sheetId="3" r:id="rId2"/>
    <sheet name="Reclutamiento neto tiempo" sheetId="1" r:id="rId3"/>
    <sheet name="Reclutamiento total" sheetId="5" r:id="rId4"/>
    <sheet name="Supervivencia_reclutas" sheetId="9" r:id="rId5"/>
    <sheet name="Sheet1" sheetId="10" r:id="rId6"/>
    <sheet name="Hoja3" sheetId="8" r:id="rId7"/>
    <sheet name="AGA" sheetId="2" r:id="rId8"/>
    <sheet name="Playa Mero 1996" sheetId="6" r:id="rId9"/>
    <sheet name="Supervivencia reclutas" sheetId="7" r:id="rId10"/>
  </sheets>
  <definedNames>
    <definedName name="_xlnm._FilterDatabase" localSheetId="1" hidden="1">'Nombre individuos_supervivenci '!$A$1:$E$22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5" l="1"/>
  <c r="C10" i="1" l="1"/>
  <c r="C9" i="1"/>
  <c r="C8" i="1"/>
  <c r="B4" i="5" s="1"/>
  <c r="C7" i="1"/>
  <c r="C6" i="1"/>
  <c r="C5" i="1"/>
  <c r="C4" i="1"/>
  <c r="C3" i="1"/>
  <c r="C2" i="1"/>
  <c r="B3" i="5" l="1"/>
  <c r="B2" i="5"/>
  <c r="F15" i="6"/>
  <c r="G2" i="6"/>
  <c r="F5" i="6"/>
  <c r="G3" i="6" s="1"/>
  <c r="B15" i="6"/>
  <c r="G4" i="6" l="1"/>
</calcChain>
</file>

<file path=xl/sharedStrings.xml><?xml version="1.0" encoding="utf-8"?>
<sst xmlns="http://schemas.openxmlformats.org/spreadsheetml/2006/main" count="400" uniqueCount="77">
  <si>
    <t>Cuadrata</t>
  </si>
  <si>
    <t>Intervalos de tiempo</t>
  </si>
  <si>
    <t>AGAsp</t>
  </si>
  <si>
    <t>PSTR</t>
  </si>
  <si>
    <t>SCOLsp</t>
  </si>
  <si>
    <t>1-2</t>
  </si>
  <si>
    <t>2-3</t>
  </si>
  <si>
    <t>3-4</t>
  </si>
  <si>
    <t>ATEN10</t>
  </si>
  <si>
    <t>AAGA9</t>
  </si>
  <si>
    <t>AAGA10</t>
  </si>
  <si>
    <t>AAGA4</t>
  </si>
  <si>
    <t>AAGA5</t>
  </si>
  <si>
    <t>AAGA6</t>
  </si>
  <si>
    <t>AAGA2</t>
  </si>
  <si>
    <t>AAGA3</t>
  </si>
  <si>
    <t>AAGA7</t>
  </si>
  <si>
    <t>AAGA11</t>
  </si>
  <si>
    <t>PSTR1</t>
  </si>
  <si>
    <t>PSTR2</t>
  </si>
  <si>
    <t>SCUB2</t>
  </si>
  <si>
    <t>Rugosidad_tiempo_anterior</t>
  </si>
  <si>
    <t>diferencia_rugosidad</t>
  </si>
  <si>
    <t>SSID</t>
  </si>
  <si>
    <t>CNAT</t>
  </si>
  <si>
    <t>PAST</t>
  </si>
  <si>
    <t>ORBsp</t>
  </si>
  <si>
    <t>especie</t>
  </si>
  <si>
    <t>AAGA</t>
  </si>
  <si>
    <t>SCOL</t>
  </si>
  <si>
    <t>Especie</t>
  </si>
  <si>
    <t>Reclutas</t>
  </si>
  <si>
    <t>Categoría sustrato</t>
  </si>
  <si>
    <t>Cobertura relativa</t>
  </si>
  <si>
    <t>Coral vivo</t>
  </si>
  <si>
    <t>Coral muerto</t>
  </si>
  <si>
    <t>Gorgonios</t>
  </si>
  <si>
    <t>Arena</t>
  </si>
  <si>
    <t>Millepora sp</t>
  </si>
  <si>
    <t>Esponjas</t>
  </si>
  <si>
    <t>Zoántidos</t>
  </si>
  <si>
    <t>Cobertura de coral vivo 1996</t>
  </si>
  <si>
    <t>Orbicella anularis</t>
  </si>
  <si>
    <t>Colpophyllia natans</t>
  </si>
  <si>
    <t>Agaricia agaricites</t>
  </si>
  <si>
    <t>Porites porites</t>
  </si>
  <si>
    <t>Otros</t>
  </si>
  <si>
    <t>Reclutas 2017-2018</t>
  </si>
  <si>
    <t>Porcentaje</t>
  </si>
  <si>
    <t>Total</t>
  </si>
  <si>
    <t>Individuo</t>
  </si>
  <si>
    <t>TOTAL</t>
  </si>
  <si>
    <t>-</t>
  </si>
  <si>
    <t>AAGA5, AAGA6</t>
  </si>
  <si>
    <t>AAGA2, AAGA3</t>
  </si>
  <si>
    <t>sobrevivió hasta T4</t>
  </si>
  <si>
    <t>SI</t>
  </si>
  <si>
    <t>NO</t>
  </si>
  <si>
    <t>Cuenta de sobrevivió hasta T4</t>
  </si>
  <si>
    <t>Nombre individuos</t>
  </si>
  <si>
    <t>año</t>
  </si>
  <si>
    <t>Género</t>
  </si>
  <si>
    <t>AGA</t>
  </si>
  <si>
    <t>SCO</t>
  </si>
  <si>
    <t>Genera</t>
  </si>
  <si>
    <t>Survived</t>
  </si>
  <si>
    <t>Value</t>
  </si>
  <si>
    <t>Yes</t>
  </si>
  <si>
    <t>No</t>
  </si>
  <si>
    <t>AGA sp.</t>
  </si>
  <si>
    <t>PSE sp.</t>
  </si>
  <si>
    <t>SCOL sp.</t>
  </si>
  <si>
    <t>NA</t>
  </si>
  <si>
    <t>POR</t>
  </si>
  <si>
    <t>PORsp</t>
  </si>
  <si>
    <t>POR  sp.</t>
  </si>
  <si>
    <t>PSE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</si>
</sst>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'Nombre individuos_supervivenci '!$H$2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'Nombre individuos_supervivenci '!$G$3:$G$6</c:f>
              <c:strCache>
                <c:ptCount val="4"/>
                <c:pt idx="0">
                  <c:v>AGA</c:v>
                </c:pt>
                <c:pt idx="1">
                  <c:v>PSTR</c:v>
                </c:pt>
                <c:pt idx="3">
                  <c:v>SCO</c:v>
                </c:pt>
              </c:strCache>
            </c:strRef>
          </c:cat>
          <c:val>
            <c:numRef>
              <c:f>'Nombre individuos_supervivenci '!$H$3:$H$6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6-4704-AE07-FCBC5A3D3092}"/>
            </c:ext>
          </c:extLst>
        </c:ser>
        <c:ser>
          <c:idx val="1"/>
          <c:order val="1"/>
          <c:tx>
            <c:strRef>
              <c:f>'Nombre individuos_supervivenci '!$I$2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'Nombre individuos_supervivenci '!$G$3:$G$6</c:f>
              <c:strCache>
                <c:ptCount val="4"/>
                <c:pt idx="0">
                  <c:v>AGA</c:v>
                </c:pt>
                <c:pt idx="1">
                  <c:v>PSTR</c:v>
                </c:pt>
                <c:pt idx="3">
                  <c:v>SCO</c:v>
                </c:pt>
              </c:strCache>
            </c:strRef>
          </c:cat>
          <c:val>
            <c:numRef>
              <c:f>'Nombre individuos_supervivenci '!$I$3:$I$6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6-4704-AE07-FCBC5A3D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4311296"/>
        <c:axId val="-354308576"/>
      </c:barChart>
      <c:catAx>
        <c:axId val="-354311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308576"/>
        <c:crosses val="autoZero"/>
        <c:auto val="1"/>
        <c:lblAlgn val="ctr"/>
        <c:lblOffset val="100"/>
        <c:noMultiLvlLbl val="0"/>
      </c:catAx>
      <c:valAx>
        <c:axId val="-3543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3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[Reclutamiento.xlsx]Hoja3!Tabla 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sobrevivió hasta 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Hoja3!$B$4:$B$5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5-435B-8F96-73BF93CC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4315104"/>
        <c:axId val="-354312928"/>
      </c:barChart>
      <c:catAx>
        <c:axId val="-354315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312928"/>
        <c:crosses val="autoZero"/>
        <c:auto val="1"/>
        <c:lblAlgn val="ctr"/>
        <c:lblOffset val="100"/>
        <c:noMultiLvlLbl val="0"/>
      </c:catAx>
      <c:valAx>
        <c:axId val="-3543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Abundaandia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'Playa Mero 1996'!$E$11:$E$15</c:f>
              <c:strCache>
                <c:ptCount val="5"/>
                <c:pt idx="0">
                  <c:v>Orbicella anularis</c:v>
                </c:pt>
                <c:pt idx="1">
                  <c:v>Colpophyllia natans</c:v>
                </c:pt>
                <c:pt idx="2">
                  <c:v>Agaricia agaricites</c:v>
                </c:pt>
                <c:pt idx="3">
                  <c:v>Porites porites</c:v>
                </c:pt>
                <c:pt idx="4">
                  <c:v>Otros</c:v>
                </c:pt>
              </c:strCache>
            </c:strRef>
          </c:cat>
          <c:val>
            <c:numRef>
              <c:f>'Playa Mero 1996'!$F$11:$F$15</c:f>
              <c:numCache>
                <c:formatCode>General</c:formatCode>
                <c:ptCount val="5"/>
                <c:pt idx="0">
                  <c:v>51.36</c:v>
                </c:pt>
                <c:pt idx="1">
                  <c:v>18.22</c:v>
                </c:pt>
                <c:pt idx="2">
                  <c:v>11.58</c:v>
                </c:pt>
                <c:pt idx="3">
                  <c:v>9.6999999999999993</c:v>
                </c:pt>
                <c:pt idx="4">
                  <c:v>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7B1-89DD-05C40D57B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354495040"/>
        <c:axId val="-354499936"/>
      </c:barChart>
      <c:catAx>
        <c:axId val="-35449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499936"/>
        <c:crosses val="autoZero"/>
        <c:auto val="1"/>
        <c:lblAlgn val="ctr"/>
        <c:lblOffset val="100"/>
        <c:noMultiLvlLbl val="0"/>
      </c:catAx>
      <c:valAx>
        <c:axId val="-3544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4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114300</xdr:rowOff>
    </xdr:from>
    <xdr:to>
      <xdr:col>13</xdr:col>
      <xdr:colOff>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6</xdr:row>
      <xdr:rowOff>0</xdr:rowOff>
    </xdr:from>
    <xdr:to>
      <xdr:col>9</xdr:col>
      <xdr:colOff>152400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6</xdr:row>
      <xdr:rowOff>66675</xdr:rowOff>
    </xdr:from>
    <xdr:to>
      <xdr:col>13</xdr:col>
      <xdr:colOff>742950</xdr:colOff>
      <xdr:row>20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71.827422685186" createdVersion="5" refreshedVersion="5" minRefreshableVersion="3" recordCount="20" xr:uid="{00000000-000A-0000-FFFF-FFFF14000000}">
  <cacheSource type="worksheet">
    <worksheetSource ref="A1:E22" sheet="Nombre individuos_supervivenci "/>
  </cacheSource>
  <cacheFields count="4">
    <cacheField name="Cuadrata" numFmtId="0">
      <sharedItems containsSemiMixedTypes="0" containsString="0" containsNumber="1" containsInteger="1" minValue="4" maxValue="28"/>
    </cacheField>
    <cacheField name="Intervalos de tiempo" numFmtId="0">
      <sharedItems containsDate="1" containsMixedTypes="1" minDate="2019-02-03T00:00:00" maxDate="2019-02-04T00:00:00"/>
    </cacheField>
    <cacheField name="AGAsp" numFmtId="0">
      <sharedItems/>
    </cacheField>
    <cacheField name="sobrevivió hasta T4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4"/>
    <s v="1-2"/>
    <s v="ATEN10"/>
    <x v="0"/>
  </r>
  <r>
    <n v="6"/>
    <s v="2-3"/>
    <s v="AAGA9"/>
    <x v="1"/>
  </r>
  <r>
    <n v="6"/>
    <s v="2-3"/>
    <s v="AAGA10"/>
    <x v="0"/>
  </r>
  <r>
    <n v="12"/>
    <s v="1-2"/>
    <s v="AAGA4"/>
    <x v="0"/>
  </r>
  <r>
    <n v="12"/>
    <s v="3-4"/>
    <s v="AAGA5"/>
    <x v="0"/>
  </r>
  <r>
    <n v="12"/>
    <s v="3-4"/>
    <s v="AAGA6"/>
    <x v="0"/>
  </r>
  <r>
    <n v="13"/>
    <s v="1-2"/>
    <s v="AAGA2"/>
    <x v="0"/>
  </r>
  <r>
    <n v="13"/>
    <s v="1-2"/>
    <s v="AAGA3"/>
    <x v="0"/>
  </r>
  <r>
    <n v="13"/>
    <s v="2-3"/>
    <s v="AAGA4"/>
    <x v="1"/>
  </r>
  <r>
    <n v="13"/>
    <s v="3-4"/>
    <s v="AAGA5"/>
    <x v="0"/>
  </r>
  <r>
    <n v="13"/>
    <s v="3-4"/>
    <s v="AAGA6"/>
    <x v="0"/>
  </r>
  <r>
    <n v="13"/>
    <s v="3-4"/>
    <s v="AAGA7"/>
    <x v="0"/>
  </r>
  <r>
    <n v="15"/>
    <s v="2-3"/>
    <s v="AAGA11"/>
    <x v="1"/>
  </r>
  <r>
    <n v="16"/>
    <s v="1-2"/>
    <s v="AAGA3"/>
    <x v="0"/>
  </r>
  <r>
    <n v="27"/>
    <s v="1-2"/>
    <s v="AAGA3"/>
    <x v="1"/>
  </r>
  <r>
    <n v="27"/>
    <s v="1-2"/>
    <s v="AAGA4"/>
    <x v="0"/>
  </r>
  <r>
    <n v="28"/>
    <s v="2-3"/>
    <s v="AAGA2"/>
    <x v="1"/>
  </r>
  <r>
    <n v="15"/>
    <s v="3-4"/>
    <s v="PSTR1"/>
    <x v="0"/>
  </r>
  <r>
    <n v="15"/>
    <s v="3-4"/>
    <s v="PSTR2"/>
    <x v="0"/>
  </r>
  <r>
    <n v="28"/>
    <d v="2019-02-03T00:00:00"/>
    <s v="SCUB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1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2">
  <location ref="A3:B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uenta de sobrevivió hasta T4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>
      <selection activeCell="E1" sqref="E1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23</v>
      </c>
      <c r="E1" s="2" t="s">
        <v>70</v>
      </c>
      <c r="F1" t="s">
        <v>24</v>
      </c>
      <c r="G1" t="s">
        <v>25</v>
      </c>
      <c r="H1" t="s">
        <v>4</v>
      </c>
      <c r="I1" t="s">
        <v>26</v>
      </c>
    </row>
    <row r="2" spans="1:9" x14ac:dyDescent="0.25">
      <c r="A2" s="2">
        <v>4</v>
      </c>
      <c r="B2" s="2" t="s">
        <v>5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2">
        <v>4</v>
      </c>
      <c r="B3" s="2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2">
        <v>4</v>
      </c>
      <c r="B4" s="2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2">
        <v>6</v>
      </c>
      <c r="B5" s="2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2">
        <v>6</v>
      </c>
      <c r="B6" s="2" t="s">
        <v>6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2">
        <v>6</v>
      </c>
      <c r="B7" s="2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2">
        <v>12</v>
      </c>
      <c r="B8" s="2" t="s">
        <v>5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2">
        <v>12</v>
      </c>
      <c r="B9" s="2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2">
        <v>12</v>
      </c>
      <c r="B10" s="2" t="s">
        <v>7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2">
        <v>13</v>
      </c>
      <c r="B11" s="2" t="s">
        <v>5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2">
        <v>13</v>
      </c>
      <c r="B12" s="2" t="s">
        <v>6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2">
        <v>13</v>
      </c>
      <c r="B13" s="2" t="s">
        <v>7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2">
        <v>15</v>
      </c>
      <c r="B14" s="2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2">
        <v>15</v>
      </c>
      <c r="B15" s="2" t="s">
        <v>6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2">
        <v>15</v>
      </c>
      <c r="B16" s="2" t="s">
        <v>7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2">
        <v>16</v>
      </c>
      <c r="B17" s="2" t="s">
        <v>5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2">
        <v>16</v>
      </c>
      <c r="B18" s="2" t="s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2">
        <v>16</v>
      </c>
      <c r="B19" s="2" t="s">
        <v>7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</row>
    <row r="20" spans="1:9" x14ac:dyDescent="0.25">
      <c r="A20" s="2">
        <v>27</v>
      </c>
      <c r="B20" s="2" t="s">
        <v>5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2">
        <v>27</v>
      </c>
      <c r="B21" s="2" t="s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s="2">
        <v>27</v>
      </c>
      <c r="B22" s="2" t="s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2">
        <v>28</v>
      </c>
      <c r="B23" s="2" t="s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s="2">
        <v>28</v>
      </c>
      <c r="B24" s="2" t="s">
        <v>6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</row>
    <row r="25" spans="1:9" x14ac:dyDescent="0.25">
      <c r="A25" s="2">
        <v>28</v>
      </c>
      <c r="B25" s="2" t="s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s="1"/>
      <c r="B26" s="1"/>
    </row>
    <row r="27" spans="1:9" x14ac:dyDescent="0.25">
      <c r="A27" s="1"/>
      <c r="B27" s="1"/>
    </row>
    <row r="28" spans="1:9" x14ac:dyDescent="0.25">
      <c r="A28" s="1"/>
      <c r="B28" s="1"/>
    </row>
    <row r="29" spans="1:9" x14ac:dyDescent="0.25">
      <c r="A29" s="1"/>
      <c r="B29" s="1"/>
    </row>
    <row r="30" spans="1:9" x14ac:dyDescent="0.25">
      <c r="A30" s="1"/>
      <c r="B30" s="1"/>
    </row>
    <row r="31" spans="1:9" x14ac:dyDescent="0.25">
      <c r="A31" s="1"/>
      <c r="B31" s="1"/>
    </row>
    <row r="32" spans="1:9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workbookViewId="0">
      <selection activeCell="K8" sqref="K8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50</v>
      </c>
      <c r="E1" t="s">
        <v>3</v>
      </c>
      <c r="G1" t="s">
        <v>4</v>
      </c>
      <c r="I1" t="s">
        <v>51</v>
      </c>
      <c r="K1" t="s">
        <v>0</v>
      </c>
      <c r="L1" t="s">
        <v>50</v>
      </c>
      <c r="M1">
        <v>3</v>
      </c>
      <c r="N1">
        <v>4</v>
      </c>
    </row>
    <row r="2" spans="1:14" x14ac:dyDescent="0.25">
      <c r="A2">
        <v>4</v>
      </c>
      <c r="B2" t="s">
        <v>5</v>
      </c>
      <c r="C2">
        <v>1</v>
      </c>
      <c r="D2" t="s">
        <v>8</v>
      </c>
      <c r="E2">
        <v>0</v>
      </c>
      <c r="F2" t="s">
        <v>52</v>
      </c>
      <c r="G2">
        <v>0</v>
      </c>
      <c r="H2" t="s">
        <v>52</v>
      </c>
      <c r="K2">
        <v>4</v>
      </c>
      <c r="L2" t="s">
        <v>8</v>
      </c>
    </row>
    <row r="3" spans="1:14" x14ac:dyDescent="0.25">
      <c r="A3">
        <v>6</v>
      </c>
      <c r="B3" t="s">
        <v>6</v>
      </c>
      <c r="C3">
        <v>2</v>
      </c>
      <c r="E3">
        <v>0</v>
      </c>
      <c r="F3" t="s">
        <v>52</v>
      </c>
      <c r="G3">
        <v>0</v>
      </c>
      <c r="H3" t="s">
        <v>52</v>
      </c>
      <c r="K3">
        <v>12</v>
      </c>
      <c r="L3" t="s">
        <v>11</v>
      </c>
    </row>
    <row r="4" spans="1:14" x14ac:dyDescent="0.25">
      <c r="A4">
        <v>12</v>
      </c>
      <c r="B4" t="s">
        <v>5</v>
      </c>
      <c r="C4">
        <v>1</v>
      </c>
      <c r="D4" t="s">
        <v>11</v>
      </c>
      <c r="E4">
        <v>0</v>
      </c>
      <c r="F4" t="s">
        <v>52</v>
      </c>
      <c r="G4">
        <v>0</v>
      </c>
      <c r="H4" t="s">
        <v>52</v>
      </c>
      <c r="K4">
        <v>12</v>
      </c>
      <c r="L4" t="s">
        <v>12</v>
      </c>
    </row>
    <row r="5" spans="1:14" x14ac:dyDescent="0.25">
      <c r="A5">
        <v>12</v>
      </c>
      <c r="B5" t="s">
        <v>7</v>
      </c>
      <c r="C5">
        <v>2</v>
      </c>
      <c r="D5" t="s">
        <v>53</v>
      </c>
      <c r="E5">
        <v>0</v>
      </c>
      <c r="F5" t="s">
        <v>52</v>
      </c>
      <c r="G5">
        <v>0</v>
      </c>
      <c r="H5" t="s">
        <v>52</v>
      </c>
      <c r="K5">
        <v>12</v>
      </c>
      <c r="L5" t="s">
        <v>13</v>
      </c>
    </row>
    <row r="6" spans="1:14" x14ac:dyDescent="0.25">
      <c r="A6">
        <v>13</v>
      </c>
      <c r="B6" t="s">
        <v>5</v>
      </c>
      <c r="C6">
        <v>2</v>
      </c>
      <c r="D6" t="s">
        <v>54</v>
      </c>
      <c r="E6">
        <v>0</v>
      </c>
      <c r="F6" t="s">
        <v>52</v>
      </c>
      <c r="G6">
        <v>0</v>
      </c>
      <c r="H6" t="s">
        <v>52</v>
      </c>
      <c r="K6">
        <v>13</v>
      </c>
      <c r="L6" t="s">
        <v>14</v>
      </c>
    </row>
    <row r="7" spans="1:14" x14ac:dyDescent="0.25">
      <c r="A7">
        <v>13</v>
      </c>
      <c r="B7" t="s">
        <v>6</v>
      </c>
      <c r="C7">
        <v>1</v>
      </c>
      <c r="E7">
        <v>0</v>
      </c>
      <c r="F7" t="s">
        <v>52</v>
      </c>
      <c r="G7">
        <v>0</v>
      </c>
      <c r="H7" t="s">
        <v>52</v>
      </c>
      <c r="K7">
        <v>13</v>
      </c>
      <c r="L7" t="s">
        <v>15</v>
      </c>
    </row>
    <row r="8" spans="1:14" x14ac:dyDescent="0.25">
      <c r="A8">
        <v>13</v>
      </c>
      <c r="B8" t="s">
        <v>7</v>
      </c>
      <c r="C8">
        <v>3</v>
      </c>
      <c r="E8">
        <v>0</v>
      </c>
      <c r="F8" t="s">
        <v>52</v>
      </c>
      <c r="G8">
        <v>0</v>
      </c>
      <c r="H8" t="s">
        <v>52</v>
      </c>
      <c r="K8">
        <v>16</v>
      </c>
    </row>
    <row r="9" spans="1:14" x14ac:dyDescent="0.25">
      <c r="A9">
        <v>15</v>
      </c>
      <c r="B9" t="s">
        <v>6</v>
      </c>
      <c r="C9">
        <v>1</v>
      </c>
      <c r="E9">
        <v>0</v>
      </c>
      <c r="F9" t="s">
        <v>52</v>
      </c>
      <c r="G9">
        <v>0</v>
      </c>
      <c r="H9" t="s">
        <v>52</v>
      </c>
      <c r="K9">
        <v>27</v>
      </c>
    </row>
    <row r="10" spans="1:14" x14ac:dyDescent="0.25">
      <c r="A10">
        <v>15</v>
      </c>
      <c r="B10" t="s">
        <v>7</v>
      </c>
      <c r="C10">
        <v>0</v>
      </c>
      <c r="E10">
        <v>2</v>
      </c>
      <c r="G10">
        <v>0</v>
      </c>
      <c r="H10" t="s">
        <v>52</v>
      </c>
      <c r="K10">
        <v>27</v>
      </c>
    </row>
    <row r="11" spans="1:14" x14ac:dyDescent="0.25">
      <c r="A11">
        <v>16</v>
      </c>
      <c r="B11" t="s">
        <v>5</v>
      </c>
      <c r="C11">
        <v>1</v>
      </c>
      <c r="E11">
        <v>0</v>
      </c>
      <c r="F11" t="s">
        <v>52</v>
      </c>
      <c r="G11">
        <v>0</v>
      </c>
      <c r="H11" t="s">
        <v>52</v>
      </c>
      <c r="K11">
        <v>6</v>
      </c>
    </row>
    <row r="12" spans="1:14" x14ac:dyDescent="0.25">
      <c r="A12">
        <v>27</v>
      </c>
      <c r="B12" t="s">
        <v>5</v>
      </c>
      <c r="C12">
        <v>2</v>
      </c>
      <c r="E12">
        <v>0</v>
      </c>
      <c r="F12" t="s">
        <v>52</v>
      </c>
      <c r="G12">
        <v>0</v>
      </c>
      <c r="H12" t="s">
        <v>52</v>
      </c>
      <c r="K12">
        <v>6</v>
      </c>
    </row>
    <row r="13" spans="1:14" x14ac:dyDescent="0.25">
      <c r="A13">
        <v>28</v>
      </c>
      <c r="B13" t="s">
        <v>6</v>
      </c>
      <c r="C13">
        <v>1</v>
      </c>
      <c r="E13">
        <v>0</v>
      </c>
      <c r="F13" t="s">
        <v>52</v>
      </c>
      <c r="G13">
        <v>1</v>
      </c>
      <c r="K13">
        <v>13</v>
      </c>
    </row>
    <row r="14" spans="1:14" x14ac:dyDescent="0.25">
      <c r="A14" t="s">
        <v>49</v>
      </c>
      <c r="C14">
        <v>17</v>
      </c>
      <c r="E14">
        <v>2</v>
      </c>
      <c r="G14">
        <v>1</v>
      </c>
      <c r="I14">
        <v>20</v>
      </c>
      <c r="K14">
        <v>15</v>
      </c>
    </row>
    <row r="15" spans="1:14" x14ac:dyDescent="0.25">
      <c r="K15">
        <v>28</v>
      </c>
    </row>
    <row r="16" spans="1:14" x14ac:dyDescent="0.25">
      <c r="K16">
        <v>28</v>
      </c>
      <c r="L16" t="s">
        <v>29</v>
      </c>
    </row>
    <row r="17" spans="11:12" x14ac:dyDescent="0.25">
      <c r="K17">
        <v>12</v>
      </c>
    </row>
    <row r="18" spans="11:12" x14ac:dyDescent="0.25">
      <c r="K18">
        <v>12</v>
      </c>
    </row>
    <row r="19" spans="11:12" x14ac:dyDescent="0.25">
      <c r="K19">
        <v>13</v>
      </c>
    </row>
    <row r="20" spans="11:12" x14ac:dyDescent="0.25">
      <c r="K20">
        <v>13</v>
      </c>
    </row>
    <row r="21" spans="11:12" x14ac:dyDescent="0.25">
      <c r="K21">
        <v>13</v>
      </c>
    </row>
    <row r="22" spans="11:12" x14ac:dyDescent="0.25">
      <c r="K22">
        <v>15</v>
      </c>
      <c r="L22" t="s">
        <v>3</v>
      </c>
    </row>
    <row r="23" spans="11:12" x14ac:dyDescent="0.25">
      <c r="K23">
        <v>15</v>
      </c>
      <c r="L2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5"/>
  <sheetViews>
    <sheetView workbookViewId="0">
      <selection activeCell="D21" sqref="D21"/>
    </sheetView>
  </sheetViews>
  <sheetFormatPr defaultColWidth="11.42578125" defaultRowHeight="15" x14ac:dyDescent="0.25"/>
  <cols>
    <col min="1" max="8" width="11.42578125" style="2"/>
    <col min="10" max="16384" width="11.42578125" style="2"/>
  </cols>
  <sheetData>
    <row r="1" spans="1:9" x14ac:dyDescent="0.25">
      <c r="A1" s="2" t="s">
        <v>0</v>
      </c>
      <c r="B1" s="2" t="s">
        <v>1</v>
      </c>
      <c r="C1" s="2" t="s">
        <v>50</v>
      </c>
      <c r="D1" s="2" t="s">
        <v>61</v>
      </c>
      <c r="E1" s="2" t="s">
        <v>55</v>
      </c>
      <c r="H1" s="3"/>
    </row>
    <row r="2" spans="1:9" x14ac:dyDescent="0.25">
      <c r="A2" s="2">
        <v>4</v>
      </c>
      <c r="B2" s="2" t="s">
        <v>5</v>
      </c>
      <c r="C2" s="2" t="s">
        <v>8</v>
      </c>
      <c r="D2" s="2" t="s">
        <v>62</v>
      </c>
      <c r="E2" s="2" t="s">
        <v>56</v>
      </c>
      <c r="G2" s="2" t="s">
        <v>61</v>
      </c>
      <c r="H2" s="2" t="s">
        <v>56</v>
      </c>
      <c r="I2" s="2" t="s">
        <v>57</v>
      </c>
    </row>
    <row r="3" spans="1:9" x14ac:dyDescent="0.25">
      <c r="A3" s="2">
        <v>6</v>
      </c>
      <c r="B3" s="2" t="s">
        <v>6</v>
      </c>
      <c r="C3" s="2" t="s">
        <v>9</v>
      </c>
      <c r="D3" s="2" t="s">
        <v>62</v>
      </c>
      <c r="E3" s="2" t="s">
        <v>57</v>
      </c>
      <c r="G3" s="2" t="s">
        <v>62</v>
      </c>
      <c r="H3" s="2">
        <v>12</v>
      </c>
      <c r="I3">
        <v>5</v>
      </c>
    </row>
    <row r="4" spans="1:9" x14ac:dyDescent="0.25">
      <c r="A4" s="2">
        <v>6</v>
      </c>
      <c r="B4" s="2" t="s">
        <v>6</v>
      </c>
      <c r="C4" s="2" t="s">
        <v>10</v>
      </c>
      <c r="D4" s="2" t="s">
        <v>62</v>
      </c>
      <c r="E4" s="2" t="s">
        <v>56</v>
      </c>
      <c r="G4" s="2" t="s">
        <v>3</v>
      </c>
      <c r="H4" s="2">
        <v>2</v>
      </c>
      <c r="I4">
        <v>0</v>
      </c>
    </row>
    <row r="5" spans="1:9" x14ac:dyDescent="0.25">
      <c r="A5" s="2">
        <v>6</v>
      </c>
      <c r="B5" s="2" t="s">
        <v>6</v>
      </c>
      <c r="C5" s="2" t="s">
        <v>17</v>
      </c>
      <c r="D5" s="2" t="s">
        <v>62</v>
      </c>
      <c r="E5" s="2" t="s">
        <v>57</v>
      </c>
    </row>
    <row r="6" spans="1:9" x14ac:dyDescent="0.25">
      <c r="A6" s="2">
        <v>12</v>
      </c>
      <c r="B6" s="2" t="s">
        <v>5</v>
      </c>
      <c r="C6" s="2" t="s">
        <v>11</v>
      </c>
      <c r="D6" s="2" t="s">
        <v>62</v>
      </c>
      <c r="E6" s="2" t="s">
        <v>56</v>
      </c>
      <c r="G6" s="2" t="s">
        <v>63</v>
      </c>
      <c r="H6" s="2">
        <v>1</v>
      </c>
      <c r="I6">
        <v>0</v>
      </c>
    </row>
    <row r="7" spans="1:9" x14ac:dyDescent="0.25">
      <c r="A7" s="6">
        <v>12</v>
      </c>
      <c r="B7" s="6" t="s">
        <v>7</v>
      </c>
      <c r="C7" s="6" t="s">
        <v>12</v>
      </c>
      <c r="D7" s="2" t="s">
        <v>62</v>
      </c>
      <c r="E7" s="6" t="s">
        <v>56</v>
      </c>
    </row>
    <row r="8" spans="1:9" x14ac:dyDescent="0.25">
      <c r="A8" s="6">
        <v>12</v>
      </c>
      <c r="B8" s="6" t="s">
        <v>7</v>
      </c>
      <c r="C8" s="6" t="s">
        <v>13</v>
      </c>
      <c r="D8" s="2" t="s">
        <v>62</v>
      </c>
      <c r="E8" s="6" t="s">
        <v>56</v>
      </c>
    </row>
    <row r="9" spans="1:9" x14ac:dyDescent="0.25">
      <c r="A9" s="2">
        <v>13</v>
      </c>
      <c r="B9" s="3" t="s">
        <v>5</v>
      </c>
      <c r="C9" s="2" t="s">
        <v>14</v>
      </c>
      <c r="D9" s="2" t="s">
        <v>62</v>
      </c>
      <c r="E9" s="2" t="s">
        <v>56</v>
      </c>
    </row>
    <row r="10" spans="1:9" x14ac:dyDescent="0.25">
      <c r="A10" s="2">
        <v>13</v>
      </c>
      <c r="B10" s="3" t="s">
        <v>5</v>
      </c>
      <c r="C10" s="2" t="s">
        <v>15</v>
      </c>
      <c r="D10" s="2" t="s">
        <v>62</v>
      </c>
      <c r="E10" s="2" t="s">
        <v>56</v>
      </c>
    </row>
    <row r="11" spans="1:9" x14ac:dyDescent="0.25">
      <c r="A11" s="2">
        <v>13</v>
      </c>
      <c r="B11" s="3" t="s">
        <v>6</v>
      </c>
      <c r="C11" s="2" t="s">
        <v>11</v>
      </c>
      <c r="D11" s="2" t="s">
        <v>62</v>
      </c>
      <c r="E11" s="2" t="s">
        <v>57</v>
      </c>
    </row>
    <row r="12" spans="1:9" x14ac:dyDescent="0.25">
      <c r="A12" s="6">
        <v>13</v>
      </c>
      <c r="B12" s="6" t="s">
        <v>7</v>
      </c>
      <c r="C12" s="6" t="s">
        <v>12</v>
      </c>
      <c r="D12" s="2" t="s">
        <v>62</v>
      </c>
      <c r="E12" s="6" t="s">
        <v>56</v>
      </c>
    </row>
    <row r="13" spans="1:9" x14ac:dyDescent="0.25">
      <c r="A13" s="6">
        <v>13</v>
      </c>
      <c r="B13" s="6" t="s">
        <v>7</v>
      </c>
      <c r="C13" s="6" t="s">
        <v>13</v>
      </c>
      <c r="D13" s="2" t="s">
        <v>62</v>
      </c>
      <c r="E13" s="6" t="s">
        <v>56</v>
      </c>
    </row>
    <row r="14" spans="1:9" x14ac:dyDescent="0.25">
      <c r="A14" s="6">
        <v>13</v>
      </c>
      <c r="B14" s="6" t="s">
        <v>7</v>
      </c>
      <c r="C14" s="6" t="s">
        <v>16</v>
      </c>
      <c r="D14" s="2" t="s">
        <v>62</v>
      </c>
      <c r="E14" s="6" t="s">
        <v>56</v>
      </c>
    </row>
    <row r="15" spans="1:9" x14ac:dyDescent="0.25">
      <c r="A15" s="2">
        <v>15</v>
      </c>
      <c r="B15" s="3" t="s">
        <v>6</v>
      </c>
      <c r="C15" s="2" t="s">
        <v>17</v>
      </c>
      <c r="D15" s="2" t="s">
        <v>62</v>
      </c>
      <c r="E15" s="2" t="s">
        <v>57</v>
      </c>
    </row>
    <row r="16" spans="1:9" x14ac:dyDescent="0.25">
      <c r="A16" s="2">
        <v>16</v>
      </c>
      <c r="B16" s="2" t="s">
        <v>5</v>
      </c>
      <c r="C16" s="2" t="s">
        <v>15</v>
      </c>
      <c r="D16" s="2" t="s">
        <v>62</v>
      </c>
      <c r="E16" s="2" t="s">
        <v>56</v>
      </c>
    </row>
    <row r="17" spans="1:9" x14ac:dyDescent="0.25">
      <c r="A17" s="2">
        <v>27</v>
      </c>
      <c r="B17" s="2" t="s">
        <v>5</v>
      </c>
      <c r="C17" s="2" t="s">
        <v>15</v>
      </c>
      <c r="D17" s="2" t="s">
        <v>62</v>
      </c>
      <c r="E17" s="2" t="s">
        <v>57</v>
      </c>
    </row>
    <row r="18" spans="1:9" x14ac:dyDescent="0.25">
      <c r="A18" s="2">
        <v>27</v>
      </c>
      <c r="B18" s="2" t="s">
        <v>5</v>
      </c>
      <c r="C18" s="2" t="s">
        <v>11</v>
      </c>
      <c r="D18" s="2" t="s">
        <v>62</v>
      </c>
      <c r="E18" s="2" t="s">
        <v>56</v>
      </c>
    </row>
    <row r="19" spans="1:9" x14ac:dyDescent="0.25">
      <c r="A19" s="2">
        <v>28</v>
      </c>
      <c r="B19" s="2" t="s">
        <v>6</v>
      </c>
      <c r="C19" s="2" t="s">
        <v>14</v>
      </c>
      <c r="D19" s="2" t="s">
        <v>62</v>
      </c>
      <c r="E19" s="2" t="s">
        <v>57</v>
      </c>
      <c r="I19" s="2"/>
    </row>
    <row r="20" spans="1:9" x14ac:dyDescent="0.25">
      <c r="A20" s="6">
        <v>15</v>
      </c>
      <c r="B20" s="6" t="s">
        <v>7</v>
      </c>
      <c r="C20" s="6" t="s">
        <v>18</v>
      </c>
      <c r="D20" s="2" t="s">
        <v>70</v>
      </c>
      <c r="E20" s="6" t="s">
        <v>56</v>
      </c>
    </row>
    <row r="21" spans="1:9" x14ac:dyDescent="0.25">
      <c r="A21" s="6">
        <v>15</v>
      </c>
      <c r="B21" s="6" t="s">
        <v>7</v>
      </c>
      <c r="C21" s="6" t="s">
        <v>19</v>
      </c>
      <c r="D21" s="2" t="s">
        <v>70</v>
      </c>
      <c r="E21" s="6" t="s">
        <v>56</v>
      </c>
    </row>
    <row r="22" spans="1:9" x14ac:dyDescent="0.25">
      <c r="A22" s="2">
        <v>28</v>
      </c>
      <c r="B22" s="2" t="s">
        <v>6</v>
      </c>
      <c r="C22" s="2" t="s">
        <v>20</v>
      </c>
      <c r="D22" s="2" t="s">
        <v>63</v>
      </c>
      <c r="E22" s="2" t="s">
        <v>56</v>
      </c>
    </row>
    <row r="23" spans="1:9" x14ac:dyDescent="0.25">
      <c r="A23" s="2">
        <v>16</v>
      </c>
      <c r="B23" s="6" t="s">
        <v>7</v>
      </c>
      <c r="C23" s="2" t="s">
        <v>25</v>
      </c>
      <c r="D23" s="2" t="s">
        <v>73</v>
      </c>
      <c r="E23" s="2" t="s">
        <v>56</v>
      </c>
    </row>
    <row r="45" spans="2:2" x14ac:dyDescent="0.25">
      <c r="B45" s="5"/>
    </row>
  </sheetData>
  <autoFilter ref="A1:E22" xr:uid="{00000000-0009-0000-0000-000004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K11" sqref="K11"/>
    </sheetView>
  </sheetViews>
  <sheetFormatPr defaultColWidth="9.140625" defaultRowHeight="15" x14ac:dyDescent="0.25"/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2</v>
      </c>
      <c r="B2" s="2" t="s">
        <v>5</v>
      </c>
      <c r="C2">
        <f>SUM(Reclutamiento!C2,Reclutamiento!C5,Reclutamiento!C8,Reclutamiento!C11,Reclutamiento!C14,Reclutamiento!C17,Reclutamiento!C20,Reclutamiento!C23)</f>
        <v>7</v>
      </c>
    </row>
    <row r="3" spans="1:3" x14ac:dyDescent="0.25">
      <c r="A3" t="s">
        <v>2</v>
      </c>
      <c r="B3" s="2" t="s">
        <v>6</v>
      </c>
      <c r="C3">
        <f>SUM(Reclutamiento!C3,Reclutamiento!C6,Reclutamiento!C9,Reclutamiento!C12,Reclutamiento!C15,Reclutamiento!C18,Reclutamiento!C21,Reclutamiento!C24)</f>
        <v>6</v>
      </c>
    </row>
    <row r="4" spans="1:3" x14ac:dyDescent="0.25">
      <c r="A4" t="s">
        <v>2</v>
      </c>
      <c r="B4" s="2" t="s">
        <v>7</v>
      </c>
      <c r="C4">
        <f>SUM(Reclutamiento!C4,Reclutamiento!C7,Reclutamiento!C10,Reclutamiento!C13,Reclutamiento!C16,Reclutamiento!C19,Reclutamiento!C22,Reclutamiento!C25)</f>
        <v>5</v>
      </c>
    </row>
    <row r="5" spans="1:3" x14ac:dyDescent="0.25">
      <c r="A5" s="4" t="s">
        <v>76</v>
      </c>
      <c r="B5" s="2" t="s">
        <v>5</v>
      </c>
      <c r="C5">
        <f>SUM(Reclutamiento!E2,Reclutamiento!E5,Reclutamiento!E8,Reclutamiento!E11,Reclutamiento!E14,Reclutamiento!E17,Reclutamiento!E20,Reclutamiento!E23)</f>
        <v>0</v>
      </c>
    </row>
    <row r="6" spans="1:3" x14ac:dyDescent="0.25">
      <c r="A6" s="4" t="s">
        <v>76</v>
      </c>
      <c r="B6" s="2" t="s">
        <v>6</v>
      </c>
      <c r="C6">
        <f>SUM(Reclutamiento!E3,Reclutamiento!E6,Reclutamiento!E9,Reclutamiento!E12,Reclutamiento!E15,Reclutamiento!E18,Reclutamiento!E21,Reclutamiento!E24)</f>
        <v>0</v>
      </c>
    </row>
    <row r="7" spans="1:3" x14ac:dyDescent="0.25">
      <c r="A7" s="4" t="s">
        <v>76</v>
      </c>
      <c r="B7" s="2" t="s">
        <v>7</v>
      </c>
      <c r="C7">
        <f>SUM(Reclutamiento!E4,Reclutamiento!E7,Reclutamiento!E10,Reclutamiento!E13,Reclutamiento!E16,Reclutamiento!E19,Reclutamiento!E22,Reclutamiento!E25)</f>
        <v>2</v>
      </c>
    </row>
    <row r="8" spans="1:3" x14ac:dyDescent="0.25">
      <c r="A8" s="1" t="s">
        <v>4</v>
      </c>
      <c r="B8" s="2" t="s">
        <v>5</v>
      </c>
      <c r="C8">
        <f>SUM(Reclutamiento!H2,Reclutamiento!H5,Reclutamiento!H8,Reclutamiento!H11,Reclutamiento!H14,Reclutamiento!H17,Reclutamiento!H20,Reclutamiento!H23)</f>
        <v>0</v>
      </c>
    </row>
    <row r="9" spans="1:3" x14ac:dyDescent="0.25">
      <c r="A9" s="1" t="s">
        <v>4</v>
      </c>
      <c r="B9" s="2" t="s">
        <v>6</v>
      </c>
      <c r="C9">
        <f>SUM(Reclutamiento!H3,Reclutamiento!H6,Reclutamiento!H9,Reclutamiento!H12,Reclutamiento!H15,Reclutamiento!H18,Reclutamiento!H21,Reclutamiento!H24)</f>
        <v>1</v>
      </c>
    </row>
    <row r="10" spans="1:3" x14ac:dyDescent="0.25">
      <c r="A10" s="1" t="s">
        <v>4</v>
      </c>
      <c r="B10" s="2" t="s">
        <v>7</v>
      </c>
      <c r="C10">
        <f>SUM(Reclutamiento!H2,Reclutamiento!H5,Reclutamiento!H8,Reclutamiento!H12,Reclutamiento!H15,Reclutamiento!H18,Reclutamiento!H18)</f>
        <v>0</v>
      </c>
    </row>
    <row r="11" spans="1:3" x14ac:dyDescent="0.25">
      <c r="A11" s="1" t="s">
        <v>74</v>
      </c>
      <c r="B11" s="2" t="s">
        <v>7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3" sqref="A3"/>
    </sheetView>
  </sheetViews>
  <sheetFormatPr defaultColWidth="11.42578125" defaultRowHeight="15" x14ac:dyDescent="0.25"/>
  <sheetData>
    <row r="1" spans="1:2" x14ac:dyDescent="0.25">
      <c r="A1" t="s">
        <v>27</v>
      </c>
      <c r="B1" s="2" t="s">
        <v>31</v>
      </c>
    </row>
    <row r="2" spans="1:2" x14ac:dyDescent="0.25">
      <c r="A2" s="2" t="s">
        <v>28</v>
      </c>
      <c r="B2">
        <f>SUM('Reclutamiento neto tiempo'!C2:C4)</f>
        <v>18</v>
      </c>
    </row>
    <row r="3" spans="1:2" x14ac:dyDescent="0.25">
      <c r="A3" s="2" t="s">
        <v>3</v>
      </c>
      <c r="B3">
        <f>SUM('Reclutamiento neto tiempo'!C5:C7)</f>
        <v>2</v>
      </c>
    </row>
    <row r="4" spans="1:2" x14ac:dyDescent="0.25">
      <c r="A4" s="2" t="s">
        <v>29</v>
      </c>
      <c r="B4">
        <f>SUM('Reclutamiento neto tiempo'!C8:C10)</f>
        <v>1</v>
      </c>
    </row>
    <row r="5" spans="1:2" x14ac:dyDescent="0.25">
      <c r="A5" s="2" t="s">
        <v>25</v>
      </c>
      <c r="B5">
        <f>SUM('Reclutamiento neto tiempo'!C11)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3F85-8CD5-4CF0-8113-3A0EAB36AAF9}">
  <dimension ref="A1:C8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64</v>
      </c>
      <c r="B1" t="s">
        <v>65</v>
      </c>
      <c r="C1" t="s">
        <v>66</v>
      </c>
    </row>
    <row r="2" spans="1:3" x14ac:dyDescent="0.25">
      <c r="A2" s="2" t="s">
        <v>69</v>
      </c>
      <c r="B2" t="s">
        <v>67</v>
      </c>
      <c r="C2">
        <v>12</v>
      </c>
    </row>
    <row r="3" spans="1:3" x14ac:dyDescent="0.25">
      <c r="A3" s="2" t="s">
        <v>69</v>
      </c>
      <c r="B3" t="s">
        <v>68</v>
      </c>
      <c r="C3">
        <v>6</v>
      </c>
    </row>
    <row r="4" spans="1:3" x14ac:dyDescent="0.25">
      <c r="A4" s="2" t="s">
        <v>70</v>
      </c>
      <c r="B4" t="s">
        <v>67</v>
      </c>
      <c r="C4">
        <v>2</v>
      </c>
    </row>
    <row r="5" spans="1:3" x14ac:dyDescent="0.25">
      <c r="A5" s="2" t="s">
        <v>70</v>
      </c>
      <c r="B5" t="s">
        <v>68</v>
      </c>
      <c r="C5">
        <v>0</v>
      </c>
    </row>
    <row r="6" spans="1:3" x14ac:dyDescent="0.25">
      <c r="A6" s="2" t="s">
        <v>71</v>
      </c>
      <c r="B6" t="s">
        <v>67</v>
      </c>
      <c r="C6">
        <v>1</v>
      </c>
    </row>
    <row r="7" spans="1:3" x14ac:dyDescent="0.25">
      <c r="A7" s="2" t="s">
        <v>71</v>
      </c>
      <c r="B7" t="s">
        <v>68</v>
      </c>
      <c r="C7">
        <v>0</v>
      </c>
    </row>
    <row r="8" spans="1:3" x14ac:dyDescent="0.25">
      <c r="A8" s="2" t="s">
        <v>75</v>
      </c>
      <c r="B8" t="s">
        <v>67</v>
      </c>
      <c r="C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0CB3-A037-494D-910B-4E00BB63C47C}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25</v>
      </c>
    </row>
    <row r="2" spans="1:6" x14ac:dyDescent="0.25">
      <c r="A2" s="2">
        <v>4</v>
      </c>
      <c r="B2" s="2" t="s">
        <v>5</v>
      </c>
      <c r="C2" s="2" t="s">
        <v>8</v>
      </c>
      <c r="D2" s="2" t="s">
        <v>72</v>
      </c>
      <c r="E2" s="2" t="s">
        <v>72</v>
      </c>
      <c r="F2" s="2" t="s">
        <v>72</v>
      </c>
    </row>
    <row r="3" spans="1:6" x14ac:dyDescent="0.25">
      <c r="A3" s="2">
        <v>6</v>
      </c>
      <c r="B3" s="2" t="s">
        <v>6</v>
      </c>
      <c r="C3" s="2" t="s">
        <v>9</v>
      </c>
      <c r="D3" s="2" t="s">
        <v>72</v>
      </c>
      <c r="E3" s="2" t="s">
        <v>72</v>
      </c>
      <c r="F3" s="2" t="s">
        <v>72</v>
      </c>
    </row>
    <row r="4" spans="1:6" x14ac:dyDescent="0.25">
      <c r="A4" s="2">
        <v>6</v>
      </c>
      <c r="B4" s="2" t="s">
        <v>6</v>
      </c>
      <c r="C4" s="2" t="s">
        <v>10</v>
      </c>
      <c r="D4" s="2" t="s">
        <v>72</v>
      </c>
      <c r="E4" s="2" t="s">
        <v>72</v>
      </c>
      <c r="F4" s="2" t="s">
        <v>72</v>
      </c>
    </row>
    <row r="5" spans="1:6" x14ac:dyDescent="0.25">
      <c r="A5" s="2">
        <v>6</v>
      </c>
      <c r="B5" s="2" t="s">
        <v>6</v>
      </c>
      <c r="C5" s="2" t="s">
        <v>17</v>
      </c>
      <c r="D5" s="2" t="s">
        <v>72</v>
      </c>
      <c r="E5" s="2" t="s">
        <v>72</v>
      </c>
      <c r="F5" s="2" t="s">
        <v>72</v>
      </c>
    </row>
    <row r="6" spans="1:6" x14ac:dyDescent="0.25">
      <c r="A6" s="2">
        <v>12</v>
      </c>
      <c r="B6" s="2" t="s">
        <v>5</v>
      </c>
      <c r="C6" s="2" t="s">
        <v>11</v>
      </c>
      <c r="D6" s="2" t="s">
        <v>72</v>
      </c>
      <c r="E6" s="2" t="s">
        <v>72</v>
      </c>
      <c r="F6" s="2" t="s">
        <v>72</v>
      </c>
    </row>
    <row r="7" spans="1:6" x14ac:dyDescent="0.25">
      <c r="A7" s="2">
        <v>12</v>
      </c>
      <c r="B7" s="2" t="s">
        <v>7</v>
      </c>
      <c r="C7" s="2" t="s">
        <v>12</v>
      </c>
      <c r="D7" s="2" t="s">
        <v>72</v>
      </c>
      <c r="E7" s="2" t="s">
        <v>72</v>
      </c>
      <c r="F7" s="2" t="s">
        <v>72</v>
      </c>
    </row>
    <row r="8" spans="1:6" x14ac:dyDescent="0.25">
      <c r="A8" s="2">
        <v>12</v>
      </c>
      <c r="B8" s="2" t="s">
        <v>7</v>
      </c>
      <c r="C8" s="2" t="s">
        <v>13</v>
      </c>
      <c r="D8" s="2" t="s">
        <v>72</v>
      </c>
      <c r="E8" s="2" t="s">
        <v>72</v>
      </c>
      <c r="F8" s="2" t="s">
        <v>72</v>
      </c>
    </row>
    <row r="9" spans="1:6" x14ac:dyDescent="0.25">
      <c r="A9" s="2">
        <v>13</v>
      </c>
      <c r="B9" s="2" t="s">
        <v>5</v>
      </c>
      <c r="C9" s="2" t="s">
        <v>14</v>
      </c>
      <c r="D9" s="2" t="s">
        <v>72</v>
      </c>
      <c r="E9" s="2" t="s">
        <v>72</v>
      </c>
      <c r="F9" s="2" t="s">
        <v>72</v>
      </c>
    </row>
    <row r="10" spans="1:6" x14ac:dyDescent="0.25">
      <c r="A10" s="2">
        <v>13</v>
      </c>
      <c r="B10" s="2" t="s">
        <v>5</v>
      </c>
      <c r="C10" s="2" t="s">
        <v>15</v>
      </c>
      <c r="D10" s="2" t="s">
        <v>72</v>
      </c>
      <c r="E10" s="2" t="s">
        <v>72</v>
      </c>
      <c r="F10" s="2" t="s">
        <v>72</v>
      </c>
    </row>
    <row r="11" spans="1:6" x14ac:dyDescent="0.25">
      <c r="A11" s="2">
        <v>13</v>
      </c>
      <c r="B11" s="2" t="s">
        <v>6</v>
      </c>
      <c r="C11" s="2" t="s">
        <v>11</v>
      </c>
      <c r="D11" s="2" t="s">
        <v>72</v>
      </c>
      <c r="E11" s="2" t="s">
        <v>72</v>
      </c>
      <c r="F11" s="2" t="s">
        <v>72</v>
      </c>
    </row>
    <row r="12" spans="1:6" x14ac:dyDescent="0.25">
      <c r="A12" s="2">
        <v>13</v>
      </c>
      <c r="B12" s="2" t="s">
        <v>7</v>
      </c>
      <c r="C12" s="2" t="s">
        <v>12</v>
      </c>
      <c r="D12" s="2" t="s">
        <v>72</v>
      </c>
      <c r="E12" s="2" t="s">
        <v>72</v>
      </c>
      <c r="F12" s="2" t="s">
        <v>72</v>
      </c>
    </row>
    <row r="13" spans="1:6" x14ac:dyDescent="0.25">
      <c r="A13" s="2">
        <v>13</v>
      </c>
      <c r="B13" s="2" t="s">
        <v>7</v>
      </c>
      <c r="C13" s="2" t="s">
        <v>13</v>
      </c>
      <c r="D13" s="2" t="s">
        <v>72</v>
      </c>
      <c r="E13" s="2" t="s">
        <v>72</v>
      </c>
      <c r="F13" s="2" t="s">
        <v>72</v>
      </c>
    </row>
    <row r="14" spans="1:6" x14ac:dyDescent="0.25">
      <c r="A14" s="2">
        <v>13</v>
      </c>
      <c r="B14" s="2" t="s">
        <v>7</v>
      </c>
      <c r="C14" s="2" t="s">
        <v>16</v>
      </c>
      <c r="D14" s="2" t="s">
        <v>72</v>
      </c>
      <c r="E14" s="2" t="s">
        <v>72</v>
      </c>
      <c r="F14" s="2" t="s">
        <v>72</v>
      </c>
    </row>
    <row r="15" spans="1:6" x14ac:dyDescent="0.25">
      <c r="A15" s="2">
        <v>15</v>
      </c>
      <c r="B15" s="2" t="s">
        <v>6</v>
      </c>
      <c r="C15" s="2" t="s">
        <v>17</v>
      </c>
      <c r="D15" s="2" t="s">
        <v>72</v>
      </c>
      <c r="E15" s="2" t="s">
        <v>72</v>
      </c>
      <c r="F15" s="2" t="s">
        <v>72</v>
      </c>
    </row>
    <row r="16" spans="1:6" x14ac:dyDescent="0.25">
      <c r="A16" s="2">
        <v>15</v>
      </c>
      <c r="B16" s="2" t="s">
        <v>7</v>
      </c>
      <c r="C16" s="2" t="s">
        <v>72</v>
      </c>
      <c r="D16" s="2" t="s">
        <v>18</v>
      </c>
      <c r="E16" s="2" t="s">
        <v>72</v>
      </c>
      <c r="F16" s="2" t="s">
        <v>72</v>
      </c>
    </row>
    <row r="17" spans="1:6" x14ac:dyDescent="0.25">
      <c r="A17" s="2">
        <v>15</v>
      </c>
      <c r="B17" s="2" t="s">
        <v>7</v>
      </c>
      <c r="C17" s="2" t="s">
        <v>72</v>
      </c>
      <c r="D17" s="2" t="s">
        <v>19</v>
      </c>
      <c r="E17" s="2" t="s">
        <v>72</v>
      </c>
      <c r="F17" s="2" t="s">
        <v>72</v>
      </c>
    </row>
    <row r="18" spans="1:6" x14ac:dyDescent="0.25">
      <c r="A18" s="2">
        <v>16</v>
      </c>
      <c r="B18" s="2" t="s">
        <v>5</v>
      </c>
      <c r="C18" s="2" t="s">
        <v>15</v>
      </c>
      <c r="D18" s="2" t="s">
        <v>72</v>
      </c>
      <c r="E18" s="2" t="s">
        <v>72</v>
      </c>
      <c r="F18" s="2" t="s">
        <v>72</v>
      </c>
    </row>
    <row r="19" spans="1:6" x14ac:dyDescent="0.25">
      <c r="A19" s="2">
        <v>16</v>
      </c>
      <c r="B19" s="5">
        <v>43528</v>
      </c>
      <c r="C19" s="2" t="s">
        <v>72</v>
      </c>
      <c r="D19" s="2" t="s">
        <v>72</v>
      </c>
      <c r="E19" s="2" t="s">
        <v>72</v>
      </c>
      <c r="F19" s="2" t="s">
        <v>25</v>
      </c>
    </row>
    <row r="20" spans="1:6" x14ac:dyDescent="0.25">
      <c r="A20" s="2">
        <v>27</v>
      </c>
      <c r="B20" s="2" t="s">
        <v>5</v>
      </c>
      <c r="C20" s="2" t="s">
        <v>15</v>
      </c>
      <c r="D20" s="2" t="s">
        <v>72</v>
      </c>
      <c r="E20" s="2" t="s">
        <v>72</v>
      </c>
      <c r="F20" s="2" t="s">
        <v>72</v>
      </c>
    </row>
    <row r="21" spans="1:6" x14ac:dyDescent="0.25">
      <c r="A21" s="2">
        <v>27</v>
      </c>
      <c r="B21" s="2" t="s">
        <v>5</v>
      </c>
      <c r="C21" s="2" t="s">
        <v>11</v>
      </c>
      <c r="D21" s="2" t="s">
        <v>72</v>
      </c>
      <c r="E21" s="2" t="s">
        <v>72</v>
      </c>
      <c r="F21" s="2" t="s">
        <v>72</v>
      </c>
    </row>
    <row r="22" spans="1:6" x14ac:dyDescent="0.25">
      <c r="A22" s="2">
        <v>28</v>
      </c>
      <c r="B22" s="2" t="s">
        <v>6</v>
      </c>
      <c r="C22" s="2" t="s">
        <v>14</v>
      </c>
      <c r="D22" s="2" t="s">
        <v>72</v>
      </c>
      <c r="E22" s="2" t="s">
        <v>20</v>
      </c>
      <c r="F22" s="2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5"/>
  <sheetViews>
    <sheetView workbookViewId="0">
      <selection activeCell="E25" sqref="E25"/>
    </sheetView>
  </sheetViews>
  <sheetFormatPr defaultColWidth="11.42578125" defaultRowHeight="15" x14ac:dyDescent="0.25"/>
  <cols>
    <col min="1" max="1" width="20.28515625" bestFit="1" customWidth="1"/>
    <col min="2" max="2" width="27.7109375" bestFit="1" customWidth="1"/>
  </cols>
  <sheetData>
    <row r="3" spans="1:2" x14ac:dyDescent="0.25">
      <c r="A3" s="7" t="s">
        <v>55</v>
      </c>
      <c r="B3" t="s">
        <v>58</v>
      </c>
    </row>
    <row r="4" spans="1:2" x14ac:dyDescent="0.25">
      <c r="A4" t="s">
        <v>57</v>
      </c>
      <c r="B4" s="8">
        <v>5</v>
      </c>
    </row>
    <row r="5" spans="1:2" x14ac:dyDescent="0.25">
      <c r="A5" t="s">
        <v>56</v>
      </c>
      <c r="B5" s="8">
        <v>15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activeCell="H19" sqref="H19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59</v>
      </c>
      <c r="D1" t="s">
        <v>2</v>
      </c>
      <c r="E1" t="s">
        <v>21</v>
      </c>
      <c r="F1" t="s">
        <v>22</v>
      </c>
    </row>
    <row r="2" spans="1:6" x14ac:dyDescent="0.25">
      <c r="A2" s="2">
        <v>4</v>
      </c>
      <c r="B2" s="2" t="s">
        <v>5</v>
      </c>
      <c r="C2" s="2"/>
      <c r="D2">
        <v>1</v>
      </c>
      <c r="E2">
        <v>2.506903807</v>
      </c>
      <c r="F2">
        <v>0.34316447000000005</v>
      </c>
    </row>
    <row r="3" spans="1:6" x14ac:dyDescent="0.25">
      <c r="A3" s="2">
        <v>6</v>
      </c>
      <c r="B3" s="2" t="s">
        <v>6</v>
      </c>
      <c r="C3" s="2"/>
      <c r="D3">
        <v>2</v>
      </c>
      <c r="E3">
        <v>2.917270609</v>
      </c>
      <c r="F3">
        <v>-0.39725443800000004</v>
      </c>
    </row>
    <row r="4" spans="1:6" x14ac:dyDescent="0.25">
      <c r="A4" s="2">
        <v>12</v>
      </c>
      <c r="B4" s="2" t="s">
        <v>5</v>
      </c>
      <c r="C4" s="2"/>
      <c r="D4">
        <v>1</v>
      </c>
      <c r="E4">
        <v>1.6546202990000001</v>
      </c>
      <c r="F4">
        <v>-5.8341580000000892E-3</v>
      </c>
    </row>
    <row r="5" spans="1:6" x14ac:dyDescent="0.25">
      <c r="A5" s="2">
        <v>12</v>
      </c>
      <c r="B5" s="2" t="s">
        <v>7</v>
      </c>
      <c r="C5" s="2"/>
      <c r="D5">
        <v>2</v>
      </c>
      <c r="E5">
        <v>1.4636117</v>
      </c>
      <c r="F5">
        <v>4.424762800000015E-2</v>
      </c>
    </row>
    <row r="6" spans="1:6" x14ac:dyDescent="0.25">
      <c r="A6" s="2">
        <v>13</v>
      </c>
      <c r="B6" s="2" t="s">
        <v>5</v>
      </c>
      <c r="C6" s="2"/>
      <c r="D6">
        <v>2</v>
      </c>
      <c r="E6">
        <v>1.64919894</v>
      </c>
      <c r="F6">
        <v>0.13807761699999999</v>
      </c>
    </row>
    <row r="7" spans="1:6" x14ac:dyDescent="0.25">
      <c r="A7" s="2">
        <v>13</v>
      </c>
      <c r="B7" s="2" t="s">
        <v>6</v>
      </c>
      <c r="C7" s="2"/>
      <c r="D7">
        <v>1</v>
      </c>
      <c r="E7">
        <v>1.787276557</v>
      </c>
      <c r="F7">
        <v>-5.3405117999999918E-2</v>
      </c>
    </row>
    <row r="8" spans="1:6" x14ac:dyDescent="0.25">
      <c r="A8" s="2">
        <v>13</v>
      </c>
      <c r="B8" s="2" t="s">
        <v>7</v>
      </c>
      <c r="C8" s="2"/>
      <c r="D8">
        <v>3</v>
      </c>
      <c r="E8">
        <v>1.7338714390000001</v>
      </c>
      <c r="F8">
        <v>0.30530993700000009</v>
      </c>
    </row>
    <row r="9" spans="1:6" x14ac:dyDescent="0.25">
      <c r="A9" s="2">
        <v>15</v>
      </c>
      <c r="B9" s="2" t="s">
        <v>6</v>
      </c>
      <c r="C9" s="2"/>
      <c r="D9">
        <v>1</v>
      </c>
      <c r="E9">
        <v>2.0516446149999998</v>
      </c>
      <c r="F9">
        <v>0.39178192899999997</v>
      </c>
    </row>
    <row r="10" spans="1:6" x14ac:dyDescent="0.25">
      <c r="A10" s="2">
        <v>16</v>
      </c>
      <c r="B10" s="2" t="s">
        <v>5</v>
      </c>
      <c r="C10" s="2"/>
      <c r="D10">
        <v>1</v>
      </c>
      <c r="E10">
        <v>3.4076332109999998</v>
      </c>
      <c r="F10">
        <v>-0.21602429499999998</v>
      </c>
    </row>
    <row r="11" spans="1:6" x14ac:dyDescent="0.25">
      <c r="A11" s="2">
        <v>27</v>
      </c>
      <c r="B11" s="2" t="s">
        <v>5</v>
      </c>
      <c r="C11" s="2"/>
      <c r="D11">
        <v>2</v>
      </c>
      <c r="E11">
        <v>2.3040202270000001</v>
      </c>
      <c r="F11">
        <v>0.3035839629999999</v>
      </c>
    </row>
    <row r="12" spans="1:6" x14ac:dyDescent="0.25">
      <c r="A12" s="2">
        <v>28</v>
      </c>
      <c r="B12" s="2" t="s">
        <v>6</v>
      </c>
      <c r="C12" s="2"/>
      <c r="D12">
        <v>1</v>
      </c>
      <c r="E12">
        <v>2.3562180210000001</v>
      </c>
      <c r="F12">
        <v>0.75417724699999988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H9" sqref="H9"/>
    </sheetView>
  </sheetViews>
  <sheetFormatPr defaultColWidth="11.42578125" defaultRowHeight="15" x14ac:dyDescent="0.25"/>
  <sheetData>
    <row r="1" spans="1:8" x14ac:dyDescent="0.25">
      <c r="A1" s="4" t="s">
        <v>32</v>
      </c>
      <c r="B1" s="4" t="s">
        <v>33</v>
      </c>
      <c r="C1" s="4"/>
      <c r="E1" s="4" t="s">
        <v>27</v>
      </c>
      <c r="F1" s="4" t="s">
        <v>47</v>
      </c>
      <c r="G1" s="4" t="s">
        <v>48</v>
      </c>
      <c r="H1" s="4"/>
    </row>
    <row r="2" spans="1:8" x14ac:dyDescent="0.25">
      <c r="A2" s="4" t="s">
        <v>34</v>
      </c>
      <c r="B2" s="4">
        <v>36.56</v>
      </c>
      <c r="C2" s="4"/>
      <c r="E2" s="4" t="s">
        <v>28</v>
      </c>
      <c r="F2" s="4">
        <v>17</v>
      </c>
      <c r="G2" s="4">
        <f>F2*100/$F$5</f>
        <v>85</v>
      </c>
      <c r="H2" s="4"/>
    </row>
    <row r="3" spans="1:8" x14ac:dyDescent="0.25">
      <c r="A3" s="4" t="s">
        <v>35</v>
      </c>
      <c r="B3" s="4">
        <v>31.69</v>
      </c>
      <c r="C3" s="4"/>
      <c r="E3" s="4" t="s">
        <v>3</v>
      </c>
      <c r="F3" s="4">
        <v>2</v>
      </c>
      <c r="G3" s="4">
        <f t="shared" ref="G3:G4" si="0">F3*100/$F$5</f>
        <v>10</v>
      </c>
      <c r="H3" s="4"/>
    </row>
    <row r="4" spans="1:8" x14ac:dyDescent="0.25">
      <c r="A4" s="4" t="s">
        <v>36</v>
      </c>
      <c r="B4" s="4">
        <v>14.81</v>
      </c>
      <c r="C4" s="4"/>
      <c r="E4" s="4" t="s">
        <v>29</v>
      </c>
      <c r="F4" s="4">
        <v>1</v>
      </c>
      <c r="G4" s="4">
        <f t="shared" si="0"/>
        <v>5</v>
      </c>
      <c r="H4" s="4"/>
    </row>
    <row r="5" spans="1:8" x14ac:dyDescent="0.25">
      <c r="A5" s="4" t="s">
        <v>37</v>
      </c>
      <c r="B5" s="4">
        <v>13.21</v>
      </c>
      <c r="C5" s="4"/>
      <c r="E5" s="4" t="s">
        <v>49</v>
      </c>
      <c r="F5" s="4">
        <f>SUM(F2:F4)</f>
        <v>20</v>
      </c>
      <c r="G5" s="4">
        <v>100</v>
      </c>
      <c r="H5" s="4"/>
    </row>
    <row r="6" spans="1:8" x14ac:dyDescent="0.25">
      <c r="A6" s="4" t="s">
        <v>38</v>
      </c>
      <c r="B6" s="4">
        <v>1.59</v>
      </c>
      <c r="C6" s="4"/>
      <c r="E6" s="4"/>
      <c r="F6" s="4"/>
      <c r="G6" s="4"/>
      <c r="H6" s="4"/>
    </row>
    <row r="7" spans="1:8" x14ac:dyDescent="0.25">
      <c r="A7" s="4" t="s">
        <v>39</v>
      </c>
      <c r="B7" s="4">
        <v>1.52</v>
      </c>
      <c r="C7" s="4"/>
      <c r="E7" s="4"/>
      <c r="F7" s="4"/>
      <c r="G7" s="4"/>
      <c r="H7" s="4"/>
    </row>
    <row r="8" spans="1:8" x14ac:dyDescent="0.25">
      <c r="A8" s="4" t="s">
        <v>40</v>
      </c>
      <c r="B8" s="4">
        <v>0.59</v>
      </c>
      <c r="C8" s="4"/>
      <c r="E8" s="4"/>
      <c r="F8" s="4"/>
      <c r="G8" s="4"/>
      <c r="H8" s="4"/>
    </row>
    <row r="9" spans="1:8" x14ac:dyDescent="0.25">
      <c r="A9" s="4"/>
      <c r="B9" s="4"/>
      <c r="C9" s="4"/>
    </row>
    <row r="10" spans="1:8" x14ac:dyDescent="0.25">
      <c r="A10" s="4" t="s">
        <v>41</v>
      </c>
      <c r="B10" s="4"/>
      <c r="C10" s="4"/>
      <c r="E10" t="s">
        <v>30</v>
      </c>
      <c r="F10" t="s">
        <v>48</v>
      </c>
      <c r="G10" t="s">
        <v>60</v>
      </c>
    </row>
    <row r="11" spans="1:8" x14ac:dyDescent="0.25">
      <c r="A11" s="4" t="s">
        <v>42</v>
      </c>
      <c r="B11" s="4">
        <v>51.36</v>
      </c>
      <c r="C11" s="4"/>
      <c r="E11" s="4" t="s">
        <v>42</v>
      </c>
      <c r="F11" s="4">
        <v>51.36</v>
      </c>
      <c r="G11">
        <v>1996</v>
      </c>
    </row>
    <row r="12" spans="1:8" x14ac:dyDescent="0.25">
      <c r="A12" s="4" t="s">
        <v>43</v>
      </c>
      <c r="B12" s="4">
        <v>18.22</v>
      </c>
      <c r="C12" s="4"/>
      <c r="E12" s="4" t="s">
        <v>43</v>
      </c>
      <c r="F12" s="4">
        <v>18.22</v>
      </c>
      <c r="G12">
        <v>1996</v>
      </c>
    </row>
    <row r="13" spans="1:8" x14ac:dyDescent="0.25">
      <c r="A13" s="4" t="s">
        <v>44</v>
      </c>
      <c r="B13" s="4">
        <v>11.58</v>
      </c>
      <c r="C13" s="4"/>
      <c r="E13" s="4" t="s">
        <v>44</v>
      </c>
      <c r="F13" s="4">
        <v>11.58</v>
      </c>
      <c r="G13">
        <v>1996</v>
      </c>
    </row>
    <row r="14" spans="1:8" x14ac:dyDescent="0.25">
      <c r="A14" s="4" t="s">
        <v>45</v>
      </c>
      <c r="B14" s="4">
        <v>9.6999999999999993</v>
      </c>
      <c r="C14" s="4"/>
      <c r="E14" s="4" t="s">
        <v>45</v>
      </c>
      <c r="F14" s="4">
        <v>9.6999999999999993</v>
      </c>
      <c r="G14">
        <v>1996</v>
      </c>
    </row>
    <row r="15" spans="1:8" x14ac:dyDescent="0.25">
      <c r="A15" s="4" t="s">
        <v>46</v>
      </c>
      <c r="B15" s="4">
        <f>100-SUM(B11:B14)</f>
        <v>9.14</v>
      </c>
      <c r="C15" s="4"/>
      <c r="E15" s="4" t="s">
        <v>46</v>
      </c>
      <c r="F15" s="4">
        <f>100-SUM(F11:F14)</f>
        <v>9.14</v>
      </c>
      <c r="G15">
        <v>1996</v>
      </c>
    </row>
    <row r="16" spans="1:8" x14ac:dyDescent="0.25">
      <c r="E16" s="4" t="s">
        <v>28</v>
      </c>
      <c r="F16" s="4">
        <v>85</v>
      </c>
      <c r="G16" s="2">
        <v>2018</v>
      </c>
    </row>
    <row r="17" spans="5:7" x14ac:dyDescent="0.25">
      <c r="E17" s="4" t="s">
        <v>3</v>
      </c>
      <c r="F17" s="4">
        <v>10</v>
      </c>
      <c r="G17" s="2">
        <v>2018</v>
      </c>
    </row>
    <row r="18" spans="5:7" x14ac:dyDescent="0.25">
      <c r="E18" s="4" t="s">
        <v>29</v>
      </c>
      <c r="F18" s="4">
        <v>5</v>
      </c>
      <c r="G18" s="2">
        <v>2018</v>
      </c>
    </row>
    <row r="19" spans="5:7" x14ac:dyDescent="0.25">
      <c r="E19" s="4" t="s">
        <v>49</v>
      </c>
      <c r="F19" s="4">
        <v>100</v>
      </c>
      <c r="G19" s="2">
        <v>2018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Reclutamiento</vt:lpstr>
      <vt:lpstr>Nombre individuos_supervivenci </vt:lpstr>
      <vt:lpstr>Reclutamiento neto tiempo</vt:lpstr>
      <vt:lpstr>Reclutamiento total</vt:lpstr>
      <vt:lpstr>Supervivencia_reclutas</vt:lpstr>
      <vt:lpstr>Sheet1</vt:lpstr>
      <vt:lpstr>Hoja3</vt:lpstr>
      <vt:lpstr>AGA</vt:lpstr>
      <vt:lpstr>Playa Mero 1996</vt:lpstr>
      <vt:lpstr>Supervivencia reclutas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2019-08-16T16:32:37Z</dcterms:modified>
</cp:coreProperties>
</file>