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0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4/AIbyHand/spreadsheets/github/ai-by-hand-excel/advanced/"/>
    </mc:Choice>
  </mc:AlternateContent>
  <xr:revisionPtr revIDLastSave="2744" documentId="11_C108F4D04D075B10E6F20DB4C4D570A31B5B33D6" xr6:coauthVersionLast="47" xr6:coauthVersionMax="47" xr10:uidLastSave="{3EFB7ED1-2707-F945-938E-8219B108A8ED}"/>
  <bookViews>
    <workbookView xWindow="2120" yWindow="1680" windowWidth="18500" windowHeight="19800" activeTab="2" xr2:uid="{00000000-000D-0000-FFFF-FFFF00000000}"/>
  </bookViews>
  <sheets>
    <sheet name="small" sheetId="9" r:id="rId1"/>
    <sheet name="medium" sheetId="10" r:id="rId2"/>
    <sheet name="seq2seq" sheetId="11" r:id="rId3"/>
    <sheet name="LICENSE" sheetId="7" r:id="rId4"/>
  </sheets>
  <externalReferences>
    <externalReference r:id="rId5"/>
  </externalReferences>
  <definedNames>
    <definedName name="_alpha1">'[1]ReLU vs. LeakyReLU'!$H$5</definedName>
    <definedName name="_alpha2">'[1]ReLU vs. LeakyReLU'!#REF!</definedName>
    <definedName name="width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12" i="11" l="1" a="1"/>
  <c r="BF12" i="11" s="1"/>
  <c r="BF85" i="11" a="1"/>
  <c r="BH86" i="11" s="1"/>
  <c r="BF73" i="11" a="1"/>
  <c r="BH74" i="11" s="1"/>
  <c r="BF68" i="11" a="1"/>
  <c r="BF68" i="11" s="1"/>
  <c r="BH68" i="11" s="1"/>
  <c r="BF63" i="11" a="1"/>
  <c r="BF63" i="11" s="1"/>
  <c r="BH63" i="11" s="1"/>
  <c r="W185" i="11"/>
  <c r="K119" i="11"/>
  <c r="Y70" i="11" a="1"/>
  <c r="Y70" i="11" s="1"/>
  <c r="AA70" i="11" s="1"/>
  <c r="AF69" i="11"/>
  <c r="Y69" i="11" a="1"/>
  <c r="Y69" i="11" s="1"/>
  <c r="AA69" i="11" s="1"/>
  <c r="Y68" i="11" a="1"/>
  <c r="Y68" i="11" s="1"/>
  <c r="AA68" i="11" s="1"/>
  <c r="Y67" i="11" a="1"/>
  <c r="Y67" i="11" s="1"/>
  <c r="AA67" i="11" s="1"/>
  <c r="Y66" i="11" a="1"/>
  <c r="Y66" i="11" s="1"/>
  <c r="AA66" i="11" s="1"/>
  <c r="Y65" i="11" a="1"/>
  <c r="Y65" i="11" s="1"/>
  <c r="AA65" i="11" s="1"/>
  <c r="Y46" i="11" a="1"/>
  <c r="Y46" i="11" s="1"/>
  <c r="AA46" i="11" s="1"/>
  <c r="Y45" i="11" a="1"/>
  <c r="Y45" i="11" s="1"/>
  <c r="AA45" i="11" s="1"/>
  <c r="Y44" i="11" a="1"/>
  <c r="Y44" i="11" s="1"/>
  <c r="AA44" i="11" s="1"/>
  <c r="Y43" i="11" a="1"/>
  <c r="Y43" i="11" s="1"/>
  <c r="AA43" i="11" s="1"/>
  <c r="Y42" i="11" a="1"/>
  <c r="Y42" i="11" s="1"/>
  <c r="AA42" i="11" s="1"/>
  <c r="Y41" i="11" a="1"/>
  <c r="Y41" i="11" s="1"/>
  <c r="AA41" i="11" s="1"/>
  <c r="Y37" i="11" a="1"/>
  <c r="Y37" i="11" s="1"/>
  <c r="AA37" i="11" s="1"/>
  <c r="Y36" i="11" a="1"/>
  <c r="Y36" i="11" s="1"/>
  <c r="AA36" i="11" s="1"/>
  <c r="Y35" i="11" a="1"/>
  <c r="Y35" i="11" s="1"/>
  <c r="AA35" i="11" s="1"/>
  <c r="Y34" i="11" a="1"/>
  <c r="Y34" i="11" s="1"/>
  <c r="AA34" i="11" s="1"/>
  <c r="Y33" i="11" a="1"/>
  <c r="Y33" i="11" s="1"/>
  <c r="AA33" i="11" s="1"/>
  <c r="Y32" i="11" a="1"/>
  <c r="Y32" i="11" s="1"/>
  <c r="AA32" i="11" s="1"/>
  <c r="Y28" i="11" a="1"/>
  <c r="Y28" i="11" s="1"/>
  <c r="AA28" i="11" s="1"/>
  <c r="Y27" i="11" a="1"/>
  <c r="Y27" i="11" s="1"/>
  <c r="AA27" i="11" s="1"/>
  <c r="Y26" i="11" a="1"/>
  <c r="Y26" i="11" s="1"/>
  <c r="AA26" i="11" s="1"/>
  <c r="Y25" i="11" a="1"/>
  <c r="Y25" i="11" s="1"/>
  <c r="AA25" i="11" s="1"/>
  <c r="Y24" i="11" a="1"/>
  <c r="Y24" i="11" s="1"/>
  <c r="AA24" i="11" s="1"/>
  <c r="Y23" i="11" a="1"/>
  <c r="Y23" i="11" s="1"/>
  <c r="AA23" i="11" s="1"/>
  <c r="X12" i="10"/>
  <c r="T64" i="10"/>
  <c r="M41" i="10" a="1"/>
  <c r="M41" i="10" s="1"/>
  <c r="O41" i="10" s="1"/>
  <c r="M35" i="10" a="1"/>
  <c r="M35" i="10" s="1"/>
  <c r="M17" i="10" a="1"/>
  <c r="M17" i="10" s="1"/>
  <c r="O17" i="10" s="1"/>
  <c r="M26" i="10" a="1"/>
  <c r="M26" i="10" s="1"/>
  <c r="O26" i="10" s="1"/>
  <c r="I36" i="9" a="1"/>
  <c r="I36" i="9" s="1"/>
  <c r="K36" i="9" s="1"/>
  <c r="I35" i="9" a="1"/>
  <c r="I35" i="9" s="1"/>
  <c r="K35" i="9" s="1"/>
  <c r="I24" i="9" a="1"/>
  <c r="I24" i="9" s="1"/>
  <c r="K24" i="9" s="1"/>
  <c r="I23" i="9" a="1"/>
  <c r="I23" i="9" s="1"/>
  <c r="K23" i="9" s="1"/>
  <c r="I19" i="9" a="1"/>
  <c r="I19" i="9" s="1"/>
  <c r="K19" i="9" s="1"/>
  <c r="I18" i="9" a="1"/>
  <c r="I18" i="9" s="1"/>
  <c r="K18" i="9" s="1"/>
  <c r="I14" i="9" a="1"/>
  <c r="I14" i="9" s="1"/>
  <c r="K14" i="9" s="1"/>
  <c r="I13" i="9" a="1"/>
  <c r="I13" i="9" s="1"/>
  <c r="K13" i="9" s="1"/>
  <c r="BF45" i="11" l="1" a="1"/>
  <c r="BF45" i="11" s="1"/>
  <c r="BH45" i="11" s="1"/>
  <c r="BF28" i="11" a="1"/>
  <c r="BF28" i="11" s="1"/>
  <c r="BH28" i="11" s="1"/>
  <c r="BF23" i="11" a="1"/>
  <c r="BF23" i="11" s="1"/>
  <c r="BH23" i="11" s="1"/>
  <c r="BF33" i="11" a="1"/>
  <c r="BF33" i="11" s="1"/>
  <c r="BH33" i="11" s="1"/>
  <c r="BH24" i="11"/>
  <c r="BH34" i="11"/>
  <c r="BH69" i="11"/>
  <c r="BF85" i="11"/>
  <c r="BH85" i="11" s="1"/>
  <c r="BF73" i="11"/>
  <c r="BH73" i="11" s="1"/>
  <c r="BH77" i="11" s="1"/>
  <c r="BH64" i="11"/>
  <c r="BH46" i="11"/>
  <c r="BH29" i="11"/>
  <c r="BH38" i="11" s="1"/>
  <c r="AA54" i="11"/>
  <c r="AF19" i="11" s="1"/>
  <c r="AA53" i="11"/>
  <c r="AF18" i="11" s="1"/>
  <c r="AA61" i="11"/>
  <c r="AA77" i="11" s="1"/>
  <c r="AD19" i="11" s="1"/>
  <c r="AA50" i="11"/>
  <c r="AA51" i="11"/>
  <c r="AA49" i="11"/>
  <c r="AA52" i="11"/>
  <c r="M61" i="10" a="1"/>
  <c r="M61" i="10" s="1"/>
  <c r="O61" i="10" s="1"/>
  <c r="M65" i="10" a="1"/>
  <c r="M65" i="10" s="1"/>
  <c r="O65" i="10" s="1"/>
  <c r="M62" i="10" a="1"/>
  <c r="M62" i="10" s="1"/>
  <c r="O62" i="10" s="1"/>
  <c r="M64" i="10" a="1"/>
  <c r="M64" i="10" s="1"/>
  <c r="O64" i="10" s="1"/>
  <c r="M63" i="10" a="1"/>
  <c r="M63" i="10" s="1"/>
  <c r="O63" i="10" s="1"/>
  <c r="M39" i="10" a="1"/>
  <c r="M39" i="10" s="1"/>
  <c r="O39" i="10" s="1"/>
  <c r="M60" i="10" a="1"/>
  <c r="M60" i="10" s="1"/>
  <c r="O60" i="10" s="1"/>
  <c r="M37" i="10" a="1"/>
  <c r="M37" i="10" s="1"/>
  <c r="O37" i="10" s="1"/>
  <c r="M40" i="10" a="1"/>
  <c r="M40" i="10" s="1"/>
  <c r="O40" i="10" s="1"/>
  <c r="M36" i="10" a="1"/>
  <c r="M36" i="10" s="1"/>
  <c r="O36" i="10" s="1"/>
  <c r="M38" i="10" a="1"/>
  <c r="M38" i="10" s="1"/>
  <c r="O38" i="10" s="1"/>
  <c r="M27" i="10" a="1"/>
  <c r="M27" i="10" s="1"/>
  <c r="O27" i="10" s="1"/>
  <c r="M28" i="10" a="1"/>
  <c r="M28" i="10" s="1"/>
  <c r="O28" i="10" s="1"/>
  <c r="M29" i="10" a="1"/>
  <c r="M29" i="10" s="1"/>
  <c r="O29" i="10" s="1"/>
  <c r="M30" i="10" a="1"/>
  <c r="M30" i="10" s="1"/>
  <c r="O30" i="10" s="1"/>
  <c r="M22" i="10" a="1"/>
  <c r="M22" i="10" s="1"/>
  <c r="O22" i="10" s="1"/>
  <c r="O35" i="10"/>
  <c r="O44" i="10" s="1"/>
  <c r="T8" i="10" s="1"/>
  <c r="M31" i="10" a="1"/>
  <c r="M31" i="10" s="1"/>
  <c r="O31" i="10" s="1"/>
  <c r="M21" i="10" a="1"/>
  <c r="M21" i="10" s="1"/>
  <c r="O21" i="10" s="1"/>
  <c r="M20" i="10" a="1"/>
  <c r="M20" i="10" s="1"/>
  <c r="O20" i="10" s="1"/>
  <c r="M19" i="10" a="1"/>
  <c r="M19" i="10" s="1"/>
  <c r="O19" i="10" s="1"/>
  <c r="M18" i="10" a="1"/>
  <c r="M18" i="10" s="1"/>
  <c r="O18" i="10" s="1"/>
  <c r="K27" i="9"/>
  <c r="K28" i="9"/>
  <c r="BH37" i="11" l="1"/>
  <c r="BH78" i="11"/>
  <c r="BM58" i="11"/>
  <c r="BH80" i="11"/>
  <c r="BH88" i="11" s="1"/>
  <c r="BH81" i="11"/>
  <c r="BH89" i="11" s="1"/>
  <c r="BK59" i="11" s="1"/>
  <c r="BM59" i="11"/>
  <c r="AA60" i="11"/>
  <c r="AA76" i="11" s="1"/>
  <c r="AD18" i="11" s="1"/>
  <c r="BM19" i="11"/>
  <c r="BH41" i="11"/>
  <c r="BH49" i="11" s="1"/>
  <c r="BK19" i="11" s="1"/>
  <c r="BH40" i="11"/>
  <c r="BH48" i="11" s="1"/>
  <c r="BK18" i="11" s="1"/>
  <c r="BM18" i="11"/>
  <c r="AF14" i="11"/>
  <c r="AA56" i="11"/>
  <c r="AA72" i="11" s="1"/>
  <c r="AA57" i="11"/>
  <c r="AA73" i="11" s="1"/>
  <c r="AD15" i="11" s="1"/>
  <c r="AF15" i="11"/>
  <c r="AF17" i="11"/>
  <c r="AA59" i="11"/>
  <c r="AA75" i="11" s="1"/>
  <c r="AD17" i="11" s="1"/>
  <c r="AA58" i="11"/>
  <c r="AA74" i="11" s="1"/>
  <c r="AD16" i="11" s="1"/>
  <c r="AF16" i="11"/>
  <c r="O45" i="10"/>
  <c r="T9" i="10" s="1"/>
  <c r="O47" i="10"/>
  <c r="T11" i="10" s="1"/>
  <c r="O46" i="10"/>
  <c r="T10" i="10" s="1"/>
  <c r="O48" i="10"/>
  <c r="O49" i="10"/>
  <c r="T13" i="10" s="1"/>
  <c r="O51" i="10"/>
  <c r="O67" i="10" s="1"/>
  <c r="R8" i="10" s="1"/>
  <c r="K31" i="9"/>
  <c r="K39" i="9" s="1"/>
  <c r="N9" i="9" s="1"/>
  <c r="N14" i="9" s="1" a="1"/>
  <c r="N14" i="9" s="1"/>
  <c r="P14" i="9" s="1"/>
  <c r="P9" i="9"/>
  <c r="K30" i="9"/>
  <c r="K38" i="9" s="1"/>
  <c r="N8" i="9" s="1"/>
  <c r="P8" i="9"/>
  <c r="BK23" i="11" l="1" a="1"/>
  <c r="BK23" i="11" s="1"/>
  <c r="BK45" i="11" a="1"/>
  <c r="BK45" i="11" s="1"/>
  <c r="BK33" i="11" a="1"/>
  <c r="BK33" i="11" s="1"/>
  <c r="BK28" i="11" a="1"/>
  <c r="BK28" i="11" s="1"/>
  <c r="BK58" i="11"/>
  <c r="BH93" i="11" a="1"/>
  <c r="BH93" i="11" s="1"/>
  <c r="BK63" i="11" a="1"/>
  <c r="BK85" i="11" a="1"/>
  <c r="BK68" i="11" a="1"/>
  <c r="BK73" i="11" a="1"/>
  <c r="AD14" i="11"/>
  <c r="AD65" i="11" s="1" a="1"/>
  <c r="AD65" i="11" s="1"/>
  <c r="AF65" i="11" s="1"/>
  <c r="Y84" i="11" a="1"/>
  <c r="Y84" i="11" s="1"/>
  <c r="O55" i="10"/>
  <c r="O71" i="10" s="1"/>
  <c r="R12" i="10" s="1"/>
  <c r="T12" i="10"/>
  <c r="N36" i="9" a="1"/>
  <c r="N36" i="9" s="1"/>
  <c r="P36" i="9" s="1"/>
  <c r="N19" i="9" a="1"/>
  <c r="N19" i="9" s="1"/>
  <c r="P19" i="9" s="1"/>
  <c r="N24" i="9" a="1"/>
  <c r="N24" i="9" s="1"/>
  <c r="P24" i="9" s="1"/>
  <c r="N35" i="9" a="1"/>
  <c r="N35" i="9" s="1"/>
  <c r="P35" i="9" s="1"/>
  <c r="O53" i="10"/>
  <c r="O69" i="10" s="1"/>
  <c r="R10" i="10" s="1"/>
  <c r="O54" i="10"/>
  <c r="O70" i="10" s="1"/>
  <c r="R11" i="10" s="1"/>
  <c r="O52" i="10"/>
  <c r="O68" i="10" s="1"/>
  <c r="R9" i="10" s="1"/>
  <c r="O56" i="10"/>
  <c r="O72" i="10" s="1"/>
  <c r="R13" i="10" s="1"/>
  <c r="N18" i="9" a="1"/>
  <c r="N18" i="9" s="1"/>
  <c r="P18" i="9" s="1"/>
  <c r="N23" i="9" a="1"/>
  <c r="N23" i="9" s="1"/>
  <c r="P23" i="9" s="1"/>
  <c r="N13" i="9" a="1"/>
  <c r="N13" i="9" s="1"/>
  <c r="P13" i="9" s="1"/>
  <c r="P28" i="9"/>
  <c r="P31" i="9" s="1"/>
  <c r="P39" i="9" s="1"/>
  <c r="R9" i="9" s="1"/>
  <c r="AD23" i="11" l="1" a="1"/>
  <c r="AD23" i="11" s="1"/>
  <c r="AF23" i="11" s="1"/>
  <c r="AD34" i="11" a="1"/>
  <c r="AD34" i="11" s="1"/>
  <c r="AF34" i="11" s="1"/>
  <c r="BM74" i="11"/>
  <c r="BK73" i="11"/>
  <c r="BM73" i="11" s="1"/>
  <c r="BK85" i="11"/>
  <c r="BM85" i="11" s="1"/>
  <c r="BM86" i="11"/>
  <c r="BK68" i="11"/>
  <c r="BM68" i="11" s="1"/>
  <c r="BM69" i="11"/>
  <c r="BM64" i="11"/>
  <c r="BK63" i="11"/>
  <c r="BM63" i="11" s="1"/>
  <c r="AD41" i="11" a="1"/>
  <c r="AD41" i="11" s="1"/>
  <c r="AF41" i="11" s="1"/>
  <c r="AD46" i="11" a="1"/>
  <c r="AD46" i="11" s="1"/>
  <c r="AF46" i="11" s="1"/>
  <c r="AD24" i="11" a="1"/>
  <c r="AD24" i="11" s="1"/>
  <c r="AF24" i="11" s="1"/>
  <c r="AD68" i="11" a="1"/>
  <c r="AD68" i="11" s="1"/>
  <c r="AD70" i="11" a="1"/>
  <c r="AD70" i="11" s="1"/>
  <c r="AF70" i="11" s="1"/>
  <c r="BM28" i="11"/>
  <c r="BM29" i="11"/>
  <c r="AD32" i="11" a="1"/>
  <c r="AD32" i="11" s="1"/>
  <c r="AF32" i="11" s="1"/>
  <c r="AD44" i="11" a="1"/>
  <c r="AD44" i="11" s="1"/>
  <c r="AF44" i="11" s="1"/>
  <c r="AD27" i="11" a="1"/>
  <c r="AD27" i="11" s="1"/>
  <c r="AF27" i="11" s="1"/>
  <c r="BM45" i="11"/>
  <c r="BM46" i="11"/>
  <c r="BM23" i="11"/>
  <c r="BM24" i="11"/>
  <c r="AD66" i="11" a="1"/>
  <c r="AD66" i="11" s="1"/>
  <c r="AD35" i="11" a="1"/>
  <c r="AD35" i="11" s="1"/>
  <c r="AF35" i="11" s="1"/>
  <c r="AD69" i="11" a="1"/>
  <c r="AD69" i="11" s="1"/>
  <c r="BM33" i="11"/>
  <c r="BM34" i="11"/>
  <c r="Y117" i="11" a="1"/>
  <c r="Y108" i="11" a="1"/>
  <c r="Y108" i="11" s="1"/>
  <c r="Y141" i="11" a="1"/>
  <c r="Y99" i="11" a="1"/>
  <c r="Y99" i="11" s="1"/>
  <c r="AD33" i="11" a="1"/>
  <c r="AD33" i="11" s="1"/>
  <c r="AF33" i="11" s="1"/>
  <c r="AD36" i="11" a="1"/>
  <c r="AD36" i="11" s="1"/>
  <c r="AF36" i="11" s="1"/>
  <c r="AD42" i="11" a="1"/>
  <c r="AD42" i="11" s="1"/>
  <c r="AF42" i="11" s="1"/>
  <c r="AD37" i="11" a="1"/>
  <c r="AD37" i="11" s="1"/>
  <c r="AF37" i="11" s="1"/>
  <c r="AD45" i="11" a="1"/>
  <c r="AD45" i="11" s="1"/>
  <c r="AF45" i="11" s="1"/>
  <c r="AD67" i="11" a="1"/>
  <c r="AD67" i="11" s="1"/>
  <c r="AD43" i="11" a="1"/>
  <c r="AD43" i="11" s="1"/>
  <c r="AF43" i="11" s="1"/>
  <c r="AD28" i="11" a="1"/>
  <c r="AD28" i="11" s="1"/>
  <c r="AF28" i="11" s="1"/>
  <c r="AD25" i="11" a="1"/>
  <c r="AD25" i="11" s="1"/>
  <c r="AF25" i="11" s="1"/>
  <c r="AD26" i="11" a="1"/>
  <c r="AD26" i="11" s="1"/>
  <c r="AF26" i="11" s="1"/>
  <c r="R41" i="10" a="1"/>
  <c r="R41" i="10" s="1"/>
  <c r="T41" i="10" s="1"/>
  <c r="R39" i="10" a="1"/>
  <c r="R39" i="10" s="1"/>
  <c r="T39" i="10" s="1"/>
  <c r="R40" i="10" a="1"/>
  <c r="R40" i="10" s="1"/>
  <c r="T40" i="10" s="1"/>
  <c r="R27" i="10" a="1"/>
  <c r="R27" i="10" s="1"/>
  <c r="T27" i="10" s="1"/>
  <c r="R38" i="10" a="1"/>
  <c r="R38" i="10" s="1"/>
  <c r="T38" i="10" s="1"/>
  <c r="R37" i="10" a="1"/>
  <c r="R37" i="10" s="1"/>
  <c r="T37" i="10" s="1"/>
  <c r="R36" i="10" a="1"/>
  <c r="R36" i="10" s="1"/>
  <c r="T36" i="10" s="1"/>
  <c r="R35" i="10" a="1"/>
  <c r="R35" i="10" s="1"/>
  <c r="T35" i="10" s="1"/>
  <c r="R18" i="10" a="1"/>
  <c r="R18" i="10" s="1"/>
  <c r="T18" i="10" s="1"/>
  <c r="R30" i="10" a="1"/>
  <c r="R30" i="10" s="1"/>
  <c r="T30" i="10" s="1"/>
  <c r="R29" i="10" a="1"/>
  <c r="R29" i="10" s="1"/>
  <c r="T29" i="10" s="1"/>
  <c r="R31" i="10" a="1"/>
  <c r="R31" i="10" s="1"/>
  <c r="T31" i="10" s="1"/>
  <c r="R28" i="10" a="1"/>
  <c r="R28" i="10" s="1"/>
  <c r="T28" i="10" s="1"/>
  <c r="R17" i="10" a="1"/>
  <c r="R17" i="10" s="1"/>
  <c r="T17" i="10" s="1"/>
  <c r="R26" i="10" a="1"/>
  <c r="R26" i="10" s="1"/>
  <c r="T26" i="10" s="1"/>
  <c r="R22" i="10" a="1"/>
  <c r="R22" i="10" s="1"/>
  <c r="T22" i="10" s="1"/>
  <c r="R19" i="10" a="1"/>
  <c r="R19" i="10" s="1"/>
  <c r="T19" i="10" s="1"/>
  <c r="R20" i="10" a="1"/>
  <c r="R20" i="10" s="1"/>
  <c r="T20" i="10" s="1"/>
  <c r="R60" i="10" a="1"/>
  <c r="R60" i="10" s="1"/>
  <c r="T60" i="10" s="1"/>
  <c r="R21" i="10" a="1"/>
  <c r="R21" i="10" s="1"/>
  <c r="T21" i="10" s="1"/>
  <c r="R63" i="10" a="1"/>
  <c r="R63" i="10" s="1"/>
  <c r="R62" i="10" a="1"/>
  <c r="R62" i="10" s="1"/>
  <c r="R61" i="10" a="1"/>
  <c r="R61" i="10" s="1"/>
  <c r="R65" i="10" a="1"/>
  <c r="R65" i="10" s="1"/>
  <c r="T65" i="10" s="1"/>
  <c r="R64" i="10" a="1"/>
  <c r="R64" i="10" s="1"/>
  <c r="P27" i="9"/>
  <c r="P30" i="9" s="1"/>
  <c r="P38" i="9" s="1"/>
  <c r="R8" i="9" s="1"/>
  <c r="R24" i="9" s="1" a="1"/>
  <c r="R24" i="9" s="1"/>
  <c r="T24" i="9" s="1"/>
  <c r="T9" i="9"/>
  <c r="AF52" i="11" l="1"/>
  <c r="AJ17" i="11" s="1"/>
  <c r="AF49" i="11"/>
  <c r="AF54" i="11"/>
  <c r="BM77" i="11"/>
  <c r="BM78" i="11"/>
  <c r="BQ58" i="11"/>
  <c r="BM80" i="11"/>
  <c r="BM88" i="11" s="1"/>
  <c r="AJ14" i="11"/>
  <c r="AF56" i="11"/>
  <c r="AF72" i="11" s="1"/>
  <c r="AH14" i="11" s="1"/>
  <c r="AF53" i="11"/>
  <c r="AJ18" i="11" s="1"/>
  <c r="AF51" i="11"/>
  <c r="AF58" i="11" s="1"/>
  <c r="BM38" i="11"/>
  <c r="BM37" i="11"/>
  <c r="AF50" i="11"/>
  <c r="AF57" i="11" s="1"/>
  <c r="AJ15" i="11"/>
  <c r="Y141" i="11"/>
  <c r="AA141" i="11" s="1"/>
  <c r="AA145" i="11"/>
  <c r="AA144" i="11"/>
  <c r="AA142" i="11"/>
  <c r="AA146" i="11"/>
  <c r="AA143" i="11"/>
  <c r="AF59" i="11"/>
  <c r="AF66" i="11" s="1"/>
  <c r="Y117" i="11"/>
  <c r="AA117" i="11" s="1"/>
  <c r="AA121" i="11"/>
  <c r="AA122" i="11"/>
  <c r="AA118" i="11"/>
  <c r="AA119" i="11"/>
  <c r="AA120" i="11"/>
  <c r="AA99" i="11"/>
  <c r="AA100" i="11"/>
  <c r="AA103" i="11"/>
  <c r="AA102" i="11"/>
  <c r="AA101" i="11"/>
  <c r="AA104" i="11"/>
  <c r="AA108" i="11"/>
  <c r="AA113" i="11"/>
  <c r="AA112" i="11"/>
  <c r="AA111" i="11"/>
  <c r="AA110" i="11"/>
  <c r="AA109" i="11"/>
  <c r="AF61" i="11"/>
  <c r="AJ19" i="11"/>
  <c r="T8" i="9"/>
  <c r="T48" i="10"/>
  <c r="T55" i="10" s="1"/>
  <c r="T62" i="10" s="1"/>
  <c r="T47" i="10"/>
  <c r="T46" i="10"/>
  <c r="T45" i="10"/>
  <c r="T49" i="10"/>
  <c r="T44" i="10"/>
  <c r="T51" i="10" s="1"/>
  <c r="T67" i="10" s="1"/>
  <c r="V8" i="10" s="1"/>
  <c r="R23" i="9" a="1"/>
  <c r="R23" i="9" s="1"/>
  <c r="T23" i="9" s="1"/>
  <c r="R13" i="9" a="1"/>
  <c r="R13" i="9" s="1"/>
  <c r="T13" i="9" s="1"/>
  <c r="R18" i="9" a="1"/>
  <c r="R18" i="9" s="1"/>
  <c r="T18" i="9" s="1"/>
  <c r="R14" i="9" a="1"/>
  <c r="R14" i="9" s="1"/>
  <c r="T14" i="9" s="1"/>
  <c r="R35" i="9" a="1"/>
  <c r="R35" i="9" s="1"/>
  <c r="T35" i="9" s="1"/>
  <c r="R19" i="9" a="1"/>
  <c r="R19" i="9" s="1"/>
  <c r="T19" i="9" s="1"/>
  <c r="R36" i="9" a="1"/>
  <c r="R36" i="9" s="1"/>
  <c r="T36" i="9" s="1"/>
  <c r="BO58" i="11" l="1"/>
  <c r="AF60" i="11"/>
  <c r="AJ16" i="11"/>
  <c r="BM81" i="11"/>
  <c r="BM89" i="11" s="1"/>
  <c r="BO59" i="11" s="1"/>
  <c r="BO63" i="11" s="1" a="1"/>
  <c r="BQ59" i="11"/>
  <c r="AF73" i="11"/>
  <c r="AH15" i="11" s="1"/>
  <c r="BM40" i="11"/>
  <c r="BM48" i="11" s="1"/>
  <c r="BQ18" i="11"/>
  <c r="BM41" i="11"/>
  <c r="BM49" i="11" s="1"/>
  <c r="BQ19" i="11"/>
  <c r="AA129" i="11"/>
  <c r="AA136" i="11" s="1"/>
  <c r="AA152" i="11" s="1"/>
  <c r="AA127" i="11"/>
  <c r="AA134" i="11" s="1"/>
  <c r="AA150" i="11" s="1"/>
  <c r="AA128" i="11"/>
  <c r="AA135" i="11" s="1"/>
  <c r="AA151" i="11" s="1"/>
  <c r="AA126" i="11"/>
  <c r="AA133" i="11" s="1"/>
  <c r="AA149" i="11" s="1"/>
  <c r="AA130" i="11"/>
  <c r="AA137" i="11" s="1"/>
  <c r="AA153" i="11" s="1"/>
  <c r="AA125" i="11"/>
  <c r="AF68" i="11"/>
  <c r="AF75" i="11" s="1"/>
  <c r="AH17" i="11" s="1"/>
  <c r="AF77" i="11"/>
  <c r="AH19" i="11" s="1"/>
  <c r="AF67" i="11"/>
  <c r="AF74" i="11" s="1"/>
  <c r="AH16" i="11" s="1"/>
  <c r="AF76" i="11"/>
  <c r="AH18" i="11" s="1"/>
  <c r="X13" i="10"/>
  <c r="T28" i="9"/>
  <c r="T71" i="10"/>
  <c r="V12" i="10" s="1"/>
  <c r="T52" i="10"/>
  <c r="X9" i="10"/>
  <c r="T53" i="10"/>
  <c r="T69" i="10" s="1"/>
  <c r="V10" i="10" s="1"/>
  <c r="X10" i="10"/>
  <c r="T54" i="10"/>
  <c r="T61" i="10" s="1"/>
  <c r="X11" i="10"/>
  <c r="X8" i="10"/>
  <c r="T56" i="10"/>
  <c r="T72" i="10" s="1"/>
  <c r="V13" i="10" s="1"/>
  <c r="T27" i="9"/>
  <c r="X8" i="9" s="1"/>
  <c r="T31" i="9"/>
  <c r="T39" i="9" s="1"/>
  <c r="V9" i="9" s="1"/>
  <c r="X9" i="9"/>
  <c r="T30" i="9"/>
  <c r="T38" i="9" s="1"/>
  <c r="V8" i="9" s="1"/>
  <c r="V24" i="9" s="1" a="1"/>
  <c r="V24" i="9" s="1"/>
  <c r="X24" i="9" s="1"/>
  <c r="BM93" i="11" l="1" a="1"/>
  <c r="BM93" i="11" s="1"/>
  <c r="BO18" i="11" a="1"/>
  <c r="BO18" i="11" s="1"/>
  <c r="BO68" i="11" a="1"/>
  <c r="BO68" i="11" s="1"/>
  <c r="BQ68" i="11" s="1"/>
  <c r="BQ64" i="11"/>
  <c r="BO63" i="11"/>
  <c r="BQ63" i="11" s="1"/>
  <c r="BO73" i="11" a="1"/>
  <c r="BO85" i="11" a="1"/>
  <c r="AD84" i="11" a="1"/>
  <c r="AD84" i="11" s="1"/>
  <c r="AA132" i="11"/>
  <c r="AA148" i="11" s="1"/>
  <c r="AF90" i="11" a="1"/>
  <c r="AH35" i="11" a="1"/>
  <c r="AH35" i="11" s="1"/>
  <c r="AJ35" i="11" s="1"/>
  <c r="AH33" i="11" a="1"/>
  <c r="AH33" i="11" s="1"/>
  <c r="AJ33" i="11" s="1"/>
  <c r="AH28" i="11" a="1"/>
  <c r="AH28" i="11" s="1"/>
  <c r="AJ28" i="11" s="1"/>
  <c r="AH66" i="11" a="1"/>
  <c r="AH66" i="11" s="1"/>
  <c r="AJ66" i="11" s="1"/>
  <c r="AH37" i="11" a="1"/>
  <c r="AH37" i="11" s="1"/>
  <c r="AJ37" i="11" s="1"/>
  <c r="AH68" i="11" a="1"/>
  <c r="AH68" i="11" s="1"/>
  <c r="AJ68" i="11" s="1"/>
  <c r="AH67" i="11" a="1"/>
  <c r="AH67" i="11" s="1"/>
  <c r="AJ67" i="11" s="1"/>
  <c r="AH25" i="11" a="1"/>
  <c r="AH25" i="11" s="1"/>
  <c r="AJ25" i="11" s="1"/>
  <c r="AH70" i="11" a="1"/>
  <c r="AH70" i="11" s="1"/>
  <c r="AJ70" i="11" s="1"/>
  <c r="AH27" i="11" a="1"/>
  <c r="AH27" i="11" s="1"/>
  <c r="AJ27" i="11" s="1"/>
  <c r="AH46" i="11" a="1"/>
  <c r="AH46" i="11" s="1"/>
  <c r="AJ46" i="11" s="1"/>
  <c r="AH69" i="11" a="1"/>
  <c r="AH69" i="11" s="1"/>
  <c r="AJ69" i="11" s="1"/>
  <c r="AH23" i="11" a="1"/>
  <c r="AH23" i="11" s="1"/>
  <c r="AJ23" i="11" s="1"/>
  <c r="AH42" i="11" a="1"/>
  <c r="AH42" i="11" s="1"/>
  <c r="AJ42" i="11" s="1"/>
  <c r="AH65" i="11" a="1"/>
  <c r="AH65" i="11" s="1"/>
  <c r="AJ65" i="11" s="1"/>
  <c r="AH26" i="11" a="1"/>
  <c r="AH26" i="11" s="1"/>
  <c r="AJ26" i="11" s="1"/>
  <c r="AH44" i="11" a="1"/>
  <c r="AH44" i="11" s="1"/>
  <c r="AJ44" i="11" s="1"/>
  <c r="AH41" i="11" a="1"/>
  <c r="AH41" i="11" s="1"/>
  <c r="AJ41" i="11" s="1"/>
  <c r="AH24" i="11" a="1"/>
  <c r="AH24" i="11" s="1"/>
  <c r="AJ24" i="11" s="1"/>
  <c r="AH34" i="11" a="1"/>
  <c r="AH34" i="11" s="1"/>
  <c r="AJ34" i="11" s="1"/>
  <c r="AH45" i="11" a="1"/>
  <c r="AH45" i="11" s="1"/>
  <c r="AJ45" i="11" s="1"/>
  <c r="AH43" i="11" a="1"/>
  <c r="AH43" i="11" s="1"/>
  <c r="AJ43" i="11" s="1"/>
  <c r="AH32" i="11" a="1"/>
  <c r="AH32" i="11" s="1"/>
  <c r="AJ32" i="11" s="1"/>
  <c r="AH36" i="11" a="1"/>
  <c r="AH36" i="11" s="1"/>
  <c r="AJ36" i="11" s="1"/>
  <c r="T68" i="10"/>
  <c r="V9" i="10" s="1"/>
  <c r="T63" i="10"/>
  <c r="T70" i="10" s="1"/>
  <c r="V14" i="9" a="1"/>
  <c r="V14" i="9" s="1"/>
  <c r="X14" i="9" s="1"/>
  <c r="V13" i="9" a="1"/>
  <c r="V13" i="9" s="1"/>
  <c r="X13" i="9" s="1"/>
  <c r="V35" i="9" a="1"/>
  <c r="V35" i="9" s="1"/>
  <c r="X35" i="9" s="1"/>
  <c r="V23" i="9" a="1"/>
  <c r="V23" i="9" s="1"/>
  <c r="X23" i="9" s="1"/>
  <c r="V18" i="9" a="1"/>
  <c r="V18" i="9" s="1"/>
  <c r="X18" i="9" s="1"/>
  <c r="V36" i="9" a="1"/>
  <c r="V36" i="9" s="1"/>
  <c r="X36" i="9" s="1"/>
  <c r="V19" i="9" a="1"/>
  <c r="V19" i="9" s="1"/>
  <c r="X19" i="9" s="1"/>
  <c r="BQ69" i="11" l="1"/>
  <c r="BO23" i="11" a="1"/>
  <c r="BO33" i="11" a="1"/>
  <c r="BO45" i="11" a="1"/>
  <c r="BO45" i="11" s="1"/>
  <c r="BQ45" i="11" s="1"/>
  <c r="BO28" i="11" a="1"/>
  <c r="BO28" i="11" s="1"/>
  <c r="BQ28" i="11" s="1"/>
  <c r="BO85" i="11"/>
  <c r="BQ85" i="11" s="1"/>
  <c r="BQ86" i="11"/>
  <c r="BO73" i="11"/>
  <c r="BQ73" i="11" s="1"/>
  <c r="BQ77" i="11" s="1"/>
  <c r="BQ74" i="11"/>
  <c r="BQ78" i="11" s="1"/>
  <c r="AD90" i="11" a="1"/>
  <c r="AD90" i="11" s="1"/>
  <c r="Y160" i="11" a="1"/>
  <c r="Y160" i="11" s="1"/>
  <c r="AF90" i="11"/>
  <c r="AJ54" i="11"/>
  <c r="AJ49" i="11"/>
  <c r="AJ53" i="11"/>
  <c r="AJ50" i="11"/>
  <c r="AJ51" i="11"/>
  <c r="AJ52" i="11"/>
  <c r="X28" i="9"/>
  <c r="X31" i="9" s="1"/>
  <c r="V11" i="10"/>
  <c r="V36" i="10" s="1" a="1"/>
  <c r="V36" i="10" s="1"/>
  <c r="X36" i="10" s="1"/>
  <c r="V62" i="10" a="1"/>
  <c r="V62" i="10" s="1"/>
  <c r="X62" i="10" s="1"/>
  <c r="V35" i="10" a="1"/>
  <c r="V35" i="10" s="1"/>
  <c r="X35" i="10" s="1"/>
  <c r="V63" i="10" a="1"/>
  <c r="V63" i="10" s="1"/>
  <c r="X63" i="10" s="1"/>
  <c r="V60" i="10" a="1"/>
  <c r="V60" i="10" s="1"/>
  <c r="X60" i="10" s="1"/>
  <c r="V28" i="10" a="1"/>
  <c r="V28" i="10" s="1"/>
  <c r="X28" i="10" s="1"/>
  <c r="V20" i="10" a="1"/>
  <c r="V20" i="10" s="1"/>
  <c r="X20" i="10" s="1"/>
  <c r="V37" i="10" a="1"/>
  <c r="V37" i="10" s="1"/>
  <c r="X37" i="10" s="1"/>
  <c r="V40" i="10" a="1"/>
  <c r="V40" i="10" s="1"/>
  <c r="X40" i="10" s="1"/>
  <c r="V65" i="10" a="1"/>
  <c r="V65" i="10" s="1"/>
  <c r="X65" i="10" s="1"/>
  <c r="V30" i="10" a="1"/>
  <c r="V30" i="10" s="1"/>
  <c r="X30" i="10" s="1"/>
  <c r="V21" i="10" a="1"/>
  <c r="V21" i="10" s="1"/>
  <c r="X21" i="10" s="1"/>
  <c r="V27" i="10" a="1"/>
  <c r="V27" i="10" s="1"/>
  <c r="X27" i="10" s="1"/>
  <c r="V64" i="10" a="1"/>
  <c r="V64" i="10" s="1"/>
  <c r="X64" i="10" s="1"/>
  <c r="V19" i="10" a="1"/>
  <c r="V19" i="10" s="1"/>
  <c r="X19" i="10" s="1"/>
  <c r="V41" i="10" a="1"/>
  <c r="V41" i="10" s="1"/>
  <c r="X41" i="10" s="1"/>
  <c r="V61" i="10" a="1"/>
  <c r="V61" i="10" s="1"/>
  <c r="X61" i="10" s="1"/>
  <c r="V18" i="10" a="1"/>
  <c r="V18" i="10" s="1"/>
  <c r="X18" i="10" s="1"/>
  <c r="V39" i="10" a="1"/>
  <c r="V39" i="10" s="1"/>
  <c r="X39" i="10" s="1"/>
  <c r="X27" i="9"/>
  <c r="X30" i="9" s="1"/>
  <c r="X38" i="9" s="1"/>
  <c r="X39" i="9"/>
  <c r="BO33" i="11" l="1"/>
  <c r="BQ33" i="11" s="1"/>
  <c r="BQ34" i="11"/>
  <c r="BO23" i="11"/>
  <c r="BQ23" i="11" s="1"/>
  <c r="BQ24" i="11"/>
  <c r="BQ46" i="11"/>
  <c r="BQ29" i="11"/>
  <c r="BU58" i="11"/>
  <c r="BQ80" i="11"/>
  <c r="BQ88" i="11" s="1"/>
  <c r="BQ81" i="11"/>
  <c r="BQ89" i="11" s="1"/>
  <c r="BS59" i="11" s="1"/>
  <c r="BU59" i="11"/>
  <c r="BQ38" i="11"/>
  <c r="BQ37" i="11"/>
  <c r="Y175" i="11" a="1"/>
  <c r="Y217" i="11" a="1"/>
  <c r="Y193" i="11" a="1"/>
  <c r="AD108" i="11" a="1"/>
  <c r="AD108" i="11" s="1"/>
  <c r="AF108" i="11" s="1"/>
  <c r="AD117" i="11" a="1"/>
  <c r="AD117" i="11" s="1"/>
  <c r="AF117" i="11" s="1"/>
  <c r="AD141" i="11" a="1"/>
  <c r="AD141" i="11" s="1"/>
  <c r="AF141" i="11" s="1"/>
  <c r="AD99" i="11" a="1"/>
  <c r="AD99" i="11" s="1"/>
  <c r="AF99" i="11" s="1"/>
  <c r="AJ60" i="11"/>
  <c r="AJ76" i="11" s="1"/>
  <c r="AL18" i="11" s="1"/>
  <c r="AN18" i="11"/>
  <c r="AN19" i="11"/>
  <c r="AJ61" i="11"/>
  <c r="AJ77" i="11" s="1"/>
  <c r="AL19" i="11" s="1"/>
  <c r="AN17" i="11"/>
  <c r="AJ59" i="11"/>
  <c r="AJ75" i="11" s="1"/>
  <c r="AL17" i="11" s="1"/>
  <c r="AJ58" i="11"/>
  <c r="AJ74" i="11" s="1"/>
  <c r="AL16" i="11" s="1"/>
  <c r="AN16" i="11"/>
  <c r="AN15" i="11"/>
  <c r="AJ57" i="11"/>
  <c r="AJ73" i="11" s="1"/>
  <c r="AL15" i="11" s="1"/>
  <c r="AN14" i="11"/>
  <c r="AJ56" i="11"/>
  <c r="AJ72" i="11" s="1"/>
  <c r="V31" i="10" a="1"/>
  <c r="V31" i="10" s="1"/>
  <c r="X31" i="10" s="1"/>
  <c r="V29" i="10" a="1"/>
  <c r="V29" i="10" s="1"/>
  <c r="X29" i="10" s="1"/>
  <c r="V38" i="10" a="1"/>
  <c r="V38" i="10" s="1"/>
  <c r="X38" i="10" s="1"/>
  <c r="V26" i="10" a="1"/>
  <c r="V26" i="10" s="1"/>
  <c r="X26" i="10" s="1"/>
  <c r="V22" i="10" a="1"/>
  <c r="V22" i="10" s="1"/>
  <c r="X22" i="10" s="1"/>
  <c r="X49" i="10" s="1"/>
  <c r="AB13" i="10" s="1"/>
  <c r="V17" i="10" a="1"/>
  <c r="V17" i="10" s="1"/>
  <c r="X17" i="10" s="1"/>
  <c r="X46" i="10"/>
  <c r="X45" i="10"/>
  <c r="X48" i="10"/>
  <c r="BS58" i="11" l="1"/>
  <c r="BQ93" i="11" a="1"/>
  <c r="BQ93" i="11" s="1"/>
  <c r="BS68" i="11" a="1"/>
  <c r="BS85" i="11" a="1"/>
  <c r="BS63" i="11" a="1"/>
  <c r="BS73" i="11" a="1"/>
  <c r="AF104" i="11"/>
  <c r="AF119" i="11"/>
  <c r="BQ40" i="11"/>
  <c r="BQ48" i="11" s="1"/>
  <c r="BU18" i="11"/>
  <c r="BQ41" i="11"/>
  <c r="BQ49" i="11" s="1"/>
  <c r="BU19" i="11"/>
  <c r="AF118" i="11"/>
  <c r="AF121" i="11"/>
  <c r="AF100" i="11"/>
  <c r="AF143" i="11"/>
  <c r="AF103" i="11"/>
  <c r="AF122" i="11"/>
  <c r="AF109" i="11"/>
  <c r="AF101" i="11"/>
  <c r="AF144" i="11"/>
  <c r="AF102" i="11"/>
  <c r="AF120" i="11"/>
  <c r="AF110" i="11"/>
  <c r="AF145" i="11"/>
  <c r="AF111" i="11"/>
  <c r="AF146" i="11"/>
  <c r="AF113" i="11"/>
  <c r="AF142" i="11"/>
  <c r="AF112" i="11"/>
  <c r="Y217" i="11"/>
  <c r="AA217" i="11" s="1"/>
  <c r="AA218" i="11"/>
  <c r="AA219" i="11"/>
  <c r="AA220" i="11"/>
  <c r="AA221" i="11"/>
  <c r="AA222" i="11"/>
  <c r="Y175" i="11"/>
  <c r="AA175" i="11" s="1"/>
  <c r="AA176" i="11"/>
  <c r="AA177" i="11"/>
  <c r="AA178" i="11"/>
  <c r="AA179" i="11"/>
  <c r="AA180" i="11"/>
  <c r="Y193" i="11"/>
  <c r="AA193" i="11" s="1"/>
  <c r="AA196" i="11"/>
  <c r="AA197" i="11"/>
  <c r="AA195" i="11"/>
  <c r="AA194" i="11"/>
  <c r="AA198" i="11"/>
  <c r="AF125" i="11"/>
  <c r="AF132" i="11" s="1"/>
  <c r="AF148" i="11" s="1"/>
  <c r="AL14" i="11"/>
  <c r="AL68" i="11" s="1" a="1"/>
  <c r="AL68" i="11" s="1"/>
  <c r="AN68" i="11" s="1"/>
  <c r="AH84" i="11" a="1"/>
  <c r="AH84" i="11" s="1"/>
  <c r="X47" i="10"/>
  <c r="X44" i="10"/>
  <c r="X55" i="10"/>
  <c r="X71" i="10" s="1"/>
  <c r="Z12" i="10" s="1"/>
  <c r="AB12" i="10"/>
  <c r="X53" i="10"/>
  <c r="X69" i="10" s="1"/>
  <c r="Z10" i="10" s="1"/>
  <c r="AB10" i="10"/>
  <c r="X54" i="10"/>
  <c r="X70" i="10" s="1"/>
  <c r="Z11" i="10" s="1"/>
  <c r="AB11" i="10"/>
  <c r="X52" i="10"/>
  <c r="X68" i="10" s="1"/>
  <c r="Z9" i="10" s="1"/>
  <c r="AB9" i="10"/>
  <c r="X51" i="10"/>
  <c r="X67" i="10" s="1"/>
  <c r="Z8" i="10" s="1"/>
  <c r="AB8" i="10"/>
  <c r="X56" i="10"/>
  <c r="X72" i="10" s="1"/>
  <c r="Z13" i="10" s="1"/>
  <c r="BS18" i="11" l="1" a="1"/>
  <c r="BS18" i="11" s="1"/>
  <c r="AF126" i="11"/>
  <c r="AF133" i="11" s="1"/>
  <c r="AF149" i="11" s="1"/>
  <c r="AF130" i="11"/>
  <c r="AF137" i="11" s="1"/>
  <c r="AF153" i="11" s="1"/>
  <c r="BU74" i="11"/>
  <c r="BS73" i="11"/>
  <c r="BU73" i="11" s="1"/>
  <c r="BU64" i="11"/>
  <c r="BS63" i="11"/>
  <c r="BU63" i="11" s="1"/>
  <c r="BS85" i="11"/>
  <c r="BU85" i="11" s="1"/>
  <c r="BU86" i="11"/>
  <c r="BS68" i="11"/>
  <c r="BU68" i="11" s="1"/>
  <c r="BU69" i="11"/>
  <c r="AF129" i="11"/>
  <c r="AF136" i="11" s="1"/>
  <c r="AF152" i="11" s="1"/>
  <c r="AF127" i="11"/>
  <c r="AF134" i="11" s="1"/>
  <c r="AF150" i="11" s="1"/>
  <c r="AF128" i="11"/>
  <c r="AF135" i="11" s="1"/>
  <c r="AF151" i="11" s="1"/>
  <c r="AL70" i="11" a="1"/>
  <c r="AL70" i="11" s="1"/>
  <c r="AN70" i="11" s="1"/>
  <c r="AL69" i="11" a="1"/>
  <c r="AL69" i="11" s="1"/>
  <c r="AN69" i="11" s="1"/>
  <c r="AL24" i="11" a="1"/>
  <c r="AL24" i="11" s="1"/>
  <c r="AN24" i="11" s="1"/>
  <c r="AL25" i="11" a="1"/>
  <c r="AL25" i="11" s="1"/>
  <c r="AN25" i="11" s="1"/>
  <c r="AL37" i="11" a="1"/>
  <c r="AL37" i="11" s="1"/>
  <c r="AN37" i="11" s="1"/>
  <c r="AL42" i="11" a="1"/>
  <c r="AL42" i="11" s="1"/>
  <c r="AN42" i="11" s="1"/>
  <c r="AL41" i="11" a="1"/>
  <c r="AL41" i="11" s="1"/>
  <c r="AN41" i="11" s="1"/>
  <c r="AL43" i="11" a="1"/>
  <c r="AL43" i="11" s="1"/>
  <c r="AN43" i="11" s="1"/>
  <c r="AL23" i="11" a="1"/>
  <c r="AL23" i="11" s="1"/>
  <c r="AN23" i="11" s="1"/>
  <c r="AL36" i="11" a="1"/>
  <c r="AL36" i="11" s="1"/>
  <c r="AN36" i="11" s="1"/>
  <c r="AL44" i="11" a="1"/>
  <c r="AL44" i="11" s="1"/>
  <c r="AN44" i="11" s="1"/>
  <c r="AL46" i="11" a="1"/>
  <c r="AL46" i="11" s="1"/>
  <c r="AN46" i="11" s="1"/>
  <c r="AL27" i="11" a="1"/>
  <c r="AL27" i="11" s="1"/>
  <c r="AN27" i="11" s="1"/>
  <c r="AL32" i="11" a="1"/>
  <c r="AL32" i="11" s="1"/>
  <c r="AN32" i="11" s="1"/>
  <c r="AL65" i="11" a="1"/>
  <c r="AL65" i="11" s="1"/>
  <c r="AN65" i="11" s="1"/>
  <c r="AL26" i="11" a="1"/>
  <c r="AL26" i="11" s="1"/>
  <c r="AN26" i="11" s="1"/>
  <c r="AL33" i="11" a="1"/>
  <c r="AL33" i="11" s="1"/>
  <c r="AN33" i="11" s="1"/>
  <c r="AL66" i="11" a="1"/>
  <c r="AL66" i="11" s="1"/>
  <c r="AN66" i="11" s="1"/>
  <c r="AL45" i="11" a="1"/>
  <c r="AL45" i="11" s="1"/>
  <c r="AN45" i="11" s="1"/>
  <c r="AL34" i="11" a="1"/>
  <c r="AL34" i="11" s="1"/>
  <c r="AN34" i="11" s="1"/>
  <c r="AL67" i="11" a="1"/>
  <c r="AL67" i="11" s="1"/>
  <c r="AN67" i="11" s="1"/>
  <c r="AL28" i="11" a="1"/>
  <c r="AL28" i="11" s="1"/>
  <c r="AN28" i="11" s="1"/>
  <c r="AL35" i="11" a="1"/>
  <c r="AL35" i="11" s="1"/>
  <c r="AN35" i="11" s="1"/>
  <c r="Z35" i="10" a="1"/>
  <c r="Z35" i="10" s="1"/>
  <c r="AB35" i="10" s="1"/>
  <c r="Z31" i="10" a="1"/>
  <c r="Z31" i="10" s="1"/>
  <c r="AB31" i="10" s="1"/>
  <c r="Z41" i="10" a="1"/>
  <c r="Z41" i="10" s="1"/>
  <c r="AB41" i="10" s="1"/>
  <c r="Z17" i="10" a="1"/>
  <c r="Z17" i="10" s="1"/>
  <c r="AB17" i="10" s="1"/>
  <c r="Z26" i="10" a="1"/>
  <c r="Z26" i="10" s="1"/>
  <c r="AB26" i="10" s="1"/>
  <c r="Z61" i="10" a="1"/>
  <c r="Z61" i="10" s="1"/>
  <c r="AB61" i="10" s="1"/>
  <c r="Z20" i="10" a="1"/>
  <c r="Z20" i="10" s="1"/>
  <c r="AB20" i="10" s="1"/>
  <c r="Z38" i="10" a="1"/>
  <c r="Z38" i="10" s="1"/>
  <c r="AB38" i="10" s="1"/>
  <c r="Z37" i="10" a="1"/>
  <c r="Z37" i="10" s="1"/>
  <c r="AB37" i="10" s="1"/>
  <c r="Z18" i="10" a="1"/>
  <c r="Z18" i="10" s="1"/>
  <c r="AB18" i="10" s="1"/>
  <c r="Z19" i="10" a="1"/>
  <c r="Z19" i="10" s="1"/>
  <c r="AB19" i="10" s="1"/>
  <c r="Z28" i="10" a="1"/>
  <c r="Z28" i="10" s="1"/>
  <c r="AB28" i="10" s="1"/>
  <c r="Z64" i="10" a="1"/>
  <c r="Z64" i="10" s="1"/>
  <c r="AB64" i="10" s="1"/>
  <c r="Z39" i="10" a="1"/>
  <c r="Z39" i="10" s="1"/>
  <c r="AB39" i="10" s="1"/>
  <c r="Z40" i="10" a="1"/>
  <c r="Z40" i="10" s="1"/>
  <c r="AB40" i="10" s="1"/>
  <c r="Z62" i="10" a="1"/>
  <c r="Z62" i="10" s="1"/>
  <c r="AB62" i="10" s="1"/>
  <c r="Z30" i="10" a="1"/>
  <c r="Z30" i="10" s="1"/>
  <c r="AB30" i="10" s="1"/>
  <c r="Z65" i="10" a="1"/>
  <c r="Z65" i="10" s="1"/>
  <c r="AB65" i="10" s="1"/>
  <c r="Z22" i="10" a="1"/>
  <c r="Z22" i="10" s="1"/>
  <c r="AB22" i="10" s="1"/>
  <c r="Z36" i="10" a="1"/>
  <c r="Z36" i="10" s="1"/>
  <c r="AB36" i="10" s="1"/>
  <c r="Z63" i="10" a="1"/>
  <c r="Z63" i="10" s="1"/>
  <c r="AB63" i="10" s="1"/>
  <c r="Z27" i="10" a="1"/>
  <c r="Z27" i="10" s="1"/>
  <c r="AB27" i="10" s="1"/>
  <c r="Z21" i="10" a="1"/>
  <c r="Z21" i="10" s="1"/>
  <c r="AB21" i="10" s="1"/>
  <c r="Z29" i="10" a="1"/>
  <c r="Z29" i="10" s="1"/>
  <c r="AB29" i="10" s="1"/>
  <c r="Z60" i="10" a="1"/>
  <c r="Z60" i="10" s="1"/>
  <c r="AB60" i="10" s="1"/>
  <c r="BS33" i="11" l="1" a="1"/>
  <c r="BS33" i="11" s="1"/>
  <c r="BU33" i="11" s="1"/>
  <c r="BS28" i="11" a="1"/>
  <c r="BS28" i="11" s="1"/>
  <c r="BU28" i="11" s="1"/>
  <c r="BS23" i="11" a="1"/>
  <c r="BS23" i="11" s="1"/>
  <c r="BU23" i="11" s="1"/>
  <c r="BS45" i="11" a="1"/>
  <c r="BS45" i="11" s="1"/>
  <c r="BU45" i="11" s="1"/>
  <c r="AH90" i="11" a="1"/>
  <c r="AH90" i="11" s="1"/>
  <c r="AH99" i="11" s="1" a="1"/>
  <c r="AN54" i="11"/>
  <c r="AN61" i="11" s="1"/>
  <c r="AN49" i="11"/>
  <c r="AN56" i="11" s="1"/>
  <c r="AN72" i="11" s="1"/>
  <c r="BU78" i="11"/>
  <c r="BU77" i="11"/>
  <c r="AD160" i="11" a="1"/>
  <c r="AD160" i="11" s="1"/>
  <c r="AN77" i="11"/>
  <c r="AJ90" i="11" a="1"/>
  <c r="AJ90" i="11" s="1"/>
  <c r="AN51" i="11"/>
  <c r="AN58" i="11" s="1"/>
  <c r="AN74" i="11" s="1"/>
  <c r="AN52" i="11"/>
  <c r="AN59" i="11" s="1"/>
  <c r="AN75" i="11" s="1"/>
  <c r="AN53" i="11"/>
  <c r="AN60" i="11" s="1"/>
  <c r="AN76" i="11" s="1"/>
  <c r="AN50" i="11"/>
  <c r="AN57" i="11" s="1"/>
  <c r="AN73" i="11" s="1"/>
  <c r="AB48" i="10"/>
  <c r="AB55" i="10" s="1"/>
  <c r="AB71" i="10" s="1"/>
  <c r="AB49" i="10"/>
  <c r="AB56" i="10" s="1"/>
  <c r="AB72" i="10" s="1"/>
  <c r="AB44" i="10"/>
  <c r="AB51" i="10" s="1"/>
  <c r="AB67" i="10" s="1"/>
  <c r="AB46" i="10"/>
  <c r="AB53" i="10" s="1"/>
  <c r="AB69" i="10" s="1"/>
  <c r="AB45" i="10"/>
  <c r="AB52" i="10" s="1"/>
  <c r="AB68" i="10" s="1"/>
  <c r="AB47" i="10"/>
  <c r="AB54" i="10" s="1"/>
  <c r="AB70" i="10" s="1"/>
  <c r="BU34" i="11" l="1"/>
  <c r="AH117" i="11" a="1"/>
  <c r="AH117" i="11" s="1"/>
  <c r="AJ117" i="11" s="1"/>
  <c r="BU29" i="11"/>
  <c r="AH141" i="11" a="1"/>
  <c r="AH141" i="11" s="1"/>
  <c r="AJ141" i="11" s="1"/>
  <c r="BU46" i="11"/>
  <c r="AH108" i="11" a="1"/>
  <c r="AH108" i="11" s="1"/>
  <c r="AJ108" i="11" s="1"/>
  <c r="BU24" i="11"/>
  <c r="BU38" i="11" s="1"/>
  <c r="BU81" i="11"/>
  <c r="BU89" i="11" s="1"/>
  <c r="BW59" i="11" s="1"/>
  <c r="BY59" i="11"/>
  <c r="BU80" i="11"/>
  <c r="BU88" i="11" s="1"/>
  <c r="BY58" i="11"/>
  <c r="AJ119" i="11"/>
  <c r="AJ146" i="11"/>
  <c r="AJ121" i="11"/>
  <c r="BU37" i="11"/>
  <c r="AL84" i="11" a="1"/>
  <c r="AL84" i="11" s="1"/>
  <c r="AH99" i="11"/>
  <c r="AJ99" i="11" s="1"/>
  <c r="AJ102" i="11"/>
  <c r="AJ100" i="11"/>
  <c r="AJ103" i="11"/>
  <c r="AJ104" i="11"/>
  <c r="AJ101" i="11"/>
  <c r="AJ118" i="11" l="1"/>
  <c r="AJ142" i="11"/>
  <c r="AJ122" i="11"/>
  <c r="AJ120" i="11"/>
  <c r="AJ144" i="11"/>
  <c r="AJ111" i="11"/>
  <c r="AJ113" i="11"/>
  <c r="AJ109" i="11"/>
  <c r="AJ145" i="11"/>
  <c r="AJ110" i="11"/>
  <c r="AJ127" i="11" s="1"/>
  <c r="AJ134" i="11" s="1"/>
  <c r="AJ125" i="11"/>
  <c r="AJ132" i="11" s="1"/>
  <c r="AJ148" i="11" s="1"/>
  <c r="AJ112" i="11"/>
  <c r="AJ129" i="11" s="1"/>
  <c r="AJ136" i="11" s="1"/>
  <c r="AJ152" i="11" s="1"/>
  <c r="AJ143" i="11"/>
  <c r="BW58" i="11"/>
  <c r="BW85" i="11" s="1" a="1"/>
  <c r="BU93" i="11" a="1"/>
  <c r="BU93" i="11" s="1"/>
  <c r="BU40" i="11"/>
  <c r="BU48" i="11" s="1"/>
  <c r="BY18" i="11"/>
  <c r="BU41" i="11"/>
  <c r="BU49" i="11" s="1"/>
  <c r="BY19" i="11"/>
  <c r="AJ128" i="11"/>
  <c r="AJ135" i="11" s="1"/>
  <c r="AJ151" i="11" s="1"/>
  <c r="AJ130" i="11"/>
  <c r="AJ137" i="11" s="1"/>
  <c r="AJ153" i="11" s="1"/>
  <c r="AJ126" i="11"/>
  <c r="AJ133" i="11" s="1"/>
  <c r="AJ149" i="11" s="1"/>
  <c r="AJ150" i="11" l="1"/>
  <c r="BW63" i="11" a="1"/>
  <c r="BW73" i="11" a="1"/>
  <c r="BY74" i="11" s="1"/>
  <c r="BW68" i="11" a="1"/>
  <c r="BY69" i="11" s="1"/>
  <c r="BW18" i="11" a="1"/>
  <c r="BW18" i="11" s="1"/>
  <c r="BW85" i="11"/>
  <c r="BY85" i="11" s="1"/>
  <c r="BY86" i="11"/>
  <c r="BY64" i="11"/>
  <c r="BW63" i="11"/>
  <c r="BY63" i="11" s="1"/>
  <c r="AH160" i="11" a="1"/>
  <c r="AH160" i="11" s="1"/>
  <c r="AN90" i="11" a="1"/>
  <c r="AN90" i="11" s="1"/>
  <c r="AL90" i="11" a="1"/>
  <c r="AL90" i="11" s="1"/>
  <c r="BW73" i="11" l="1"/>
  <c r="BY73" i="11" s="1"/>
  <c r="BW68" i="11"/>
  <c r="BY68" i="11" s="1"/>
  <c r="BW45" i="11" a="1"/>
  <c r="BW45" i="11" s="1"/>
  <c r="BY45" i="11" s="1"/>
  <c r="BW23" i="11" a="1"/>
  <c r="BW33" i="11" a="1"/>
  <c r="BW33" i="11" s="1"/>
  <c r="BY33" i="11" s="1"/>
  <c r="BW28" i="11" a="1"/>
  <c r="BW28" i="11" s="1"/>
  <c r="BY28" i="11" s="1"/>
  <c r="BY78" i="11"/>
  <c r="BY81" i="11" s="1"/>
  <c r="BY89" i="11" s="1"/>
  <c r="BY77" i="11"/>
  <c r="BY80" i="11" s="1"/>
  <c r="BY88" i="11" s="1"/>
  <c r="AL141" i="11" a="1"/>
  <c r="AL108" i="11" a="1"/>
  <c r="AL99" i="11" a="1"/>
  <c r="AL117" i="11" a="1"/>
  <c r="BW23" i="11" l="1"/>
  <c r="BY23" i="11" s="1"/>
  <c r="BY37" i="11" s="1"/>
  <c r="BY40" i="11" s="1"/>
  <c r="BY48" i="11" s="1"/>
  <c r="BY24" i="11"/>
  <c r="BY34" i="11"/>
  <c r="BY46" i="11"/>
  <c r="BY93" i="11" a="1"/>
  <c r="BY93" i="11" s="1"/>
  <c r="BY29" i="11"/>
  <c r="BY38" i="11" s="1"/>
  <c r="BY41" i="11" s="1"/>
  <c r="BY49" i="11" s="1"/>
  <c r="AN118" i="11"/>
  <c r="AN119" i="11"/>
  <c r="AN121" i="11"/>
  <c r="AL117" i="11"/>
  <c r="AN117" i="11" s="1"/>
  <c r="AN122" i="11"/>
  <c r="AN120" i="11"/>
  <c r="AL99" i="11"/>
  <c r="AN99" i="11" s="1"/>
  <c r="AN103" i="11"/>
  <c r="AN101" i="11"/>
  <c r="AN102" i="11"/>
  <c r="AN104" i="11"/>
  <c r="AN100" i="11"/>
  <c r="AN111" i="11"/>
  <c r="AN110" i="11"/>
  <c r="AN109" i="11"/>
  <c r="AL108" i="11"/>
  <c r="AN108" i="11" s="1"/>
  <c r="AN112" i="11"/>
  <c r="AN113" i="11"/>
  <c r="AL141" i="11"/>
  <c r="AN141" i="11" s="1"/>
  <c r="AN144" i="11"/>
  <c r="AN146" i="11"/>
  <c r="AN142" i="11"/>
  <c r="AN145" i="11"/>
  <c r="AN143" i="11"/>
  <c r="AN125" i="11" l="1"/>
  <c r="AN132" i="11" s="1"/>
  <c r="AN148" i="11" s="1"/>
  <c r="AN127" i="11"/>
  <c r="AN134" i="11" s="1"/>
  <c r="AN126" i="11"/>
  <c r="AN133" i="11" s="1"/>
  <c r="AN149" i="11" s="1"/>
  <c r="AN128" i="11"/>
  <c r="AN135" i="11" s="1"/>
  <c r="AN151" i="11" s="1"/>
  <c r="AN130" i="11"/>
  <c r="AN137" i="11" s="1"/>
  <c r="AN153" i="11" s="1"/>
  <c r="AN129" i="11"/>
  <c r="AN136" i="11" s="1"/>
  <c r="AN152" i="11" s="1"/>
  <c r="AN150" i="11"/>
  <c r="Y184" i="11" a="1"/>
  <c r="AA187" i="11" s="1"/>
  <c r="AA204" i="11" s="1"/>
  <c r="AA211" i="11" s="1"/>
  <c r="AA227" i="11" s="1"/>
  <c r="AL160" i="11" l="1" a="1"/>
  <c r="AL160" i="11" s="1"/>
  <c r="AA186" i="11"/>
  <c r="AA203" i="11" s="1"/>
  <c r="AA210" i="11" s="1"/>
  <c r="AA226" i="11" s="1"/>
  <c r="AA189" i="11"/>
  <c r="AA206" i="11" s="1"/>
  <c r="AA213" i="11" s="1"/>
  <c r="AA229" i="11" s="1"/>
  <c r="AA185" i="11"/>
  <c r="AA202" i="11" s="1"/>
  <c r="AA209" i="11" s="1"/>
  <c r="AA225" i="11" s="1"/>
  <c r="Y184" i="11"/>
  <c r="AA184" i="11" s="1"/>
  <c r="AA201" i="11" s="1"/>
  <c r="AA188" i="11"/>
  <c r="AA205" i="11" s="1"/>
  <c r="AA212" i="11" s="1"/>
  <c r="AA228" i="11" s="1"/>
  <c r="AA208" i="11" l="1"/>
  <c r="AA224" i="11" s="1"/>
  <c r="AD166" i="11" s="1" a="1"/>
  <c r="AD166" i="11" s="1"/>
  <c r="AF166" i="11" a="1"/>
  <c r="AF166" i="11" l="1"/>
  <c r="AD184" i="11" a="1"/>
  <c r="AD175" i="11" a="1"/>
  <c r="AD193" i="11" a="1"/>
  <c r="AD217" i="11" a="1"/>
  <c r="AF220" i="11" l="1"/>
  <c r="AF222" i="11"/>
  <c r="AD217" i="11"/>
  <c r="AF217" i="11" s="1"/>
  <c r="AF218" i="11"/>
  <c r="AF219" i="11"/>
  <c r="AF221" i="11"/>
  <c r="AF197" i="11"/>
  <c r="AF194" i="11"/>
  <c r="AF198" i="11"/>
  <c r="AF196" i="11"/>
  <c r="AF195" i="11"/>
  <c r="AD193" i="11"/>
  <c r="AF193" i="11" s="1"/>
  <c r="AF179" i="11"/>
  <c r="AF180" i="11"/>
  <c r="AF176" i="11"/>
  <c r="AD175" i="11"/>
  <c r="AF175" i="11" s="1"/>
  <c r="AF177" i="11"/>
  <c r="AF178" i="11"/>
  <c r="AF186" i="11"/>
  <c r="AD184" i="11"/>
  <c r="AF184" i="11" s="1"/>
  <c r="AF185" i="11"/>
  <c r="AF187" i="11"/>
  <c r="AF188" i="11"/>
  <c r="AF189" i="11"/>
  <c r="AF201" i="11" l="1"/>
  <c r="AF208" i="11" s="1"/>
  <c r="AF224" i="11" s="1"/>
  <c r="AF203" i="11"/>
  <c r="AF210" i="11" s="1"/>
  <c r="AF226" i="11" s="1"/>
  <c r="AF204" i="11"/>
  <c r="AF211" i="11" s="1"/>
  <c r="AF227" i="11" s="1"/>
  <c r="AF202" i="11"/>
  <c r="AF209" i="11" s="1"/>
  <c r="AF225" i="11" s="1"/>
  <c r="AF206" i="11"/>
  <c r="AF213" i="11" s="1"/>
  <c r="AF229" i="11" s="1"/>
  <c r="AF205" i="11"/>
  <c r="AF212" i="11" s="1"/>
  <c r="AF228" i="11" s="1"/>
  <c r="AJ166" i="11" l="1" a="1"/>
  <c r="AH166" i="11" a="1"/>
  <c r="AH166" i="11" s="1"/>
  <c r="AH193" i="11" l="1" a="1"/>
  <c r="AH217" i="11" a="1"/>
  <c r="AH184" i="11" a="1"/>
  <c r="AH175" i="11" a="1"/>
  <c r="AJ166" i="11"/>
  <c r="AJ180" i="11" l="1"/>
  <c r="AJ178" i="11"/>
  <c r="AJ177" i="11"/>
  <c r="AH175" i="11"/>
  <c r="AJ175" i="11" s="1"/>
  <c r="AJ176" i="11"/>
  <c r="AJ179" i="11"/>
  <c r="AJ187" i="11"/>
  <c r="AH184" i="11"/>
  <c r="AJ184" i="11" s="1"/>
  <c r="AJ185" i="11"/>
  <c r="AJ189" i="11"/>
  <c r="AJ186" i="11"/>
  <c r="AJ188" i="11"/>
  <c r="AJ219" i="11"/>
  <c r="AJ218" i="11"/>
  <c r="AH217" i="11"/>
  <c r="AJ217" i="11" s="1"/>
  <c r="AJ220" i="11"/>
  <c r="AJ222" i="11"/>
  <c r="AJ221" i="11"/>
  <c r="AJ197" i="11"/>
  <c r="AJ196" i="11"/>
  <c r="AJ194" i="11"/>
  <c r="AH193" i="11"/>
  <c r="AJ193" i="11" s="1"/>
  <c r="AJ198" i="11"/>
  <c r="AJ195" i="11"/>
  <c r="AJ201" i="11" l="1"/>
  <c r="AJ208" i="11" s="1"/>
  <c r="AJ224" i="11" s="1"/>
  <c r="AJ205" i="11"/>
  <c r="AJ212" i="11" s="1"/>
  <c r="AJ228" i="11" s="1"/>
  <c r="AJ203" i="11"/>
  <c r="AJ210" i="11" s="1"/>
  <c r="AJ226" i="11" s="1"/>
  <c r="AJ204" i="11"/>
  <c r="AJ211" i="11" s="1"/>
  <c r="AJ227" i="11" s="1"/>
  <c r="AJ202" i="11"/>
  <c r="AJ209" i="11" s="1"/>
  <c r="AJ225" i="11" s="1"/>
  <c r="AJ206" i="11"/>
  <c r="AJ213" i="11" s="1"/>
  <c r="AJ229" i="11" s="1"/>
  <c r="AL166" i="11" l="1" a="1"/>
  <c r="AL166" i="11" s="1"/>
  <c r="AN166" i="11" a="1"/>
  <c r="AN166" i="11" l="1"/>
  <c r="AL175" i="11" a="1"/>
  <c r="AL193" i="11" a="1"/>
  <c r="AL217" i="11" a="1"/>
  <c r="AL184" i="11" a="1"/>
  <c r="AN187" i="11" l="1"/>
  <c r="AN185" i="11"/>
  <c r="AN186" i="11"/>
  <c r="AL184" i="11"/>
  <c r="AN184" i="11" s="1"/>
  <c r="AN188" i="11"/>
  <c r="AN189" i="11"/>
  <c r="AN222" i="11"/>
  <c r="AN219" i="11"/>
  <c r="AL217" i="11"/>
  <c r="AN217" i="11" s="1"/>
  <c r="AN218" i="11"/>
  <c r="AN221" i="11"/>
  <c r="AN220" i="11"/>
  <c r="AL193" i="11"/>
  <c r="AN193" i="11" s="1"/>
  <c r="AN196" i="11"/>
  <c r="AN198" i="11"/>
  <c r="AN197" i="11"/>
  <c r="AN194" i="11"/>
  <c r="AN195" i="11"/>
  <c r="AL175" i="11"/>
  <c r="AN175" i="11" s="1"/>
  <c r="AN179" i="11"/>
  <c r="AN205" i="11" s="1"/>
  <c r="AN212" i="11" s="1"/>
  <c r="AN178" i="11"/>
  <c r="AN204" i="11" s="1"/>
  <c r="AN211" i="11" s="1"/>
  <c r="AN180" i="11"/>
  <c r="AN206" i="11" s="1"/>
  <c r="AN213" i="11" s="1"/>
  <c r="AN229" i="11" s="1"/>
  <c r="AN176" i="11"/>
  <c r="AN202" i="11" s="1"/>
  <c r="AN209" i="11" s="1"/>
  <c r="AN177" i="11"/>
  <c r="AN203" i="11" s="1"/>
  <c r="AN210" i="11" s="1"/>
  <c r="AN226" i="11" s="1"/>
  <c r="AN201" i="11" l="1"/>
  <c r="AN208" i="11" s="1"/>
  <c r="AN225" i="11"/>
  <c r="AN224" i="11"/>
  <c r="AN227" i="11"/>
  <c r="AN228" i="11"/>
  <c r="AN235" i="11" l="1" a="1"/>
  <c r="AN235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<sst xmlns="http://schemas.openxmlformats.org/spreadsheetml/2006/main" count="1174" uniqueCount="49">
  <si>
    <t>Time</t>
  </si>
  <si>
    <t xml:space="preserve">t = </t>
  </si>
  <si>
    <t>Hidden States</t>
  </si>
  <si>
    <t>↓</t>
  </si>
  <si>
    <t>→</t>
  </si>
  <si>
    <t>tanh</t>
  </si>
  <si>
    <t>⌇</t>
  </si>
  <si>
    <t>Input Dim</t>
  </si>
  <si>
    <t>Output Dim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</si>
  <si>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</si>
  <si>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</si>
  <si>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</si>
  <si>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</si>
  <si>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</si>
  <si>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</si>
  <si>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</si>
  <si>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</si>
  <si>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</si>
  <si>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</si>
  <si>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</si>
  <si>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</si>
  <si>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</si>
  <si>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</si>
  <si>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</si>
  <si>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</si>
  <si>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</si>
  <si>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Input</t>
  </si>
  <si>
    <t>Gate</t>
  </si>
  <si>
    <t>Candidate</t>
  </si>
  <si>
    <t>Memory</t>
  </si>
  <si>
    <t>Forget</t>
  </si>
  <si>
    <t>Updated</t>
  </si>
  <si>
    <t>〜</t>
  </si>
  <si>
    <t>σ</t>
  </si>
  <si>
    <t>Output</t>
  </si>
  <si>
    <t>.+</t>
  </si>
  <si>
    <t>.*</t>
  </si>
  <si>
    <t>New</t>
  </si>
  <si>
    <t>Hidden State</t>
  </si>
  <si>
    <t>Final Output</t>
  </si>
  <si>
    <t>Long Short Term Memory (LSTM) | AI by Hand  ✍️ © 2024 Tom Yeh</t>
  </si>
  <si>
    <t>(Cell State)</t>
  </si>
  <si>
    <t>Long-term</t>
  </si>
  <si>
    <t>Short-term</t>
  </si>
  <si>
    <t>(Hidden State)</t>
  </si>
  <si>
    <t>Cell States</t>
  </si>
  <si>
    <t>Sequence Len</t>
  </si>
  <si>
    <t>Code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</si>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</sst>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2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444444"/>
      <name val="Inherit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rgb="FFC00000"/>
      <name val="Times New Roman"/>
      <family val="1"/>
    </font>
    <font>
      <b/>
      <sz val="12"/>
      <color rgb="FF000000"/>
      <name val="Arial"/>
      <family val="2"/>
      <scheme val="minor"/>
    </font>
    <font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40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FF0000"/>
      </right>
      <top/>
      <bottom/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4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2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5" fillId="0" borderId="0" xfId="0" applyFont="1"/>
    <xf numFmtId="0" fontId="6" fillId="0" borderId="0" xfId="1" applyFont="1" applyAlignment="1">
      <alignment wrapText="1"/>
    </xf>
    <xf numFmtId="0" fontId="6" fillId="0" borderId="0" xfId="1" applyFont="1"/>
    <xf numFmtId="0" fontId="6" fillId="0" borderId="0" xfId="1" applyFont="1" applyAlignment="1">
      <alignment horizontal="left" wrapText="1"/>
    </xf>
    <xf numFmtId="0" fontId="5" fillId="0" borderId="0" xfId="0" quotePrefix="1" applyFont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4" borderId="2" xfId="0" applyFill="1" applyBorder="1" applyAlignment="1">
      <alignment horizontal="center"/>
    </xf>
    <xf numFmtId="0" fontId="8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5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0" fillId="7" borderId="2" xfId="0" applyFill="1" applyBorder="1"/>
    <xf numFmtId="0" fontId="0" fillId="8" borderId="2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5" fillId="8" borderId="0" xfId="0" applyFont="1" applyFill="1" applyAlignment="1">
      <alignment horizontal="center"/>
    </xf>
  </cellXfs>
  <cellStyles count="2">
    <cellStyle name="Normal" xfId="0" builtinId="0"/>
    <cellStyle name="Normal 2" xfId="1" xr:uid="{04E75B4F-6247-D741-8D5F-74C3E14728FD}"/>
  </cellStyles>
  <dxfs count="0"/>
  <tableStyles count="0" defaultTableStyle="TableStyleMedium2" defaultPivotStyle="PivotStyleLight16"/>
  <colors>
    <mruColors>
      <color rgb="FFFF40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318851</xdr:colOff>
      <xdr:row>6</xdr:row>
      <xdr:rowOff>102441</xdr:rowOff>
    </xdr:from>
    <xdr:to>
      <xdr:col>11</xdr:col>
      <xdr:colOff>48639</xdr:colOff>
      <xdr:row>25</xdr:row>
      <xdr:rowOff>19185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48389FB-0B1B-8A48-9FD0-1E21A445336E}"/>
            </a:ext>
          </a:extLst>
        </xdr:cNvPr>
        <xdr:cNvSpPr/>
      </xdr:nvSpPr>
      <xdr:spPr>
        <a:xfrm>
          <a:off x="3663184" y="1527663"/>
          <a:ext cx="435344" cy="367030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9</xdr:col>
      <xdr:colOff>316859</xdr:colOff>
      <xdr:row>28</xdr:row>
      <xdr:rowOff>154722</xdr:rowOff>
    </xdr:from>
    <xdr:to>
      <xdr:col>11</xdr:col>
      <xdr:colOff>70169</xdr:colOff>
      <xdr:row>36</xdr:row>
      <xdr:rowOff>77447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36AFD4C-B070-944E-B937-4B0F1E06A0A6}"/>
            </a:ext>
          </a:extLst>
        </xdr:cNvPr>
        <xdr:cNvSpPr/>
      </xdr:nvSpPr>
      <xdr:spPr>
        <a:xfrm>
          <a:off x="3661192" y="5926166"/>
          <a:ext cx="458866" cy="150317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16</xdr:col>
      <xdr:colOff>54821</xdr:colOff>
      <xdr:row>6</xdr:row>
      <xdr:rowOff>127914</xdr:rowOff>
    </xdr:from>
    <xdr:to>
      <xdr:col>16</xdr:col>
      <xdr:colOff>345106</xdr:colOff>
      <xdr:row>38</xdr:row>
      <xdr:rowOff>16726</xdr:rowOff>
    </xdr:to>
    <xdr:sp macro="" textlink="">
      <xdr:nvSpPr>
        <xdr:cNvPr id="4" name="Freeform 3">
          <a:extLst>
            <a:ext uri="{FF2B5EF4-FFF2-40B4-BE49-F238E27FC236}">
              <a16:creationId xmlns:a16="http://schemas.microsoft.com/office/drawing/2014/main" id="{566AC55B-1521-0B4E-BC14-5E08E0296B71}"/>
            </a:ext>
          </a:extLst>
        </xdr:cNvPr>
        <xdr:cNvSpPr/>
      </xdr:nvSpPr>
      <xdr:spPr>
        <a:xfrm>
          <a:off x="7116021" y="1283614"/>
          <a:ext cx="290285" cy="4016312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9137</xdr:colOff>
      <xdr:row>6</xdr:row>
      <xdr:rowOff>127914</xdr:rowOff>
    </xdr:from>
    <xdr:to>
      <xdr:col>13</xdr:col>
      <xdr:colOff>7048</xdr:colOff>
      <xdr:row>38</xdr:row>
      <xdr:rowOff>16726</xdr:rowOff>
    </xdr:to>
    <xdr:sp macro="" textlink="">
      <xdr:nvSpPr>
        <xdr:cNvPr id="5" name="Freeform 4">
          <a:extLst>
            <a:ext uri="{FF2B5EF4-FFF2-40B4-BE49-F238E27FC236}">
              <a16:creationId xmlns:a16="http://schemas.microsoft.com/office/drawing/2014/main" id="{5F62F31A-5E5F-3E4A-BDF6-2535B847B26A}"/>
            </a:ext>
          </a:extLst>
        </xdr:cNvPr>
        <xdr:cNvSpPr/>
      </xdr:nvSpPr>
      <xdr:spPr>
        <a:xfrm>
          <a:off x="5711437" y="1283614"/>
          <a:ext cx="290011" cy="4016312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54821</xdr:colOff>
      <xdr:row>6</xdr:row>
      <xdr:rowOff>127914</xdr:rowOff>
    </xdr:from>
    <xdr:to>
      <xdr:col>20</xdr:col>
      <xdr:colOff>345106</xdr:colOff>
      <xdr:row>38</xdr:row>
      <xdr:rowOff>16726</xdr:rowOff>
    </xdr:to>
    <xdr:sp macro="" textlink="">
      <xdr:nvSpPr>
        <xdr:cNvPr id="6" name="Freeform 5">
          <a:extLst>
            <a:ext uri="{FF2B5EF4-FFF2-40B4-BE49-F238E27FC236}">
              <a16:creationId xmlns:a16="http://schemas.microsoft.com/office/drawing/2014/main" id="{B2652C28-E475-AB4F-BCD5-9737D3964EA0}"/>
            </a:ext>
          </a:extLst>
        </xdr:cNvPr>
        <xdr:cNvSpPr/>
      </xdr:nvSpPr>
      <xdr:spPr>
        <a:xfrm>
          <a:off x="8538421" y="1283614"/>
          <a:ext cx="290285" cy="4016312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50800</xdr:colOff>
      <xdr:row>17</xdr:row>
      <xdr:rowOff>34925</xdr:rowOff>
    </xdr:from>
    <xdr:ext cx="65" cy="16222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A82919F-2AAC-A170-3E73-D2B8F7E2D5A8}"/>
            </a:ext>
          </a:extLst>
        </xdr:cNvPr>
        <xdr:cNvSpPr txBox="1"/>
      </xdr:nvSpPr>
      <xdr:spPr>
        <a:xfrm>
          <a:off x="5998633" y="3421592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262467</xdr:colOff>
      <xdr:row>26</xdr:row>
      <xdr:rowOff>98424</xdr:rowOff>
    </xdr:from>
    <xdr:ext cx="1425968" cy="174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D6CDBCF-57D2-F869-E618-DC7124B5177A}"/>
                </a:ext>
              </a:extLst>
            </xdr:cNvPr>
            <xdr:cNvSpPr txBox="1"/>
          </xdr:nvSpPr>
          <xdr:spPr>
            <a:xfrm>
              <a:off x="2527300" y="5199591"/>
              <a:ext cx="1425968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̃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D6CDBCF-57D2-F869-E618-DC7124B5177A}"/>
                </a:ext>
              </a:extLst>
            </xdr:cNvPr>
            <xdr:cNvSpPr txBox="1"/>
          </xdr:nvSpPr>
          <xdr:spPr>
            <a:xfrm>
              <a:off x="2527300" y="5199591"/>
              <a:ext cx="1425968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𝐶_𝑡=𝐶_(𝑡−1)∗𝐹_𝑡+(𝐶_𝑡 ) ̃∗𝐼_𝑡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361950</xdr:colOff>
      <xdr:row>8</xdr:row>
      <xdr:rowOff>17991</xdr:rowOff>
    </xdr:from>
    <xdr:ext cx="16902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63973EC-5515-8A43-A064-281B57F64841}"/>
                </a:ext>
              </a:extLst>
            </xdr:cNvPr>
            <xdr:cNvSpPr txBox="1"/>
          </xdr:nvSpPr>
          <xdr:spPr>
            <a:xfrm>
              <a:off x="4785783" y="1690158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63973EC-5515-8A43-A064-281B57F64841}"/>
                </a:ext>
              </a:extLst>
            </xdr:cNvPr>
            <xdr:cNvSpPr txBox="1"/>
          </xdr:nvSpPr>
          <xdr:spPr>
            <a:xfrm>
              <a:off x="4785783" y="1690158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357277</xdr:colOff>
      <xdr:row>13</xdr:row>
      <xdr:rowOff>16068</xdr:rowOff>
    </xdr:from>
    <xdr:ext cx="16902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3EE307AB-ACEA-DC4A-BAF5-A5FCA7AF8D22}"/>
                </a:ext>
              </a:extLst>
            </xdr:cNvPr>
            <xdr:cNvSpPr txBox="1"/>
          </xdr:nvSpPr>
          <xdr:spPr>
            <a:xfrm>
              <a:off x="4728056" y="2622042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3EE307AB-ACEA-DC4A-BAF5-A5FCA7AF8D22}"/>
                </a:ext>
              </a:extLst>
            </xdr:cNvPr>
            <xdr:cNvSpPr txBox="1"/>
          </xdr:nvSpPr>
          <xdr:spPr>
            <a:xfrm>
              <a:off x="4728056" y="2622042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𝐹_𝑡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350487</xdr:colOff>
      <xdr:row>23</xdr:row>
      <xdr:rowOff>8247</xdr:rowOff>
    </xdr:from>
    <xdr:ext cx="138308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6ADE6DF-B053-0A42-B56E-565CDF4F54A0}"/>
                </a:ext>
              </a:extLst>
            </xdr:cNvPr>
            <xdr:cNvSpPr txBox="1"/>
          </xdr:nvSpPr>
          <xdr:spPr>
            <a:xfrm>
              <a:off x="4721266" y="4510974"/>
              <a:ext cx="1383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6ADE6DF-B053-0A42-B56E-565CDF4F54A0}"/>
                </a:ext>
              </a:extLst>
            </xdr:cNvPr>
            <xdr:cNvSpPr txBox="1"/>
          </xdr:nvSpPr>
          <xdr:spPr>
            <a:xfrm>
              <a:off x="4721266" y="4510974"/>
              <a:ext cx="1383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𝐼_𝑡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346199</xdr:colOff>
      <xdr:row>27</xdr:row>
      <xdr:rowOff>12205</xdr:rowOff>
    </xdr:from>
    <xdr:ext cx="16902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FDB668D-91D0-9340-9FDC-887FF5A35741}"/>
                </a:ext>
              </a:extLst>
            </xdr:cNvPr>
            <xdr:cNvSpPr txBox="1"/>
          </xdr:nvSpPr>
          <xdr:spPr>
            <a:xfrm>
              <a:off x="4716978" y="5273634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FDB668D-91D0-9340-9FDC-887FF5A35741}"/>
                </a:ext>
              </a:extLst>
            </xdr:cNvPr>
            <xdr:cNvSpPr txBox="1"/>
          </xdr:nvSpPr>
          <xdr:spPr>
            <a:xfrm>
              <a:off x="4716978" y="5273634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354281</xdr:colOff>
      <xdr:row>18</xdr:row>
      <xdr:rowOff>16506</xdr:rowOff>
    </xdr:from>
    <xdr:ext cx="169021" cy="174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F006D3E-88E6-CF4F-B534-1215888B2C4F}"/>
                </a:ext>
              </a:extLst>
            </xdr:cNvPr>
            <xdr:cNvSpPr txBox="1"/>
          </xdr:nvSpPr>
          <xdr:spPr>
            <a:xfrm>
              <a:off x="4725060" y="3570857"/>
              <a:ext cx="169021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F006D3E-88E6-CF4F-B534-1215888B2C4F}"/>
                </a:ext>
              </a:extLst>
            </xdr:cNvPr>
            <xdr:cNvSpPr txBox="1"/>
          </xdr:nvSpPr>
          <xdr:spPr>
            <a:xfrm>
              <a:off x="4725060" y="3570857"/>
              <a:ext cx="169021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(𝐶_𝑡 ) ̃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346364</xdr:colOff>
      <xdr:row>31</xdr:row>
      <xdr:rowOff>12371</xdr:rowOff>
    </xdr:from>
    <xdr:ext cx="16151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20C3AEF-0576-144E-8F60-6B9F83746A63}"/>
                </a:ext>
              </a:extLst>
            </xdr:cNvPr>
            <xdr:cNvSpPr txBox="1"/>
          </xdr:nvSpPr>
          <xdr:spPr>
            <a:xfrm>
              <a:off x="4740024" y="6119180"/>
              <a:ext cx="16151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20C3AEF-0576-144E-8F60-6B9F83746A63}"/>
                </a:ext>
              </a:extLst>
            </xdr:cNvPr>
            <xdr:cNvSpPr txBox="1"/>
          </xdr:nvSpPr>
          <xdr:spPr>
            <a:xfrm>
              <a:off x="4740024" y="6119180"/>
              <a:ext cx="16151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𝑆_𝑡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342076</xdr:colOff>
      <xdr:row>35</xdr:row>
      <xdr:rowOff>8083</xdr:rowOff>
    </xdr:from>
    <xdr:ext cx="18229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83A8588-ACFD-5146-95C7-CA529D19E5A3}"/>
                </a:ext>
              </a:extLst>
            </xdr:cNvPr>
            <xdr:cNvSpPr txBox="1"/>
          </xdr:nvSpPr>
          <xdr:spPr>
            <a:xfrm>
              <a:off x="4712855" y="6786914"/>
              <a:ext cx="1822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83A8588-ACFD-5146-95C7-CA529D19E5A3}"/>
                </a:ext>
              </a:extLst>
            </xdr:cNvPr>
            <xdr:cNvSpPr txBox="1"/>
          </xdr:nvSpPr>
          <xdr:spPr>
            <a:xfrm>
              <a:off x="4712855" y="6786914"/>
              <a:ext cx="1822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𝑂_𝑡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197922</xdr:colOff>
      <xdr:row>41</xdr:row>
      <xdr:rowOff>8247</xdr:rowOff>
    </xdr:from>
    <xdr:ext cx="48712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E9B8025-0498-184E-A50F-57B57EB8F07D}"/>
                </a:ext>
              </a:extLst>
            </xdr:cNvPr>
            <xdr:cNvSpPr txBox="1"/>
          </xdr:nvSpPr>
          <xdr:spPr>
            <a:xfrm>
              <a:off x="4568701" y="7875650"/>
              <a:ext cx="4871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E9B8025-0498-184E-A50F-57B57EB8F07D}"/>
                </a:ext>
              </a:extLst>
            </xdr:cNvPr>
            <xdr:cNvSpPr txBox="1"/>
          </xdr:nvSpPr>
          <xdr:spPr>
            <a:xfrm>
              <a:off x="4568701" y="7875650"/>
              <a:ext cx="4871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𝑌_𝑡 〖=𝐻〗_𝑡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330685</xdr:colOff>
      <xdr:row>39</xdr:row>
      <xdr:rowOff>2923</xdr:rowOff>
    </xdr:from>
    <xdr:ext cx="18755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164D143-7988-4846-8597-5742DBF96EA1}"/>
                </a:ext>
              </a:extLst>
            </xdr:cNvPr>
            <xdr:cNvSpPr txBox="1"/>
          </xdr:nvSpPr>
          <xdr:spPr>
            <a:xfrm>
              <a:off x="4724345" y="7622923"/>
              <a:ext cx="18755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164D143-7988-4846-8597-5742DBF96EA1}"/>
                </a:ext>
              </a:extLst>
            </xdr:cNvPr>
            <xdr:cNvSpPr txBox="1"/>
          </xdr:nvSpPr>
          <xdr:spPr>
            <a:xfrm>
              <a:off x="4724345" y="7622923"/>
              <a:ext cx="18755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11</xdr:col>
      <xdr:colOff>718681</xdr:colOff>
      <xdr:row>8</xdr:row>
      <xdr:rowOff>39380</xdr:rowOff>
    </xdr:from>
    <xdr:to>
      <xdr:col>14</xdr:col>
      <xdr:colOff>334728</xdr:colOff>
      <xdr:row>26</xdr:row>
      <xdr:rowOff>118138</xdr:rowOff>
    </xdr:to>
    <xdr:sp macro="" textlink="">
      <xdr:nvSpPr>
        <xdr:cNvPr id="19" name="Freeform 18">
          <a:extLst>
            <a:ext uri="{FF2B5EF4-FFF2-40B4-BE49-F238E27FC236}">
              <a16:creationId xmlns:a16="http://schemas.microsoft.com/office/drawing/2014/main" id="{DC377BE0-8E7B-2243-8DC1-40C2EA026EF9}"/>
            </a:ext>
          </a:extLst>
        </xdr:cNvPr>
        <xdr:cNvSpPr/>
      </xdr:nvSpPr>
      <xdr:spPr>
        <a:xfrm>
          <a:off x="5089844" y="1781938"/>
          <a:ext cx="1132171" cy="3445735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34260</xdr:colOff>
      <xdr:row>8</xdr:row>
      <xdr:rowOff>59071</xdr:rowOff>
    </xdr:from>
    <xdr:to>
      <xdr:col>18</xdr:col>
      <xdr:colOff>344575</xdr:colOff>
      <xdr:row>27</xdr:row>
      <xdr:rowOff>14570</xdr:rowOff>
    </xdr:to>
    <xdr:sp macro="" textlink="">
      <xdr:nvSpPr>
        <xdr:cNvPr id="20" name="Freeform 19">
          <a:extLst>
            <a:ext uri="{FF2B5EF4-FFF2-40B4-BE49-F238E27FC236}">
              <a16:creationId xmlns:a16="http://schemas.microsoft.com/office/drawing/2014/main" id="{C20A3C0E-8B19-4A47-9308-7FC6F340A5EB}"/>
            </a:ext>
          </a:extLst>
        </xdr:cNvPr>
        <xdr:cNvSpPr/>
      </xdr:nvSpPr>
      <xdr:spPr>
        <a:xfrm>
          <a:off x="6630384" y="1801629"/>
          <a:ext cx="1019152" cy="3509530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29141</xdr:colOff>
      <xdr:row>8</xdr:row>
      <xdr:rowOff>53951</xdr:rowOff>
    </xdr:from>
    <xdr:to>
      <xdr:col>22</xdr:col>
      <xdr:colOff>339455</xdr:colOff>
      <xdr:row>27</xdr:row>
      <xdr:rowOff>9450</xdr:rowOff>
    </xdr:to>
    <xdr:sp macro="" textlink="">
      <xdr:nvSpPr>
        <xdr:cNvPr id="21" name="Freeform 20">
          <a:extLst>
            <a:ext uri="{FF2B5EF4-FFF2-40B4-BE49-F238E27FC236}">
              <a16:creationId xmlns:a16="http://schemas.microsoft.com/office/drawing/2014/main" id="{31370C8D-50CB-DC44-8341-8F8CAAC825A0}"/>
            </a:ext>
          </a:extLst>
        </xdr:cNvPr>
        <xdr:cNvSpPr/>
      </xdr:nvSpPr>
      <xdr:spPr>
        <a:xfrm>
          <a:off x="8042939" y="1796509"/>
          <a:ext cx="1019152" cy="3509530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75821</xdr:colOff>
      <xdr:row>11</xdr:row>
      <xdr:rowOff>0</xdr:rowOff>
    </xdr:from>
    <xdr:ext cx="184538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3E3CFD76-EF2E-784B-A311-6732433B03F2}"/>
                </a:ext>
              </a:extLst>
            </xdr:cNvPr>
            <xdr:cNvSpPr txBox="1"/>
          </xdr:nvSpPr>
          <xdr:spPr>
            <a:xfrm>
              <a:off x="2677425" y="2326754"/>
              <a:ext cx="18453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3E3CFD76-EF2E-784B-A311-6732433B03F2}"/>
                </a:ext>
              </a:extLst>
            </xdr:cNvPr>
            <xdr:cNvSpPr txBox="1"/>
          </xdr:nvSpPr>
          <xdr:spPr>
            <a:xfrm>
              <a:off x="2677425" y="2326754"/>
              <a:ext cx="18453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62363</xdr:colOff>
      <xdr:row>11</xdr:row>
      <xdr:rowOff>5497</xdr:rowOff>
    </xdr:from>
    <xdr:ext cx="22820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F81D432A-7466-0C48-9985-2DB30666B873}"/>
                </a:ext>
              </a:extLst>
            </xdr:cNvPr>
            <xdr:cNvSpPr txBox="1"/>
          </xdr:nvSpPr>
          <xdr:spPr>
            <a:xfrm>
              <a:off x="886915" y="2332251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F81D432A-7466-0C48-9985-2DB30666B873}"/>
                </a:ext>
              </a:extLst>
            </xdr:cNvPr>
            <xdr:cNvSpPr txBox="1"/>
          </xdr:nvSpPr>
          <xdr:spPr>
            <a:xfrm>
              <a:off x="886915" y="2332251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76579</xdr:colOff>
      <xdr:row>16</xdr:row>
      <xdr:rowOff>758</xdr:rowOff>
    </xdr:from>
    <xdr:ext cx="183512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361C14D5-8ACB-1441-8814-C7ADF3E3FB8B}"/>
                </a:ext>
              </a:extLst>
            </xdr:cNvPr>
            <xdr:cNvSpPr txBox="1"/>
          </xdr:nvSpPr>
          <xdr:spPr>
            <a:xfrm>
              <a:off x="2678183" y="3275273"/>
              <a:ext cx="18351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361C14D5-8ACB-1441-8814-C7ADF3E3FB8B}"/>
                </a:ext>
              </a:extLst>
            </xdr:cNvPr>
            <xdr:cNvSpPr txBox="1"/>
          </xdr:nvSpPr>
          <xdr:spPr>
            <a:xfrm>
              <a:off x="2678183" y="3275273"/>
              <a:ext cx="18351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63121</xdr:colOff>
      <xdr:row>16</xdr:row>
      <xdr:rowOff>6255</xdr:rowOff>
    </xdr:from>
    <xdr:ext cx="22820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6758B8A8-DEEA-A948-A259-90AA33C37CD5}"/>
                </a:ext>
              </a:extLst>
            </xdr:cNvPr>
            <xdr:cNvSpPr txBox="1"/>
          </xdr:nvSpPr>
          <xdr:spPr>
            <a:xfrm>
              <a:off x="887673" y="3280770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6758B8A8-DEEA-A948-A259-90AA33C37CD5}"/>
                </a:ext>
              </a:extLst>
            </xdr:cNvPr>
            <xdr:cNvSpPr txBox="1"/>
          </xdr:nvSpPr>
          <xdr:spPr>
            <a:xfrm>
              <a:off x="887673" y="3280770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72598</xdr:colOff>
      <xdr:row>21</xdr:row>
      <xdr:rowOff>1516</xdr:rowOff>
    </xdr:from>
    <xdr:ext cx="16004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A7B47EAC-972C-4D4B-AC6A-923956AF5CF8}"/>
                </a:ext>
              </a:extLst>
            </xdr:cNvPr>
            <xdr:cNvSpPr txBox="1"/>
          </xdr:nvSpPr>
          <xdr:spPr>
            <a:xfrm>
              <a:off x="2674202" y="4223792"/>
              <a:ext cx="16004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A7B47EAC-972C-4D4B-AC6A-923956AF5CF8}"/>
                </a:ext>
              </a:extLst>
            </xdr:cNvPr>
            <xdr:cNvSpPr txBox="1"/>
          </xdr:nvSpPr>
          <xdr:spPr>
            <a:xfrm>
              <a:off x="2674202" y="4223792"/>
              <a:ext cx="16004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59140</xdr:colOff>
      <xdr:row>21</xdr:row>
      <xdr:rowOff>7013</xdr:rowOff>
    </xdr:from>
    <xdr:ext cx="20371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4C78825F-8879-7A4B-A607-4CC511C46447}"/>
                </a:ext>
              </a:extLst>
            </xdr:cNvPr>
            <xdr:cNvSpPr txBox="1"/>
          </xdr:nvSpPr>
          <xdr:spPr>
            <a:xfrm>
              <a:off x="883692" y="4229289"/>
              <a:ext cx="2037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4C78825F-8879-7A4B-A607-4CC511C46447}"/>
                </a:ext>
              </a:extLst>
            </xdr:cNvPr>
            <xdr:cNvSpPr txBox="1"/>
          </xdr:nvSpPr>
          <xdr:spPr>
            <a:xfrm>
              <a:off x="883692" y="4229289"/>
              <a:ext cx="2037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82834</xdr:colOff>
      <xdr:row>32</xdr:row>
      <xdr:rowOff>187087</xdr:rowOff>
    </xdr:from>
    <xdr:ext cx="19095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FBC1BED1-A8C5-3246-824D-4D63D6DF8129}"/>
                </a:ext>
              </a:extLst>
            </xdr:cNvPr>
            <xdr:cNvSpPr txBox="1"/>
          </xdr:nvSpPr>
          <xdr:spPr>
            <a:xfrm>
              <a:off x="2684438" y="6494438"/>
              <a:ext cx="19095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FBC1BED1-A8C5-3246-824D-4D63D6DF8129}"/>
                </a:ext>
              </a:extLst>
            </xdr:cNvPr>
            <xdr:cNvSpPr txBox="1"/>
          </xdr:nvSpPr>
          <xdr:spPr>
            <a:xfrm>
              <a:off x="2684438" y="6494438"/>
              <a:ext cx="19095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69376</xdr:colOff>
      <xdr:row>33</xdr:row>
      <xdr:rowOff>3032</xdr:rowOff>
    </xdr:from>
    <xdr:ext cx="234616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6D729CAD-9D70-EA4C-82EC-29376F58D9D9}"/>
                </a:ext>
              </a:extLst>
            </xdr:cNvPr>
            <xdr:cNvSpPr txBox="1"/>
          </xdr:nvSpPr>
          <xdr:spPr>
            <a:xfrm>
              <a:off x="893928" y="6499935"/>
              <a:ext cx="23461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6D729CAD-9D70-EA4C-82EC-29376F58D9D9}"/>
                </a:ext>
              </a:extLst>
            </xdr:cNvPr>
            <xdr:cNvSpPr txBox="1"/>
          </xdr:nvSpPr>
          <xdr:spPr>
            <a:xfrm>
              <a:off x="893928" y="6499935"/>
              <a:ext cx="23461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182160</xdr:colOff>
      <xdr:row>37</xdr:row>
      <xdr:rowOff>99045</xdr:rowOff>
    </xdr:from>
    <xdr:ext cx="77861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3DDB02AF-181C-F142-A7F1-C2CD24CEE728}"/>
                </a:ext>
              </a:extLst>
            </xdr:cNvPr>
            <xdr:cNvSpPr txBox="1"/>
          </xdr:nvSpPr>
          <xdr:spPr>
            <a:xfrm>
              <a:off x="3150594" y="7321214"/>
              <a:ext cx="7786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3DDB02AF-181C-F142-A7F1-C2CD24CEE728}"/>
                </a:ext>
              </a:extLst>
            </xdr:cNvPr>
            <xdr:cNvSpPr txBox="1"/>
          </xdr:nvSpPr>
          <xdr:spPr>
            <a:xfrm>
              <a:off x="3150594" y="7321214"/>
              <a:ext cx="7786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𝐻_𝑡=𝑆_𝑡∗𝑂_𝑡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45175</xdr:colOff>
      <xdr:row>29</xdr:row>
      <xdr:rowOff>121136</xdr:rowOff>
    </xdr:from>
    <xdr:ext cx="87639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6F4B62F9-78FD-AC44-9BE2-BF0F3CD67342}"/>
                </a:ext>
              </a:extLst>
            </xdr:cNvPr>
            <xdr:cNvSpPr txBox="1"/>
          </xdr:nvSpPr>
          <xdr:spPr>
            <a:xfrm>
              <a:off x="3013609" y="5833586"/>
              <a:ext cx="8763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tanh</m:t>
                    </m:r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⁡(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6F4B62F9-78FD-AC44-9BE2-BF0F3CD67342}"/>
                </a:ext>
              </a:extLst>
            </xdr:cNvPr>
            <xdr:cNvSpPr txBox="1"/>
          </xdr:nvSpPr>
          <xdr:spPr>
            <a:xfrm>
              <a:off x="3013609" y="5833586"/>
              <a:ext cx="8763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𝑆_𝑡=tanh⁡(𝐶_𝑡)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65750</xdr:colOff>
      <xdr:row>4</xdr:row>
      <xdr:rowOff>21769</xdr:rowOff>
    </xdr:from>
    <xdr:ext cx="17786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5B0F07D5-C590-3649-B310-78474D79711C}"/>
                </a:ext>
              </a:extLst>
            </xdr:cNvPr>
            <xdr:cNvSpPr txBox="1"/>
          </xdr:nvSpPr>
          <xdr:spPr>
            <a:xfrm>
              <a:off x="3034184" y="827632"/>
              <a:ext cx="17786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5B0F07D5-C590-3649-B310-78474D79711C}"/>
                </a:ext>
              </a:extLst>
            </xdr:cNvPr>
            <xdr:cNvSpPr txBox="1"/>
          </xdr:nvSpPr>
          <xdr:spPr>
            <a:xfrm>
              <a:off x="3034184" y="827632"/>
              <a:ext cx="17786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𝑋_𝑡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355861</xdr:colOff>
      <xdr:row>7</xdr:row>
      <xdr:rowOff>103676</xdr:rowOff>
    </xdr:from>
    <xdr:ext cx="32201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1633E17A-98E5-C348-A952-99796418DE84}"/>
                </a:ext>
              </a:extLst>
            </xdr:cNvPr>
            <xdr:cNvSpPr txBox="1"/>
          </xdr:nvSpPr>
          <xdr:spPr>
            <a:xfrm>
              <a:off x="2966116" y="1481761"/>
              <a:ext cx="32201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1633E17A-98E5-C348-A952-99796418DE84}"/>
                </a:ext>
              </a:extLst>
            </xdr:cNvPr>
            <xdr:cNvSpPr txBox="1"/>
          </xdr:nvSpPr>
          <xdr:spPr>
            <a:xfrm>
              <a:off x="2966116" y="1481761"/>
              <a:ext cx="32201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𝐻_(𝑡−1)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27639</xdr:colOff>
      <xdr:row>9</xdr:row>
      <xdr:rowOff>116505</xdr:rowOff>
    </xdr:from>
    <xdr:ext cx="1483227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76F8DF30-B4C2-B440-B3E3-E721DD9E4842}"/>
                </a:ext>
              </a:extLst>
            </xdr:cNvPr>
            <xdr:cNvSpPr txBox="1"/>
          </xdr:nvSpPr>
          <xdr:spPr>
            <a:xfrm>
              <a:off x="1924533" y="2062037"/>
              <a:ext cx="14832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76F8DF30-B4C2-B440-B3E3-E721DD9E4842}"/>
                </a:ext>
              </a:extLst>
            </xdr:cNvPr>
            <xdr:cNvSpPr txBox="1"/>
          </xdr:nvSpPr>
          <xdr:spPr>
            <a:xfrm>
              <a:off x="1924533" y="2062037"/>
              <a:ext cx="14832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𝑍_𝐹=𝑊_𝐹 [𝑋_𝑡 〖;𝐻〗_(𝑡−1) ]+𝑏_𝐹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88786</xdr:colOff>
      <xdr:row>10</xdr:row>
      <xdr:rowOff>186669</xdr:rowOff>
    </xdr:from>
    <xdr:ext cx="192425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96D1331-402D-A44C-9AC1-C1533304E465}"/>
                </a:ext>
              </a:extLst>
            </xdr:cNvPr>
            <xdr:cNvSpPr txBox="1"/>
          </xdr:nvSpPr>
          <xdr:spPr>
            <a:xfrm>
              <a:off x="3412403" y="2321350"/>
              <a:ext cx="1924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96D1331-402D-A44C-9AC1-C1533304E465}"/>
                </a:ext>
              </a:extLst>
            </xdr:cNvPr>
            <xdr:cNvSpPr txBox="1"/>
          </xdr:nvSpPr>
          <xdr:spPr>
            <a:xfrm>
              <a:off x="3412403" y="2321350"/>
              <a:ext cx="1924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39529</xdr:colOff>
      <xdr:row>14</xdr:row>
      <xdr:rowOff>133798</xdr:rowOff>
    </xdr:from>
    <xdr:ext cx="151438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36ECD4D5-1B8C-8342-B43B-74680AE5B5BF}"/>
                </a:ext>
              </a:extLst>
            </xdr:cNvPr>
            <xdr:cNvSpPr txBox="1"/>
          </xdr:nvSpPr>
          <xdr:spPr>
            <a:xfrm>
              <a:off x="1936423" y="3025075"/>
              <a:ext cx="151438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36ECD4D5-1B8C-8342-B43B-74680AE5B5BF}"/>
                </a:ext>
              </a:extLst>
            </xdr:cNvPr>
            <xdr:cNvSpPr txBox="1"/>
          </xdr:nvSpPr>
          <xdr:spPr>
            <a:xfrm>
              <a:off x="1936423" y="3025075"/>
              <a:ext cx="151438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𝑍_𝐶=𝑊_𝐶 [𝑋_𝑡 〖;𝐻〗_(𝑡−1) ]+𝑏_𝐶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84463</xdr:colOff>
      <xdr:row>15</xdr:row>
      <xdr:rowOff>187749</xdr:rowOff>
    </xdr:from>
    <xdr:ext cx="19139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4B45A05F-399C-7344-9464-086B3AF4C288}"/>
                </a:ext>
              </a:extLst>
            </xdr:cNvPr>
            <xdr:cNvSpPr txBox="1"/>
          </xdr:nvSpPr>
          <xdr:spPr>
            <a:xfrm>
              <a:off x="3408080" y="3268175"/>
              <a:ext cx="1913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4B45A05F-399C-7344-9464-086B3AF4C288}"/>
                </a:ext>
              </a:extLst>
            </xdr:cNvPr>
            <xdr:cNvSpPr txBox="1"/>
          </xdr:nvSpPr>
          <xdr:spPr>
            <a:xfrm>
              <a:off x="3408080" y="3268175"/>
              <a:ext cx="1913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85544</xdr:colOff>
      <xdr:row>21</xdr:row>
      <xdr:rowOff>5085</xdr:rowOff>
    </xdr:from>
    <xdr:ext cx="16793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0403BF0D-0AC7-F04E-9FF6-8ACF9C99EC26}"/>
                </a:ext>
              </a:extLst>
            </xdr:cNvPr>
            <xdr:cNvSpPr txBox="1"/>
          </xdr:nvSpPr>
          <xdr:spPr>
            <a:xfrm>
              <a:off x="3409161" y="4220404"/>
              <a:ext cx="1679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0403BF0D-0AC7-F04E-9FF6-8ACF9C99EC26}"/>
                </a:ext>
              </a:extLst>
            </xdr:cNvPr>
            <xdr:cNvSpPr txBox="1"/>
          </xdr:nvSpPr>
          <xdr:spPr>
            <a:xfrm>
              <a:off x="3409161" y="4220404"/>
              <a:ext cx="1679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75818</xdr:colOff>
      <xdr:row>33</xdr:row>
      <xdr:rowOff>763</xdr:rowOff>
    </xdr:from>
    <xdr:ext cx="198836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7D251A4F-F54B-CD41-B38D-C1B58E2DBB88}"/>
                </a:ext>
              </a:extLst>
            </xdr:cNvPr>
            <xdr:cNvSpPr txBox="1"/>
          </xdr:nvSpPr>
          <xdr:spPr>
            <a:xfrm>
              <a:off x="3399435" y="6485869"/>
              <a:ext cx="19883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7D251A4F-F54B-CD41-B38D-C1B58E2DBB88}"/>
                </a:ext>
              </a:extLst>
            </xdr:cNvPr>
            <xdr:cNvSpPr txBox="1"/>
          </xdr:nvSpPr>
          <xdr:spPr>
            <a:xfrm>
              <a:off x="3399435" y="6485869"/>
              <a:ext cx="19883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46014</xdr:colOff>
      <xdr:row>19</xdr:row>
      <xdr:rowOff>167305</xdr:rowOff>
    </xdr:from>
    <xdr:ext cx="1409745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154093A3-6488-E64A-A5EE-21746407F213}"/>
                </a:ext>
              </a:extLst>
            </xdr:cNvPr>
            <xdr:cNvSpPr txBox="1"/>
          </xdr:nvSpPr>
          <xdr:spPr>
            <a:xfrm>
              <a:off x="1942908" y="4004326"/>
              <a:ext cx="140974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154093A3-6488-E64A-A5EE-21746407F213}"/>
                </a:ext>
              </a:extLst>
            </xdr:cNvPr>
            <xdr:cNvSpPr txBox="1"/>
          </xdr:nvSpPr>
          <xdr:spPr>
            <a:xfrm>
              <a:off x="1942908" y="4004326"/>
              <a:ext cx="140974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𝑍_𝐼=𝑊_𝐼 [𝑋_𝑡 〖;𝐻〗_(𝑡−1) ]+𝑏_𝐼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47095</xdr:colOff>
      <xdr:row>31</xdr:row>
      <xdr:rowOff>146768</xdr:rowOff>
    </xdr:from>
    <xdr:ext cx="1502463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1831EF94-E48A-F044-AA75-04CDC0D9F855}"/>
                </a:ext>
              </a:extLst>
            </xdr:cNvPr>
            <xdr:cNvSpPr txBox="1"/>
          </xdr:nvSpPr>
          <xdr:spPr>
            <a:xfrm>
              <a:off x="1943989" y="6253577"/>
              <a:ext cx="15024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1831EF94-E48A-F044-AA75-04CDC0D9F855}"/>
                </a:ext>
              </a:extLst>
            </xdr:cNvPr>
            <xdr:cNvSpPr txBox="1"/>
          </xdr:nvSpPr>
          <xdr:spPr>
            <a:xfrm>
              <a:off x="1943989" y="6253577"/>
              <a:ext cx="15024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𝑍_𝑂=𝑊_𝑂 [𝑋_𝑡 〖;𝐻〗_(𝑡−1) ]+𝑏_𝑂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14</xdr:col>
      <xdr:colOff>324407</xdr:colOff>
      <xdr:row>28</xdr:row>
      <xdr:rowOff>154722</xdr:rowOff>
    </xdr:from>
    <xdr:to>
      <xdr:col>16</xdr:col>
      <xdr:colOff>77718</xdr:colOff>
      <xdr:row>36</xdr:row>
      <xdr:rowOff>77447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744A9D75-C60D-1A46-B3BE-65E7BBA5A807}"/>
            </a:ext>
          </a:extLst>
        </xdr:cNvPr>
        <xdr:cNvSpPr/>
      </xdr:nvSpPr>
      <xdr:spPr>
        <a:xfrm>
          <a:off x="5912407" y="5926166"/>
          <a:ext cx="515311" cy="150317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321585</xdr:colOff>
      <xdr:row>28</xdr:row>
      <xdr:rowOff>154722</xdr:rowOff>
    </xdr:from>
    <xdr:to>
      <xdr:col>20</xdr:col>
      <xdr:colOff>103118</xdr:colOff>
      <xdr:row>36</xdr:row>
      <xdr:rowOff>77447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96DCF575-30DB-1C46-8ABA-DC09E4E54724}"/>
            </a:ext>
          </a:extLst>
        </xdr:cNvPr>
        <xdr:cNvSpPr/>
      </xdr:nvSpPr>
      <xdr:spPr>
        <a:xfrm>
          <a:off x="7433585" y="5926166"/>
          <a:ext cx="543533" cy="150317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22</xdr:col>
      <xdr:colOff>318763</xdr:colOff>
      <xdr:row>28</xdr:row>
      <xdr:rowOff>154722</xdr:rowOff>
    </xdr:from>
    <xdr:to>
      <xdr:col>24</xdr:col>
      <xdr:colOff>72073</xdr:colOff>
      <xdr:row>36</xdr:row>
      <xdr:rowOff>77447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DBA8C1C1-BAE0-9946-B3C5-85CDB1DF3A7C}"/>
            </a:ext>
          </a:extLst>
        </xdr:cNvPr>
        <xdr:cNvSpPr/>
      </xdr:nvSpPr>
      <xdr:spPr>
        <a:xfrm>
          <a:off x="8954763" y="5926166"/>
          <a:ext cx="515310" cy="150317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14</xdr:col>
      <xdr:colOff>344371</xdr:colOff>
      <xdr:row>6</xdr:row>
      <xdr:rowOff>102441</xdr:rowOff>
    </xdr:from>
    <xdr:to>
      <xdr:col>16</xdr:col>
      <xdr:colOff>74160</xdr:colOff>
      <xdr:row>25</xdr:row>
      <xdr:rowOff>19185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F03CC550-885B-8B47-9D49-8F05FFC2FE70}"/>
            </a:ext>
          </a:extLst>
        </xdr:cNvPr>
        <xdr:cNvSpPr/>
      </xdr:nvSpPr>
      <xdr:spPr>
        <a:xfrm>
          <a:off x="5932371" y="1527663"/>
          <a:ext cx="491789" cy="367030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313327</xdr:colOff>
      <xdr:row>6</xdr:row>
      <xdr:rowOff>102441</xdr:rowOff>
    </xdr:from>
    <xdr:to>
      <xdr:col>20</xdr:col>
      <xdr:colOff>71338</xdr:colOff>
      <xdr:row>25</xdr:row>
      <xdr:rowOff>19185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1EFE446-C65C-924B-8C46-89F488BFCFFB}"/>
            </a:ext>
          </a:extLst>
        </xdr:cNvPr>
        <xdr:cNvSpPr/>
      </xdr:nvSpPr>
      <xdr:spPr>
        <a:xfrm>
          <a:off x="7425327" y="1527663"/>
          <a:ext cx="520011" cy="367030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22</xdr:col>
      <xdr:colOff>324616</xdr:colOff>
      <xdr:row>6</xdr:row>
      <xdr:rowOff>102441</xdr:rowOff>
    </xdr:from>
    <xdr:to>
      <xdr:col>24</xdr:col>
      <xdr:colOff>54404</xdr:colOff>
      <xdr:row>25</xdr:row>
      <xdr:rowOff>19185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D2BC3CCB-96F2-9942-9CB9-41DD33CA25A7}"/>
            </a:ext>
          </a:extLst>
        </xdr:cNvPr>
        <xdr:cNvSpPr/>
      </xdr:nvSpPr>
      <xdr:spPr>
        <a:xfrm>
          <a:off x="8960616" y="1527663"/>
          <a:ext cx="491788" cy="367030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318851</xdr:colOff>
      <xdr:row>6</xdr:row>
      <xdr:rowOff>102441</xdr:rowOff>
    </xdr:from>
    <xdr:to>
      <xdr:col>15</xdr:col>
      <xdr:colOff>48639</xdr:colOff>
      <xdr:row>42</xdr:row>
      <xdr:rowOff>19185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05AE6FC-C1B4-2A45-BF7B-BBAB92C73242}"/>
            </a:ext>
          </a:extLst>
        </xdr:cNvPr>
        <xdr:cNvSpPr/>
      </xdr:nvSpPr>
      <xdr:spPr>
        <a:xfrm>
          <a:off x="3684351" y="1486741"/>
          <a:ext cx="440988" cy="353624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13</xdr:col>
      <xdr:colOff>316859</xdr:colOff>
      <xdr:row>49</xdr:row>
      <xdr:rowOff>154722</xdr:rowOff>
    </xdr:from>
    <xdr:to>
      <xdr:col>15</xdr:col>
      <xdr:colOff>70169</xdr:colOff>
      <xdr:row>65</xdr:row>
      <xdr:rowOff>77447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1462826-7E07-0841-B7D6-3639F331F58A}"/>
            </a:ext>
          </a:extLst>
        </xdr:cNvPr>
        <xdr:cNvSpPr/>
      </xdr:nvSpPr>
      <xdr:spPr>
        <a:xfrm>
          <a:off x="3682359" y="5730022"/>
          <a:ext cx="464510" cy="1446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20</xdr:col>
      <xdr:colOff>54821</xdr:colOff>
      <xdr:row>5</xdr:row>
      <xdr:rowOff>38100</xdr:rowOff>
    </xdr:from>
    <xdr:to>
      <xdr:col>20</xdr:col>
      <xdr:colOff>355600</xdr:colOff>
      <xdr:row>66</xdr:row>
      <xdr:rowOff>165100</xdr:rowOff>
    </xdr:to>
    <xdr:sp macro="" textlink="">
      <xdr:nvSpPr>
        <xdr:cNvPr id="4" name="Freeform 3">
          <a:extLst>
            <a:ext uri="{FF2B5EF4-FFF2-40B4-BE49-F238E27FC236}">
              <a16:creationId xmlns:a16="http://schemas.microsoft.com/office/drawing/2014/main" id="{5382AC68-0DA8-3A46-AF71-FF4A87B4C626}"/>
            </a:ext>
          </a:extLst>
        </xdr:cNvPr>
        <xdr:cNvSpPr/>
      </xdr:nvSpPr>
      <xdr:spPr>
        <a:xfrm>
          <a:off x="7814521" y="1447800"/>
          <a:ext cx="300779" cy="11557000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63500</xdr:colOff>
      <xdr:row>5</xdr:row>
      <xdr:rowOff>63499</xdr:rowOff>
    </xdr:from>
    <xdr:to>
      <xdr:col>17</xdr:col>
      <xdr:colOff>25400</xdr:colOff>
      <xdr:row>66</xdr:row>
      <xdr:rowOff>127000</xdr:rowOff>
    </xdr:to>
    <xdr:sp macro="" textlink="">
      <xdr:nvSpPr>
        <xdr:cNvPr id="5" name="Freeform 4">
          <a:extLst>
            <a:ext uri="{FF2B5EF4-FFF2-40B4-BE49-F238E27FC236}">
              <a16:creationId xmlns:a16="http://schemas.microsoft.com/office/drawing/2014/main" id="{6D15043B-C83A-D94C-88EE-77F671C3992B}"/>
            </a:ext>
          </a:extLst>
        </xdr:cNvPr>
        <xdr:cNvSpPr/>
      </xdr:nvSpPr>
      <xdr:spPr>
        <a:xfrm>
          <a:off x="6388100" y="1473199"/>
          <a:ext cx="254000" cy="11493501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54821</xdr:colOff>
      <xdr:row>5</xdr:row>
      <xdr:rowOff>25400</xdr:rowOff>
    </xdr:from>
    <xdr:to>
      <xdr:col>25</xdr:col>
      <xdr:colOff>12700</xdr:colOff>
      <xdr:row>66</xdr:row>
      <xdr:rowOff>139700</xdr:rowOff>
    </xdr:to>
    <xdr:sp macro="" textlink="">
      <xdr:nvSpPr>
        <xdr:cNvPr id="6" name="Freeform 5">
          <a:extLst>
            <a:ext uri="{FF2B5EF4-FFF2-40B4-BE49-F238E27FC236}">
              <a16:creationId xmlns:a16="http://schemas.microsoft.com/office/drawing/2014/main" id="{BB3E2E60-8797-7B41-B12E-D5CE8ABC1CDB}"/>
            </a:ext>
          </a:extLst>
        </xdr:cNvPr>
        <xdr:cNvSpPr/>
      </xdr:nvSpPr>
      <xdr:spPr>
        <a:xfrm>
          <a:off x="9338521" y="1435100"/>
          <a:ext cx="338879" cy="11544300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18</xdr:col>
      <xdr:colOff>50800</xdr:colOff>
      <xdr:row>25</xdr:row>
      <xdr:rowOff>34925</xdr:rowOff>
    </xdr:from>
    <xdr:ext cx="65" cy="16222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90C8360-F3AE-0140-A9C1-95EB7688BB06}"/>
            </a:ext>
          </a:extLst>
        </xdr:cNvPr>
        <xdr:cNvSpPr txBox="1"/>
      </xdr:nvSpPr>
      <xdr:spPr>
        <a:xfrm>
          <a:off x="5664200" y="3514725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251705</xdr:colOff>
      <xdr:row>44</xdr:row>
      <xdr:rowOff>184525</xdr:rowOff>
    </xdr:from>
    <xdr:ext cx="1425968" cy="174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4D1384F-4014-374C-9E58-5BECBFBBABF6}"/>
                </a:ext>
              </a:extLst>
            </xdr:cNvPr>
            <xdr:cNvSpPr txBox="1"/>
          </xdr:nvSpPr>
          <xdr:spPr>
            <a:xfrm>
              <a:off x="2194374" y="9284398"/>
              <a:ext cx="1425968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̃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4D1384F-4014-374C-9E58-5BECBFBBABF6}"/>
                </a:ext>
              </a:extLst>
            </xdr:cNvPr>
            <xdr:cNvSpPr txBox="1"/>
          </xdr:nvSpPr>
          <xdr:spPr>
            <a:xfrm>
              <a:off x="2194374" y="9284398"/>
              <a:ext cx="1425968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𝐶_𝑡=𝐶_(𝑡−1)∗𝐹_𝑡+(𝐶_𝑡 ) ̃∗𝐼_𝑡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361950</xdr:colOff>
      <xdr:row>9</xdr:row>
      <xdr:rowOff>184814</xdr:rowOff>
    </xdr:from>
    <xdr:ext cx="16902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4160D67-0569-9C4D-B5B5-4D3A8DED02F5}"/>
                </a:ext>
              </a:extLst>
            </xdr:cNvPr>
            <xdr:cNvSpPr txBox="1"/>
          </xdr:nvSpPr>
          <xdr:spPr>
            <a:xfrm>
              <a:off x="4435636" y="2880873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4160D67-0569-9C4D-B5B5-4D3A8DED02F5}"/>
                </a:ext>
              </a:extLst>
            </xdr:cNvPr>
            <xdr:cNvSpPr txBox="1"/>
          </xdr:nvSpPr>
          <xdr:spPr>
            <a:xfrm>
              <a:off x="4435636" y="2880873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351896</xdr:colOff>
      <xdr:row>18</xdr:row>
      <xdr:rowOff>16070</xdr:rowOff>
    </xdr:from>
    <xdr:ext cx="16902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417D012-705E-1744-BEE4-04F514AC89F8}"/>
                </a:ext>
              </a:extLst>
            </xdr:cNvPr>
            <xdr:cNvSpPr txBox="1"/>
          </xdr:nvSpPr>
          <xdr:spPr>
            <a:xfrm>
              <a:off x="4425582" y="4218909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417D012-705E-1744-BEE4-04F514AC89F8}"/>
                </a:ext>
              </a:extLst>
            </xdr:cNvPr>
            <xdr:cNvSpPr txBox="1"/>
          </xdr:nvSpPr>
          <xdr:spPr>
            <a:xfrm>
              <a:off x="4425582" y="4218909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𝐹_𝑡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350487</xdr:colOff>
      <xdr:row>36</xdr:row>
      <xdr:rowOff>29776</xdr:rowOff>
    </xdr:from>
    <xdr:ext cx="138308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96B2AAB-5925-584A-8A06-2BA7DD6D8C11}"/>
                </a:ext>
              </a:extLst>
            </xdr:cNvPr>
            <xdr:cNvSpPr txBox="1"/>
          </xdr:nvSpPr>
          <xdr:spPr>
            <a:xfrm>
              <a:off x="4424173" y="7622869"/>
              <a:ext cx="1383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96B2AAB-5925-584A-8A06-2BA7DD6D8C11}"/>
                </a:ext>
              </a:extLst>
            </xdr:cNvPr>
            <xdr:cNvSpPr txBox="1"/>
          </xdr:nvSpPr>
          <xdr:spPr>
            <a:xfrm>
              <a:off x="4424173" y="7622869"/>
              <a:ext cx="1383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𝐼_𝑡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346199</xdr:colOff>
      <xdr:row>45</xdr:row>
      <xdr:rowOff>17587</xdr:rowOff>
    </xdr:from>
    <xdr:ext cx="16902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DC790D1-66FF-B14F-A51D-9BA2315A6643}"/>
                </a:ext>
              </a:extLst>
            </xdr:cNvPr>
            <xdr:cNvSpPr txBox="1"/>
          </xdr:nvSpPr>
          <xdr:spPr>
            <a:xfrm>
              <a:off x="4419885" y="9305807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DC790D1-66FF-B14F-A51D-9BA2315A6643}"/>
                </a:ext>
              </a:extLst>
            </xdr:cNvPr>
            <xdr:cNvSpPr txBox="1"/>
          </xdr:nvSpPr>
          <xdr:spPr>
            <a:xfrm>
              <a:off x="4419885" y="9305807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354281</xdr:colOff>
      <xdr:row>27</xdr:row>
      <xdr:rowOff>5745</xdr:rowOff>
    </xdr:from>
    <xdr:ext cx="169021" cy="174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796BAF0-53F1-E346-A54F-DA917CC3FEDD}"/>
                </a:ext>
              </a:extLst>
            </xdr:cNvPr>
            <xdr:cNvSpPr txBox="1"/>
          </xdr:nvSpPr>
          <xdr:spPr>
            <a:xfrm>
              <a:off x="4427967" y="5903711"/>
              <a:ext cx="169021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796BAF0-53F1-E346-A54F-DA917CC3FEDD}"/>
                </a:ext>
              </a:extLst>
            </xdr:cNvPr>
            <xdr:cNvSpPr txBox="1"/>
          </xdr:nvSpPr>
          <xdr:spPr>
            <a:xfrm>
              <a:off x="4427967" y="5903711"/>
              <a:ext cx="169021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(𝐶_𝑡 ) ̃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346364</xdr:colOff>
      <xdr:row>52</xdr:row>
      <xdr:rowOff>12371</xdr:rowOff>
    </xdr:from>
    <xdr:ext cx="16151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0F1CFB1-47F5-D541-8955-CD91134A610F}"/>
                </a:ext>
              </a:extLst>
            </xdr:cNvPr>
            <xdr:cNvSpPr txBox="1"/>
          </xdr:nvSpPr>
          <xdr:spPr>
            <a:xfrm>
              <a:off x="4420050" y="11372413"/>
              <a:ext cx="16151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0F1CFB1-47F5-D541-8955-CD91134A610F}"/>
                </a:ext>
              </a:extLst>
            </xdr:cNvPr>
            <xdr:cNvSpPr txBox="1"/>
          </xdr:nvSpPr>
          <xdr:spPr>
            <a:xfrm>
              <a:off x="4420050" y="11372413"/>
              <a:ext cx="16151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𝑆_𝑡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352839</xdr:colOff>
      <xdr:row>60</xdr:row>
      <xdr:rowOff>185667</xdr:rowOff>
    </xdr:from>
    <xdr:ext cx="18229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3B6873B-DF5B-714E-A325-4F7A137CCFC9}"/>
                </a:ext>
              </a:extLst>
            </xdr:cNvPr>
            <xdr:cNvSpPr txBox="1"/>
          </xdr:nvSpPr>
          <xdr:spPr>
            <a:xfrm>
              <a:off x="4426525" y="11545709"/>
              <a:ext cx="1822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3B6873B-DF5B-714E-A325-4F7A137CCFC9}"/>
                </a:ext>
              </a:extLst>
            </xdr:cNvPr>
            <xdr:cNvSpPr txBox="1"/>
          </xdr:nvSpPr>
          <xdr:spPr>
            <a:xfrm>
              <a:off x="4426525" y="11545709"/>
              <a:ext cx="1822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𝑂_𝑡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197922</xdr:colOff>
      <xdr:row>70</xdr:row>
      <xdr:rowOff>8247</xdr:rowOff>
    </xdr:from>
    <xdr:ext cx="48712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CCC4EE9-CBCE-894B-88E0-5651E8404837}"/>
                </a:ext>
              </a:extLst>
            </xdr:cNvPr>
            <xdr:cNvSpPr txBox="1"/>
          </xdr:nvSpPr>
          <xdr:spPr>
            <a:xfrm>
              <a:off x="4274622" y="8009247"/>
              <a:ext cx="4871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CCC4EE9-CBCE-894B-88E0-5651E8404837}"/>
                </a:ext>
              </a:extLst>
            </xdr:cNvPr>
            <xdr:cNvSpPr txBox="1"/>
          </xdr:nvSpPr>
          <xdr:spPr>
            <a:xfrm>
              <a:off x="4274622" y="8009247"/>
              <a:ext cx="4871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𝑌_𝑡 〖=𝐻〗_𝑡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330685</xdr:colOff>
      <xdr:row>68</xdr:row>
      <xdr:rowOff>2923</xdr:rowOff>
    </xdr:from>
    <xdr:ext cx="18755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8DCE886-75A0-EB4D-B093-C005D00743E7}"/>
                </a:ext>
              </a:extLst>
            </xdr:cNvPr>
            <xdr:cNvSpPr txBox="1"/>
          </xdr:nvSpPr>
          <xdr:spPr>
            <a:xfrm>
              <a:off x="4407385" y="7673723"/>
              <a:ext cx="18755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8DCE886-75A0-EB4D-B093-C005D00743E7}"/>
                </a:ext>
              </a:extLst>
            </xdr:cNvPr>
            <xdr:cNvSpPr txBox="1"/>
          </xdr:nvSpPr>
          <xdr:spPr>
            <a:xfrm>
              <a:off x="4407385" y="7673723"/>
              <a:ext cx="18755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15</xdr:col>
      <xdr:colOff>718681</xdr:colOff>
      <xdr:row>7</xdr:row>
      <xdr:rowOff>102246</xdr:rowOff>
    </xdr:from>
    <xdr:to>
      <xdr:col>18</xdr:col>
      <xdr:colOff>334728</xdr:colOff>
      <xdr:row>43</xdr:row>
      <xdr:rowOff>118138</xdr:rowOff>
    </xdr:to>
    <xdr:sp macro="" textlink="">
      <xdr:nvSpPr>
        <xdr:cNvPr id="18" name="Freeform 17">
          <a:extLst>
            <a:ext uri="{FF2B5EF4-FFF2-40B4-BE49-F238E27FC236}">
              <a16:creationId xmlns:a16="http://schemas.microsoft.com/office/drawing/2014/main" id="{2680ECA2-50C2-5E43-B957-05509FB007CE}"/>
            </a:ext>
          </a:extLst>
        </xdr:cNvPr>
        <xdr:cNvSpPr/>
      </xdr:nvSpPr>
      <xdr:spPr>
        <a:xfrm>
          <a:off x="6562834" y="2421610"/>
          <a:ext cx="1149733" cy="6608053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34260</xdr:colOff>
      <xdr:row>7</xdr:row>
      <xdr:rowOff>53814</xdr:rowOff>
    </xdr:from>
    <xdr:to>
      <xdr:col>22</xdr:col>
      <xdr:colOff>344575</xdr:colOff>
      <xdr:row>43</xdr:row>
      <xdr:rowOff>150678</xdr:rowOff>
    </xdr:to>
    <xdr:sp macro="" textlink="">
      <xdr:nvSpPr>
        <xdr:cNvPr id="19" name="Freeform 18">
          <a:extLst>
            <a:ext uri="{FF2B5EF4-FFF2-40B4-BE49-F238E27FC236}">
              <a16:creationId xmlns:a16="http://schemas.microsoft.com/office/drawing/2014/main" id="{E550FEC8-7152-D34A-AE65-19067FC9E249}"/>
            </a:ext>
          </a:extLst>
        </xdr:cNvPr>
        <xdr:cNvSpPr/>
      </xdr:nvSpPr>
      <xdr:spPr>
        <a:xfrm>
          <a:off x="8176252" y="2373178"/>
          <a:ext cx="1074467" cy="6689025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29141</xdr:colOff>
      <xdr:row>7</xdr:row>
      <xdr:rowOff>102246</xdr:rowOff>
    </xdr:from>
    <xdr:to>
      <xdr:col>26</xdr:col>
      <xdr:colOff>339455</xdr:colOff>
      <xdr:row>43</xdr:row>
      <xdr:rowOff>139916</xdr:rowOff>
    </xdr:to>
    <xdr:sp macro="" textlink="">
      <xdr:nvSpPr>
        <xdr:cNvPr id="20" name="Freeform 19">
          <a:extLst>
            <a:ext uri="{FF2B5EF4-FFF2-40B4-BE49-F238E27FC236}">
              <a16:creationId xmlns:a16="http://schemas.microsoft.com/office/drawing/2014/main" id="{D19F7845-11D3-5147-8B72-7A908E231DD1}"/>
            </a:ext>
          </a:extLst>
        </xdr:cNvPr>
        <xdr:cNvSpPr/>
      </xdr:nvSpPr>
      <xdr:spPr>
        <a:xfrm>
          <a:off x="9699438" y="2421610"/>
          <a:ext cx="1074466" cy="6629831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75821</xdr:colOff>
      <xdr:row>15</xdr:row>
      <xdr:rowOff>0</xdr:rowOff>
    </xdr:from>
    <xdr:ext cx="184538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564EFE45-A11F-6C4E-8624-43D9DB49EBED}"/>
                </a:ext>
              </a:extLst>
            </xdr:cNvPr>
            <xdr:cNvSpPr txBox="1"/>
          </xdr:nvSpPr>
          <xdr:spPr>
            <a:xfrm>
              <a:off x="2374521" y="2336800"/>
              <a:ext cx="18453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564EFE45-A11F-6C4E-8624-43D9DB49EBED}"/>
                </a:ext>
              </a:extLst>
            </xdr:cNvPr>
            <xdr:cNvSpPr txBox="1"/>
          </xdr:nvSpPr>
          <xdr:spPr>
            <a:xfrm>
              <a:off x="2374521" y="2336800"/>
              <a:ext cx="18453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62363</xdr:colOff>
      <xdr:row>15</xdr:row>
      <xdr:rowOff>5497</xdr:rowOff>
    </xdr:from>
    <xdr:ext cx="22820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78B0A3C7-F27F-3B47-A129-0586587993E7}"/>
                </a:ext>
              </a:extLst>
            </xdr:cNvPr>
            <xdr:cNvSpPr txBox="1"/>
          </xdr:nvSpPr>
          <xdr:spPr>
            <a:xfrm>
              <a:off x="583063" y="2342297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78B0A3C7-F27F-3B47-A129-0586587993E7}"/>
                </a:ext>
              </a:extLst>
            </xdr:cNvPr>
            <xdr:cNvSpPr txBox="1"/>
          </xdr:nvSpPr>
          <xdr:spPr>
            <a:xfrm>
              <a:off x="583063" y="2342297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76579</xdr:colOff>
      <xdr:row>24</xdr:row>
      <xdr:rowOff>758</xdr:rowOff>
    </xdr:from>
    <xdr:ext cx="183512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AAB925A0-E612-DB48-8AC0-950E1FAB2E8C}"/>
                </a:ext>
              </a:extLst>
            </xdr:cNvPr>
            <xdr:cNvSpPr txBox="1"/>
          </xdr:nvSpPr>
          <xdr:spPr>
            <a:xfrm>
              <a:off x="2375279" y="3290058"/>
              <a:ext cx="18351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AAB925A0-E612-DB48-8AC0-950E1FAB2E8C}"/>
                </a:ext>
              </a:extLst>
            </xdr:cNvPr>
            <xdr:cNvSpPr txBox="1"/>
          </xdr:nvSpPr>
          <xdr:spPr>
            <a:xfrm>
              <a:off x="2375279" y="3290058"/>
              <a:ext cx="18351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63121</xdr:colOff>
      <xdr:row>24</xdr:row>
      <xdr:rowOff>6255</xdr:rowOff>
    </xdr:from>
    <xdr:ext cx="22820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20615D5F-4502-E845-A9A0-6D61471624C8}"/>
                </a:ext>
              </a:extLst>
            </xdr:cNvPr>
            <xdr:cNvSpPr txBox="1"/>
          </xdr:nvSpPr>
          <xdr:spPr>
            <a:xfrm>
              <a:off x="583821" y="3295555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20615D5F-4502-E845-A9A0-6D61471624C8}"/>
                </a:ext>
              </a:extLst>
            </xdr:cNvPr>
            <xdr:cNvSpPr txBox="1"/>
          </xdr:nvSpPr>
          <xdr:spPr>
            <a:xfrm>
              <a:off x="583821" y="3295555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72598</xdr:colOff>
      <xdr:row>33</xdr:row>
      <xdr:rowOff>1516</xdr:rowOff>
    </xdr:from>
    <xdr:ext cx="16004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71045039-2CCE-524F-B687-7DD883D2D885}"/>
                </a:ext>
              </a:extLst>
            </xdr:cNvPr>
            <xdr:cNvSpPr txBox="1"/>
          </xdr:nvSpPr>
          <xdr:spPr>
            <a:xfrm>
              <a:off x="2371298" y="4243316"/>
              <a:ext cx="16004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71045039-2CCE-524F-B687-7DD883D2D885}"/>
                </a:ext>
              </a:extLst>
            </xdr:cNvPr>
            <xdr:cNvSpPr txBox="1"/>
          </xdr:nvSpPr>
          <xdr:spPr>
            <a:xfrm>
              <a:off x="2371298" y="4243316"/>
              <a:ext cx="16004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82834</xdr:colOff>
      <xdr:row>57</xdr:row>
      <xdr:rowOff>187087</xdr:rowOff>
    </xdr:from>
    <xdr:ext cx="19095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5AC6F30A-DCF9-6145-B7F9-3CFB3844DC09}"/>
                </a:ext>
              </a:extLst>
            </xdr:cNvPr>
            <xdr:cNvSpPr txBox="1"/>
          </xdr:nvSpPr>
          <xdr:spPr>
            <a:xfrm>
              <a:off x="2381534" y="6524387"/>
              <a:ext cx="19095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5AC6F30A-DCF9-6145-B7F9-3CFB3844DC09}"/>
                </a:ext>
              </a:extLst>
            </xdr:cNvPr>
            <xdr:cNvSpPr txBox="1"/>
          </xdr:nvSpPr>
          <xdr:spPr>
            <a:xfrm>
              <a:off x="2381534" y="6524387"/>
              <a:ext cx="19095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69376</xdr:colOff>
      <xdr:row>58</xdr:row>
      <xdr:rowOff>3032</xdr:rowOff>
    </xdr:from>
    <xdr:ext cx="234616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49771E6-9104-F14D-9EA7-B2B850B06F66}"/>
                </a:ext>
              </a:extLst>
            </xdr:cNvPr>
            <xdr:cNvSpPr txBox="1"/>
          </xdr:nvSpPr>
          <xdr:spPr>
            <a:xfrm>
              <a:off x="590076" y="6530832"/>
              <a:ext cx="23461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49771E6-9104-F14D-9EA7-B2B850B06F66}"/>
                </a:ext>
              </a:extLst>
            </xdr:cNvPr>
            <xdr:cNvSpPr txBox="1"/>
          </xdr:nvSpPr>
          <xdr:spPr>
            <a:xfrm>
              <a:off x="590076" y="6530832"/>
              <a:ext cx="23461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182160</xdr:colOff>
      <xdr:row>66</xdr:row>
      <xdr:rowOff>99045</xdr:rowOff>
    </xdr:from>
    <xdr:ext cx="77861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EB7E3687-8730-4F47-A7D4-17B8B9A3F2F6}"/>
                </a:ext>
              </a:extLst>
            </xdr:cNvPr>
            <xdr:cNvSpPr txBox="1"/>
          </xdr:nvSpPr>
          <xdr:spPr>
            <a:xfrm>
              <a:off x="2836460" y="7388845"/>
              <a:ext cx="7786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EB7E3687-8730-4F47-A7D4-17B8B9A3F2F6}"/>
                </a:ext>
              </a:extLst>
            </xdr:cNvPr>
            <xdr:cNvSpPr txBox="1"/>
          </xdr:nvSpPr>
          <xdr:spPr>
            <a:xfrm>
              <a:off x="2836460" y="7388845"/>
              <a:ext cx="7786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𝐻_𝑡=𝑆_𝑡∗𝑂_𝑡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23649</xdr:colOff>
      <xdr:row>51</xdr:row>
      <xdr:rowOff>174950</xdr:rowOff>
    </xdr:from>
    <xdr:ext cx="87639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DA2DF9B1-CD6D-9D43-8534-891334BAD0ED}"/>
                </a:ext>
              </a:extLst>
            </xdr:cNvPr>
            <xdr:cNvSpPr txBox="1"/>
          </xdr:nvSpPr>
          <xdr:spPr>
            <a:xfrm>
              <a:off x="2676657" y="10593255"/>
              <a:ext cx="8763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tanh</m:t>
                    </m:r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⁡(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DA2DF9B1-CD6D-9D43-8534-891334BAD0ED}"/>
                </a:ext>
              </a:extLst>
            </xdr:cNvPr>
            <xdr:cNvSpPr txBox="1"/>
          </xdr:nvSpPr>
          <xdr:spPr>
            <a:xfrm>
              <a:off x="2676657" y="10593255"/>
              <a:ext cx="8763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𝑆_𝑡=tanh⁡(𝐶_𝑡)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65750</xdr:colOff>
      <xdr:row>4</xdr:row>
      <xdr:rowOff>21769</xdr:rowOff>
    </xdr:from>
    <xdr:ext cx="17786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D7E5D86B-3EED-D44F-BA98-75647289DA0A}"/>
                </a:ext>
              </a:extLst>
            </xdr:cNvPr>
            <xdr:cNvSpPr txBox="1"/>
          </xdr:nvSpPr>
          <xdr:spPr>
            <a:xfrm>
              <a:off x="2720050" y="834569"/>
              <a:ext cx="17786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D7E5D86B-3EED-D44F-BA98-75647289DA0A}"/>
                </a:ext>
              </a:extLst>
            </xdr:cNvPr>
            <xdr:cNvSpPr txBox="1"/>
          </xdr:nvSpPr>
          <xdr:spPr>
            <a:xfrm>
              <a:off x="2720050" y="834569"/>
              <a:ext cx="17786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𝑋_𝑡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31305</xdr:colOff>
      <xdr:row>7</xdr:row>
      <xdr:rowOff>33120</xdr:rowOff>
    </xdr:from>
    <xdr:ext cx="32201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31">
              <a:extLst>
                <a:ext uri="{FF2B5EF4-FFF2-40B4-BE49-F238E27FC236}">
                  <a16:creationId xmlns:a16="http://schemas.microsoft.com/office/drawing/2014/main" id="{B2690971-1845-8242-AB6B-FDA99BFBB97F}"/>
                </a:ext>
              </a:extLst>
            </xdr:cNvPr>
            <xdr:cNvSpPr txBox="1"/>
          </xdr:nvSpPr>
          <xdr:spPr>
            <a:xfrm>
              <a:off x="2670083" y="1458342"/>
              <a:ext cx="32201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47" name="TextBox 31">
              <a:extLst>
                <a:ext uri="{FF2B5EF4-FFF2-40B4-BE49-F238E27FC236}">
                  <a16:creationId xmlns:a16="http://schemas.microsoft.com/office/drawing/2014/main" id="{B2690971-1845-8242-AB6B-FDA99BFBB97F}"/>
                </a:ext>
              </a:extLst>
            </xdr:cNvPr>
            <xdr:cNvSpPr txBox="1"/>
          </xdr:nvSpPr>
          <xdr:spPr>
            <a:xfrm>
              <a:off x="2670083" y="1458342"/>
              <a:ext cx="32201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𝐻_(𝑡−1)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27639</xdr:colOff>
      <xdr:row>13</xdr:row>
      <xdr:rowOff>116505</xdr:rowOff>
    </xdr:from>
    <xdr:ext cx="1483227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2BF431B3-8043-D241-8658-6678D47A0027}"/>
                </a:ext>
              </a:extLst>
            </xdr:cNvPr>
            <xdr:cNvSpPr txBox="1"/>
          </xdr:nvSpPr>
          <xdr:spPr>
            <a:xfrm>
              <a:off x="1615139" y="2072305"/>
              <a:ext cx="14832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2BF431B3-8043-D241-8658-6678D47A0027}"/>
                </a:ext>
              </a:extLst>
            </xdr:cNvPr>
            <xdr:cNvSpPr txBox="1"/>
          </xdr:nvSpPr>
          <xdr:spPr>
            <a:xfrm>
              <a:off x="1615139" y="2072305"/>
              <a:ext cx="14832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𝑍_𝐹=𝑊_𝐹 [𝑋_𝑡 〖;𝐻〗_(𝑡−1) ]+𝑏_𝐹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88786</xdr:colOff>
      <xdr:row>14</xdr:row>
      <xdr:rowOff>186669</xdr:rowOff>
    </xdr:from>
    <xdr:ext cx="192425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0E6CC121-217F-2642-9E48-DF62F0C4D0C5}"/>
                </a:ext>
              </a:extLst>
            </xdr:cNvPr>
            <xdr:cNvSpPr txBox="1"/>
          </xdr:nvSpPr>
          <xdr:spPr>
            <a:xfrm>
              <a:off x="3098686" y="2332969"/>
              <a:ext cx="1924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0E6CC121-217F-2642-9E48-DF62F0C4D0C5}"/>
                </a:ext>
              </a:extLst>
            </xdr:cNvPr>
            <xdr:cNvSpPr txBox="1"/>
          </xdr:nvSpPr>
          <xdr:spPr>
            <a:xfrm>
              <a:off x="3098686" y="2332969"/>
              <a:ext cx="1924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39529</xdr:colOff>
      <xdr:row>22</xdr:row>
      <xdr:rowOff>133798</xdr:rowOff>
    </xdr:from>
    <xdr:ext cx="151438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F019AE53-98B9-694A-8C19-BC27187705D5}"/>
                </a:ext>
              </a:extLst>
            </xdr:cNvPr>
            <xdr:cNvSpPr txBox="1"/>
          </xdr:nvSpPr>
          <xdr:spPr>
            <a:xfrm>
              <a:off x="1627029" y="3042098"/>
              <a:ext cx="151438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F019AE53-98B9-694A-8C19-BC27187705D5}"/>
                </a:ext>
              </a:extLst>
            </xdr:cNvPr>
            <xdr:cNvSpPr txBox="1"/>
          </xdr:nvSpPr>
          <xdr:spPr>
            <a:xfrm>
              <a:off x="1627029" y="3042098"/>
              <a:ext cx="151438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𝑍_𝐶=𝑊_𝐶 [𝑋_𝑡 〖;𝐻〗_(𝑡−1) ]+𝑏_𝐶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84463</xdr:colOff>
      <xdr:row>23</xdr:row>
      <xdr:rowOff>187749</xdr:rowOff>
    </xdr:from>
    <xdr:ext cx="19139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7973FC47-AE5D-474A-8404-FDFA14B2AD8B}"/>
                </a:ext>
              </a:extLst>
            </xdr:cNvPr>
            <xdr:cNvSpPr txBox="1"/>
          </xdr:nvSpPr>
          <xdr:spPr>
            <a:xfrm>
              <a:off x="3094363" y="3286549"/>
              <a:ext cx="1913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7973FC47-AE5D-474A-8404-FDFA14B2AD8B}"/>
                </a:ext>
              </a:extLst>
            </xdr:cNvPr>
            <xdr:cNvSpPr txBox="1"/>
          </xdr:nvSpPr>
          <xdr:spPr>
            <a:xfrm>
              <a:off x="3094363" y="3286549"/>
              <a:ext cx="1913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85544</xdr:colOff>
      <xdr:row>33</xdr:row>
      <xdr:rowOff>5085</xdr:rowOff>
    </xdr:from>
    <xdr:ext cx="16793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DF7AD4B5-8595-524C-ADC4-FBB96ABAD743}"/>
                </a:ext>
              </a:extLst>
            </xdr:cNvPr>
            <xdr:cNvSpPr txBox="1"/>
          </xdr:nvSpPr>
          <xdr:spPr>
            <a:xfrm>
              <a:off x="3095444" y="4246885"/>
              <a:ext cx="1679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DF7AD4B5-8595-524C-ADC4-FBB96ABAD743}"/>
                </a:ext>
              </a:extLst>
            </xdr:cNvPr>
            <xdr:cNvSpPr txBox="1"/>
          </xdr:nvSpPr>
          <xdr:spPr>
            <a:xfrm>
              <a:off x="3095444" y="4246885"/>
              <a:ext cx="1679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75818</xdr:colOff>
      <xdr:row>58</xdr:row>
      <xdr:rowOff>763</xdr:rowOff>
    </xdr:from>
    <xdr:ext cx="198836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7A23029F-7E47-7748-9510-757A8E01ACCB}"/>
                </a:ext>
              </a:extLst>
            </xdr:cNvPr>
            <xdr:cNvSpPr txBox="1"/>
          </xdr:nvSpPr>
          <xdr:spPr>
            <a:xfrm>
              <a:off x="3085718" y="6528563"/>
              <a:ext cx="19883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7A23029F-7E47-7748-9510-757A8E01ACCB}"/>
                </a:ext>
              </a:extLst>
            </xdr:cNvPr>
            <xdr:cNvSpPr txBox="1"/>
          </xdr:nvSpPr>
          <xdr:spPr>
            <a:xfrm>
              <a:off x="3085718" y="6528563"/>
              <a:ext cx="19883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46014</xdr:colOff>
      <xdr:row>31</xdr:row>
      <xdr:rowOff>167305</xdr:rowOff>
    </xdr:from>
    <xdr:ext cx="1409745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2C417EC4-9823-384B-98C7-1290CBB16403}"/>
                </a:ext>
              </a:extLst>
            </xdr:cNvPr>
            <xdr:cNvSpPr txBox="1"/>
          </xdr:nvSpPr>
          <xdr:spPr>
            <a:xfrm>
              <a:off x="1633514" y="4028105"/>
              <a:ext cx="140974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2C417EC4-9823-384B-98C7-1290CBB16403}"/>
                </a:ext>
              </a:extLst>
            </xdr:cNvPr>
            <xdr:cNvSpPr txBox="1"/>
          </xdr:nvSpPr>
          <xdr:spPr>
            <a:xfrm>
              <a:off x="1633514" y="4028105"/>
              <a:ext cx="140974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𝑍_𝐼=𝑊_𝐼 [𝑋_𝑡 〖;𝐻〗_(𝑡−1) ]+𝑏_𝐼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47095</xdr:colOff>
      <xdr:row>56</xdr:row>
      <xdr:rowOff>146768</xdr:rowOff>
    </xdr:from>
    <xdr:ext cx="1502463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C3704315-3E24-AC44-9D33-29DEA4B0543E}"/>
                </a:ext>
              </a:extLst>
            </xdr:cNvPr>
            <xdr:cNvSpPr txBox="1"/>
          </xdr:nvSpPr>
          <xdr:spPr>
            <a:xfrm>
              <a:off x="1634595" y="6293568"/>
              <a:ext cx="15024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C3704315-3E24-AC44-9D33-29DEA4B0543E}"/>
                </a:ext>
              </a:extLst>
            </xdr:cNvPr>
            <xdr:cNvSpPr txBox="1"/>
          </xdr:nvSpPr>
          <xdr:spPr>
            <a:xfrm>
              <a:off x="1634595" y="6293568"/>
              <a:ext cx="15024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𝑍_𝑂=𝑊_𝑂 [𝑋_𝑡 〖;𝐻〗_(𝑡−1) ]+𝑏_𝑂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18</xdr:col>
      <xdr:colOff>324407</xdr:colOff>
      <xdr:row>49</xdr:row>
      <xdr:rowOff>154722</xdr:rowOff>
    </xdr:from>
    <xdr:to>
      <xdr:col>20</xdr:col>
      <xdr:colOff>77718</xdr:colOff>
      <xdr:row>65</xdr:row>
      <xdr:rowOff>77447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394E0A7-C461-D844-B718-737512668F7C}"/>
            </a:ext>
          </a:extLst>
        </xdr:cNvPr>
        <xdr:cNvSpPr/>
      </xdr:nvSpPr>
      <xdr:spPr>
        <a:xfrm>
          <a:off x="5937807" y="5730022"/>
          <a:ext cx="515311" cy="1446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22</xdr:col>
      <xdr:colOff>321585</xdr:colOff>
      <xdr:row>49</xdr:row>
      <xdr:rowOff>154722</xdr:rowOff>
    </xdr:from>
    <xdr:to>
      <xdr:col>24</xdr:col>
      <xdr:colOff>103118</xdr:colOff>
      <xdr:row>65</xdr:row>
      <xdr:rowOff>77447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81FED468-A14E-BE4A-8047-CF766087722B}"/>
            </a:ext>
          </a:extLst>
        </xdr:cNvPr>
        <xdr:cNvSpPr/>
      </xdr:nvSpPr>
      <xdr:spPr>
        <a:xfrm>
          <a:off x="7458985" y="5730022"/>
          <a:ext cx="543533" cy="1446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26</xdr:col>
      <xdr:colOff>318763</xdr:colOff>
      <xdr:row>49</xdr:row>
      <xdr:rowOff>154722</xdr:rowOff>
    </xdr:from>
    <xdr:to>
      <xdr:col>28</xdr:col>
      <xdr:colOff>72073</xdr:colOff>
      <xdr:row>65</xdr:row>
      <xdr:rowOff>77447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6CA83E1D-0B27-C845-9B86-542561286CC4}"/>
            </a:ext>
          </a:extLst>
        </xdr:cNvPr>
        <xdr:cNvSpPr/>
      </xdr:nvSpPr>
      <xdr:spPr>
        <a:xfrm>
          <a:off x="8980163" y="5730022"/>
          <a:ext cx="515310" cy="1446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344371</xdr:colOff>
      <xdr:row>6</xdr:row>
      <xdr:rowOff>102441</xdr:rowOff>
    </xdr:from>
    <xdr:to>
      <xdr:col>20</xdr:col>
      <xdr:colOff>74160</xdr:colOff>
      <xdr:row>42</xdr:row>
      <xdr:rowOff>19185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4D7F4ECB-B98A-C04A-BE2F-1E5C0FAE0DF5}"/>
            </a:ext>
          </a:extLst>
        </xdr:cNvPr>
        <xdr:cNvSpPr/>
      </xdr:nvSpPr>
      <xdr:spPr>
        <a:xfrm>
          <a:off x="5957771" y="1486741"/>
          <a:ext cx="491789" cy="353624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22</xdr:col>
      <xdr:colOff>313327</xdr:colOff>
      <xdr:row>6</xdr:row>
      <xdr:rowOff>102441</xdr:rowOff>
    </xdr:from>
    <xdr:to>
      <xdr:col>24</xdr:col>
      <xdr:colOff>71338</xdr:colOff>
      <xdr:row>42</xdr:row>
      <xdr:rowOff>19185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A15F8F28-7ABB-0343-B5E0-8BBB49EA0903}"/>
            </a:ext>
          </a:extLst>
        </xdr:cNvPr>
        <xdr:cNvSpPr/>
      </xdr:nvSpPr>
      <xdr:spPr>
        <a:xfrm>
          <a:off x="7450727" y="1486741"/>
          <a:ext cx="520011" cy="353624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26</xdr:col>
      <xdr:colOff>324616</xdr:colOff>
      <xdr:row>6</xdr:row>
      <xdr:rowOff>102441</xdr:rowOff>
    </xdr:from>
    <xdr:to>
      <xdr:col>28</xdr:col>
      <xdr:colOff>54404</xdr:colOff>
      <xdr:row>42</xdr:row>
      <xdr:rowOff>19185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6C0E7E6E-5486-A14D-BD41-A3FF840E682E}"/>
            </a:ext>
          </a:extLst>
        </xdr:cNvPr>
        <xdr:cNvSpPr/>
      </xdr:nvSpPr>
      <xdr:spPr>
        <a:xfrm>
          <a:off x="8986016" y="1486741"/>
          <a:ext cx="491788" cy="353624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oneCellAnchor>
    <xdr:from>
      <xdr:col>1</xdr:col>
      <xdr:colOff>59140</xdr:colOff>
      <xdr:row>33</xdr:row>
      <xdr:rowOff>7013</xdr:rowOff>
    </xdr:from>
    <xdr:ext cx="20371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DC1B7E07-C857-E140-889C-982E342713D4}"/>
                </a:ext>
              </a:extLst>
            </xdr:cNvPr>
            <xdr:cNvSpPr txBox="1"/>
          </xdr:nvSpPr>
          <xdr:spPr>
            <a:xfrm>
              <a:off x="823293" y="7035064"/>
              <a:ext cx="2037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DC1B7E07-C857-E140-889C-982E342713D4}"/>
                </a:ext>
              </a:extLst>
            </xdr:cNvPr>
            <xdr:cNvSpPr txBox="1"/>
          </xdr:nvSpPr>
          <xdr:spPr>
            <a:xfrm>
              <a:off x="823293" y="7035064"/>
              <a:ext cx="2037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18</xdr:col>
      <xdr:colOff>50800</xdr:colOff>
      <xdr:row>26</xdr:row>
      <xdr:rowOff>34925</xdr:rowOff>
    </xdr:from>
    <xdr:ext cx="65" cy="162224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3E658DA-F9B9-5F49-BF39-70EA1F0D737C}"/>
            </a:ext>
          </a:extLst>
        </xdr:cNvPr>
        <xdr:cNvSpPr txBox="1"/>
      </xdr:nvSpPr>
      <xdr:spPr>
        <a:xfrm>
          <a:off x="7428639" y="5556196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50800</xdr:colOff>
      <xdr:row>27</xdr:row>
      <xdr:rowOff>34925</xdr:rowOff>
    </xdr:from>
    <xdr:ext cx="65" cy="162224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02B26EC-FEBC-7B42-B175-F5A3A39DAB02}"/>
            </a:ext>
          </a:extLst>
        </xdr:cNvPr>
        <xdr:cNvSpPr txBox="1"/>
      </xdr:nvSpPr>
      <xdr:spPr>
        <a:xfrm>
          <a:off x="7428639" y="5556196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50800</xdr:colOff>
      <xdr:row>28</xdr:row>
      <xdr:rowOff>34925</xdr:rowOff>
    </xdr:from>
    <xdr:ext cx="65" cy="162224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B84105F8-30A4-B942-ADE3-BE2299C2AD19}"/>
            </a:ext>
          </a:extLst>
        </xdr:cNvPr>
        <xdr:cNvSpPr txBox="1"/>
      </xdr:nvSpPr>
      <xdr:spPr>
        <a:xfrm>
          <a:off x="7428639" y="5556196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50800</xdr:colOff>
      <xdr:row>29</xdr:row>
      <xdr:rowOff>34925</xdr:rowOff>
    </xdr:from>
    <xdr:ext cx="65" cy="162224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5ED28BC-91ED-AF4D-AD74-7C229150200D}"/>
            </a:ext>
          </a:extLst>
        </xdr:cNvPr>
        <xdr:cNvSpPr txBox="1"/>
      </xdr:nvSpPr>
      <xdr:spPr>
        <a:xfrm>
          <a:off x="7428639" y="5556196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318851</xdr:colOff>
      <xdr:row>12</xdr:row>
      <xdr:rowOff>102441</xdr:rowOff>
    </xdr:from>
    <xdr:to>
      <xdr:col>27</xdr:col>
      <xdr:colOff>48639</xdr:colOff>
      <xdr:row>47</xdr:row>
      <xdr:rowOff>19185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A8F348E-8626-8941-BC8A-C29086777D13}"/>
            </a:ext>
          </a:extLst>
        </xdr:cNvPr>
        <xdr:cNvSpPr/>
      </xdr:nvSpPr>
      <xdr:spPr>
        <a:xfrm>
          <a:off x="5068651" y="1321641"/>
          <a:ext cx="440988" cy="677474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25</xdr:col>
      <xdr:colOff>316859</xdr:colOff>
      <xdr:row>54</xdr:row>
      <xdr:rowOff>154722</xdr:rowOff>
    </xdr:from>
    <xdr:to>
      <xdr:col>27</xdr:col>
      <xdr:colOff>70169</xdr:colOff>
      <xdr:row>70</xdr:row>
      <xdr:rowOff>77447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3014A5D-92EB-7648-85C0-866CB2A5BDA9}"/>
            </a:ext>
          </a:extLst>
        </xdr:cNvPr>
        <xdr:cNvSpPr/>
      </xdr:nvSpPr>
      <xdr:spPr>
        <a:xfrm>
          <a:off x="5066659" y="9565422"/>
          <a:ext cx="464510" cy="2970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32</xdr:col>
      <xdr:colOff>54821</xdr:colOff>
      <xdr:row>13</xdr:row>
      <xdr:rowOff>52916</xdr:rowOff>
    </xdr:from>
    <xdr:to>
      <xdr:col>32</xdr:col>
      <xdr:colOff>355600</xdr:colOff>
      <xdr:row>71</xdr:row>
      <xdr:rowOff>165099</xdr:rowOff>
    </xdr:to>
    <xdr:sp macro="" textlink="">
      <xdr:nvSpPr>
        <xdr:cNvPr id="4" name="Freeform 3">
          <a:extLst>
            <a:ext uri="{FF2B5EF4-FFF2-40B4-BE49-F238E27FC236}">
              <a16:creationId xmlns:a16="http://schemas.microsoft.com/office/drawing/2014/main" id="{29DE8F7F-DCA0-C345-AC15-AA5937BC0F16}"/>
            </a:ext>
          </a:extLst>
        </xdr:cNvPr>
        <xdr:cNvSpPr/>
      </xdr:nvSpPr>
      <xdr:spPr>
        <a:xfrm>
          <a:off x="9770321" y="1460499"/>
          <a:ext cx="300779" cy="11161183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63500</xdr:colOff>
      <xdr:row>13</xdr:row>
      <xdr:rowOff>52917</xdr:rowOff>
    </xdr:from>
    <xdr:to>
      <xdr:col>29</xdr:col>
      <xdr:colOff>25400</xdr:colOff>
      <xdr:row>71</xdr:row>
      <xdr:rowOff>127000</xdr:rowOff>
    </xdr:to>
    <xdr:sp macro="" textlink="">
      <xdr:nvSpPr>
        <xdr:cNvPr id="5" name="Freeform 4">
          <a:extLst>
            <a:ext uri="{FF2B5EF4-FFF2-40B4-BE49-F238E27FC236}">
              <a16:creationId xmlns:a16="http://schemas.microsoft.com/office/drawing/2014/main" id="{9E035352-AD6F-5449-8450-33FDC040F720}"/>
            </a:ext>
          </a:extLst>
        </xdr:cNvPr>
        <xdr:cNvSpPr/>
      </xdr:nvSpPr>
      <xdr:spPr>
        <a:xfrm>
          <a:off x="8339667" y="1460500"/>
          <a:ext cx="258233" cy="11123083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54821</xdr:colOff>
      <xdr:row>13</xdr:row>
      <xdr:rowOff>0</xdr:rowOff>
    </xdr:from>
    <xdr:to>
      <xdr:col>37</xdr:col>
      <xdr:colOff>12700</xdr:colOff>
      <xdr:row>71</xdr:row>
      <xdr:rowOff>139700</xdr:rowOff>
    </xdr:to>
    <xdr:sp macro="" textlink="">
      <xdr:nvSpPr>
        <xdr:cNvPr id="6" name="Freeform 5">
          <a:extLst>
            <a:ext uri="{FF2B5EF4-FFF2-40B4-BE49-F238E27FC236}">
              <a16:creationId xmlns:a16="http://schemas.microsoft.com/office/drawing/2014/main" id="{5AB9914A-E8FF-D541-9B94-92FBFF6D8E43}"/>
            </a:ext>
          </a:extLst>
        </xdr:cNvPr>
        <xdr:cNvSpPr/>
      </xdr:nvSpPr>
      <xdr:spPr>
        <a:xfrm>
          <a:off x="11294321" y="1407583"/>
          <a:ext cx="338879" cy="11188700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30</xdr:col>
      <xdr:colOff>50800</xdr:colOff>
      <xdr:row>31</xdr:row>
      <xdr:rowOff>34925</xdr:rowOff>
    </xdr:from>
    <xdr:ext cx="65" cy="16222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018F348-7BFE-C14F-B414-48BCB7B6373F}"/>
            </a:ext>
          </a:extLst>
        </xdr:cNvPr>
        <xdr:cNvSpPr txBox="1"/>
      </xdr:nvSpPr>
      <xdr:spPr>
        <a:xfrm>
          <a:off x="7048500" y="4873625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251705</xdr:colOff>
      <xdr:row>49</xdr:row>
      <xdr:rowOff>184525</xdr:rowOff>
    </xdr:from>
    <xdr:ext cx="1425968" cy="174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3EDF4F7-EFA7-DE49-A910-36D597AD6AAF}"/>
                </a:ext>
              </a:extLst>
            </xdr:cNvPr>
            <xdr:cNvSpPr txBox="1"/>
          </xdr:nvSpPr>
          <xdr:spPr>
            <a:xfrm>
              <a:off x="3579105" y="8642725"/>
              <a:ext cx="1425968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̃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3EDF4F7-EFA7-DE49-A910-36D597AD6AAF}"/>
                </a:ext>
              </a:extLst>
            </xdr:cNvPr>
            <xdr:cNvSpPr txBox="1"/>
          </xdr:nvSpPr>
          <xdr:spPr>
            <a:xfrm>
              <a:off x="3579105" y="8642725"/>
              <a:ext cx="1425968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𝐶_𝑡=𝐶_(𝑡−1)∗𝐹_𝑡+(𝐶_𝑡 ) ̃∗𝐼_𝑡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361950</xdr:colOff>
      <xdr:row>15</xdr:row>
      <xdr:rowOff>184814</xdr:rowOff>
    </xdr:from>
    <xdr:ext cx="16902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4346829-219B-A547-8563-946E28D4130B}"/>
                </a:ext>
              </a:extLst>
            </xdr:cNvPr>
            <xdr:cNvSpPr txBox="1"/>
          </xdr:nvSpPr>
          <xdr:spPr>
            <a:xfrm>
              <a:off x="5822950" y="1975514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4346829-219B-A547-8563-946E28D4130B}"/>
                </a:ext>
              </a:extLst>
            </xdr:cNvPr>
            <xdr:cNvSpPr txBox="1"/>
          </xdr:nvSpPr>
          <xdr:spPr>
            <a:xfrm>
              <a:off x="5822950" y="1975514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351896</xdr:colOff>
      <xdr:row>24</xdr:row>
      <xdr:rowOff>16070</xdr:rowOff>
    </xdr:from>
    <xdr:ext cx="16902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624847D-6082-DC45-9E07-04BB64DED7E4}"/>
                </a:ext>
              </a:extLst>
            </xdr:cNvPr>
            <xdr:cNvSpPr txBox="1"/>
          </xdr:nvSpPr>
          <xdr:spPr>
            <a:xfrm>
              <a:off x="5812896" y="3521270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624847D-6082-DC45-9E07-04BB64DED7E4}"/>
                </a:ext>
              </a:extLst>
            </xdr:cNvPr>
            <xdr:cNvSpPr txBox="1"/>
          </xdr:nvSpPr>
          <xdr:spPr>
            <a:xfrm>
              <a:off x="5812896" y="3521270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𝐹_𝑡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350487</xdr:colOff>
      <xdr:row>42</xdr:row>
      <xdr:rowOff>29776</xdr:rowOff>
    </xdr:from>
    <xdr:ext cx="138308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3F39369D-8797-2740-9460-2A972E8D9227}"/>
                </a:ext>
              </a:extLst>
            </xdr:cNvPr>
            <xdr:cNvSpPr txBox="1"/>
          </xdr:nvSpPr>
          <xdr:spPr>
            <a:xfrm>
              <a:off x="5811487" y="6963976"/>
              <a:ext cx="1383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3F39369D-8797-2740-9460-2A972E8D9227}"/>
                </a:ext>
              </a:extLst>
            </xdr:cNvPr>
            <xdr:cNvSpPr txBox="1"/>
          </xdr:nvSpPr>
          <xdr:spPr>
            <a:xfrm>
              <a:off x="5811487" y="6963976"/>
              <a:ext cx="1383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𝐼_𝑡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346199</xdr:colOff>
      <xdr:row>50</xdr:row>
      <xdr:rowOff>17587</xdr:rowOff>
    </xdr:from>
    <xdr:ext cx="16902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F7B0CE3-DD86-6943-9129-799346EC468D}"/>
                </a:ext>
              </a:extLst>
            </xdr:cNvPr>
            <xdr:cNvSpPr txBox="1"/>
          </xdr:nvSpPr>
          <xdr:spPr>
            <a:xfrm>
              <a:off x="5807199" y="8666287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F7B0CE3-DD86-6943-9129-799346EC468D}"/>
                </a:ext>
              </a:extLst>
            </xdr:cNvPr>
            <xdr:cNvSpPr txBox="1"/>
          </xdr:nvSpPr>
          <xdr:spPr>
            <a:xfrm>
              <a:off x="5807199" y="8666287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354281</xdr:colOff>
      <xdr:row>33</xdr:row>
      <xdr:rowOff>5745</xdr:rowOff>
    </xdr:from>
    <xdr:ext cx="169021" cy="174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C4D7E4F2-D030-FA47-9131-04E33E4B9281}"/>
                </a:ext>
              </a:extLst>
            </xdr:cNvPr>
            <xdr:cNvSpPr txBox="1"/>
          </xdr:nvSpPr>
          <xdr:spPr>
            <a:xfrm>
              <a:off x="5815281" y="5225445"/>
              <a:ext cx="169021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C4D7E4F2-D030-FA47-9131-04E33E4B9281}"/>
                </a:ext>
              </a:extLst>
            </xdr:cNvPr>
            <xdr:cNvSpPr txBox="1"/>
          </xdr:nvSpPr>
          <xdr:spPr>
            <a:xfrm>
              <a:off x="5815281" y="5225445"/>
              <a:ext cx="169021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(𝐶_𝑡 ) ̃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346364</xdr:colOff>
      <xdr:row>57</xdr:row>
      <xdr:rowOff>12371</xdr:rowOff>
    </xdr:from>
    <xdr:ext cx="161519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29C657A8-9AB9-4C4A-994C-908055E704D2}"/>
                </a:ext>
              </a:extLst>
            </xdr:cNvPr>
            <xdr:cNvSpPr txBox="1"/>
          </xdr:nvSpPr>
          <xdr:spPr>
            <a:xfrm>
              <a:off x="5807364" y="9994571"/>
              <a:ext cx="16151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29C657A8-9AB9-4C4A-994C-908055E704D2}"/>
                </a:ext>
              </a:extLst>
            </xdr:cNvPr>
            <xdr:cNvSpPr txBox="1"/>
          </xdr:nvSpPr>
          <xdr:spPr>
            <a:xfrm>
              <a:off x="5807364" y="9994571"/>
              <a:ext cx="16151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𝑆_𝑡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352839</xdr:colOff>
      <xdr:row>65</xdr:row>
      <xdr:rowOff>185667</xdr:rowOff>
    </xdr:from>
    <xdr:ext cx="18229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879EADF0-13E6-7741-9A2C-DE92EBFB4CB0}"/>
                </a:ext>
              </a:extLst>
            </xdr:cNvPr>
            <xdr:cNvSpPr txBox="1"/>
          </xdr:nvSpPr>
          <xdr:spPr>
            <a:xfrm>
              <a:off x="5813839" y="11691867"/>
              <a:ext cx="1822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879EADF0-13E6-7741-9A2C-DE92EBFB4CB0}"/>
                </a:ext>
              </a:extLst>
            </xdr:cNvPr>
            <xdr:cNvSpPr txBox="1"/>
          </xdr:nvSpPr>
          <xdr:spPr>
            <a:xfrm>
              <a:off x="5813839" y="11691867"/>
              <a:ext cx="1822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𝑂_𝑡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330685</xdr:colOff>
      <xdr:row>73</xdr:row>
      <xdr:rowOff>2923</xdr:rowOff>
    </xdr:from>
    <xdr:ext cx="18755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5AF13FC-2060-1F4F-B340-E0AA94B66336}"/>
                </a:ext>
              </a:extLst>
            </xdr:cNvPr>
            <xdr:cNvSpPr txBox="1"/>
          </xdr:nvSpPr>
          <xdr:spPr>
            <a:xfrm>
              <a:off x="5791685" y="13033123"/>
              <a:ext cx="18755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5AF13FC-2060-1F4F-B340-E0AA94B66336}"/>
                </a:ext>
              </a:extLst>
            </xdr:cNvPr>
            <xdr:cNvSpPr txBox="1"/>
          </xdr:nvSpPr>
          <xdr:spPr>
            <a:xfrm>
              <a:off x="5791685" y="13033123"/>
              <a:ext cx="18755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27</xdr:col>
      <xdr:colOff>718681</xdr:colOff>
      <xdr:row>13</xdr:row>
      <xdr:rowOff>102246</xdr:rowOff>
    </xdr:from>
    <xdr:to>
      <xdr:col>30</xdr:col>
      <xdr:colOff>334728</xdr:colOff>
      <xdr:row>48</xdr:row>
      <xdr:rowOff>118138</xdr:rowOff>
    </xdr:to>
    <xdr:sp macro="" textlink="">
      <xdr:nvSpPr>
        <xdr:cNvPr id="18" name="Freeform 17">
          <a:extLst>
            <a:ext uri="{FF2B5EF4-FFF2-40B4-BE49-F238E27FC236}">
              <a16:creationId xmlns:a16="http://schemas.microsoft.com/office/drawing/2014/main" id="{B070A936-DD0D-854F-AF1C-DA48237AEB1D}"/>
            </a:ext>
          </a:extLst>
        </xdr:cNvPr>
        <xdr:cNvSpPr/>
      </xdr:nvSpPr>
      <xdr:spPr>
        <a:xfrm>
          <a:off x="6179681" y="1511946"/>
          <a:ext cx="1152747" cy="6873892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34260</xdr:colOff>
      <xdr:row>13</xdr:row>
      <xdr:rowOff>53814</xdr:rowOff>
    </xdr:from>
    <xdr:to>
      <xdr:col>34</xdr:col>
      <xdr:colOff>344575</xdr:colOff>
      <xdr:row>48</xdr:row>
      <xdr:rowOff>150678</xdr:rowOff>
    </xdr:to>
    <xdr:sp macro="" textlink="">
      <xdr:nvSpPr>
        <xdr:cNvPr id="19" name="Freeform 18">
          <a:extLst>
            <a:ext uri="{FF2B5EF4-FFF2-40B4-BE49-F238E27FC236}">
              <a16:creationId xmlns:a16="http://schemas.microsoft.com/office/drawing/2014/main" id="{51A78DA8-9CD3-3843-9BFE-D672AE6A4263}"/>
            </a:ext>
          </a:extLst>
        </xdr:cNvPr>
        <xdr:cNvSpPr/>
      </xdr:nvSpPr>
      <xdr:spPr>
        <a:xfrm>
          <a:off x="7793960" y="1463514"/>
          <a:ext cx="1072315" cy="6954864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29141</xdr:colOff>
      <xdr:row>13</xdr:row>
      <xdr:rowOff>102246</xdr:rowOff>
    </xdr:from>
    <xdr:to>
      <xdr:col>38</xdr:col>
      <xdr:colOff>339455</xdr:colOff>
      <xdr:row>48</xdr:row>
      <xdr:rowOff>139916</xdr:rowOff>
    </xdr:to>
    <xdr:sp macro="" textlink="">
      <xdr:nvSpPr>
        <xdr:cNvPr id="20" name="Freeform 19">
          <a:extLst>
            <a:ext uri="{FF2B5EF4-FFF2-40B4-BE49-F238E27FC236}">
              <a16:creationId xmlns:a16="http://schemas.microsoft.com/office/drawing/2014/main" id="{A589BD27-4B03-0849-8E94-25F08CA1A72F}"/>
            </a:ext>
          </a:extLst>
        </xdr:cNvPr>
        <xdr:cNvSpPr/>
      </xdr:nvSpPr>
      <xdr:spPr>
        <a:xfrm>
          <a:off x="9312841" y="1511946"/>
          <a:ext cx="1072314" cy="6895670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22</xdr:col>
      <xdr:colOff>75821</xdr:colOff>
      <xdr:row>21</xdr:row>
      <xdr:rowOff>0</xdr:rowOff>
    </xdr:from>
    <xdr:ext cx="184538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A842AE0B-BD3A-274D-8516-AE4E643F902F}"/>
                </a:ext>
              </a:extLst>
            </xdr:cNvPr>
            <xdr:cNvSpPr txBox="1"/>
          </xdr:nvSpPr>
          <xdr:spPr>
            <a:xfrm>
              <a:off x="3758821" y="2933700"/>
              <a:ext cx="18453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A842AE0B-BD3A-274D-8516-AE4E643F902F}"/>
                </a:ext>
              </a:extLst>
            </xdr:cNvPr>
            <xdr:cNvSpPr txBox="1"/>
          </xdr:nvSpPr>
          <xdr:spPr>
            <a:xfrm>
              <a:off x="3758821" y="2933700"/>
              <a:ext cx="18453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62363</xdr:colOff>
      <xdr:row>21</xdr:row>
      <xdr:rowOff>5497</xdr:rowOff>
    </xdr:from>
    <xdr:ext cx="22820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E2822F6A-4E1D-5848-9393-E14E4D73DCA5}"/>
                </a:ext>
              </a:extLst>
            </xdr:cNvPr>
            <xdr:cNvSpPr txBox="1"/>
          </xdr:nvSpPr>
          <xdr:spPr>
            <a:xfrm>
              <a:off x="443363" y="2939197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E2822F6A-4E1D-5848-9393-E14E4D73DCA5}"/>
                </a:ext>
              </a:extLst>
            </xdr:cNvPr>
            <xdr:cNvSpPr txBox="1"/>
          </xdr:nvSpPr>
          <xdr:spPr>
            <a:xfrm>
              <a:off x="443363" y="2939197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76579</xdr:colOff>
      <xdr:row>30</xdr:row>
      <xdr:rowOff>758</xdr:rowOff>
    </xdr:from>
    <xdr:ext cx="183512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C588F64-6458-414D-B171-8B6BA5BB9FA4}"/>
                </a:ext>
              </a:extLst>
            </xdr:cNvPr>
            <xdr:cNvSpPr txBox="1"/>
          </xdr:nvSpPr>
          <xdr:spPr>
            <a:xfrm>
              <a:off x="3759579" y="4648958"/>
              <a:ext cx="18351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C588F64-6458-414D-B171-8B6BA5BB9FA4}"/>
                </a:ext>
              </a:extLst>
            </xdr:cNvPr>
            <xdr:cNvSpPr txBox="1"/>
          </xdr:nvSpPr>
          <xdr:spPr>
            <a:xfrm>
              <a:off x="3759579" y="4648958"/>
              <a:ext cx="18351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63121</xdr:colOff>
      <xdr:row>30</xdr:row>
      <xdr:rowOff>6255</xdr:rowOff>
    </xdr:from>
    <xdr:ext cx="22820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C0DE1EF2-FE26-1F48-9361-D26B0075FD69}"/>
                </a:ext>
              </a:extLst>
            </xdr:cNvPr>
            <xdr:cNvSpPr txBox="1"/>
          </xdr:nvSpPr>
          <xdr:spPr>
            <a:xfrm>
              <a:off x="444121" y="4654455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C0DE1EF2-FE26-1F48-9361-D26B0075FD69}"/>
                </a:ext>
              </a:extLst>
            </xdr:cNvPr>
            <xdr:cNvSpPr txBox="1"/>
          </xdr:nvSpPr>
          <xdr:spPr>
            <a:xfrm>
              <a:off x="444121" y="4654455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72598</xdr:colOff>
      <xdr:row>39</xdr:row>
      <xdr:rowOff>1516</xdr:rowOff>
    </xdr:from>
    <xdr:ext cx="16004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5EB0A152-7599-7C47-AB3B-5FC16BB9DDE8}"/>
                </a:ext>
              </a:extLst>
            </xdr:cNvPr>
            <xdr:cNvSpPr txBox="1"/>
          </xdr:nvSpPr>
          <xdr:spPr>
            <a:xfrm>
              <a:off x="3755598" y="6364216"/>
              <a:ext cx="16004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5EB0A152-7599-7C47-AB3B-5FC16BB9DDE8}"/>
                </a:ext>
              </a:extLst>
            </xdr:cNvPr>
            <xdr:cNvSpPr txBox="1"/>
          </xdr:nvSpPr>
          <xdr:spPr>
            <a:xfrm>
              <a:off x="3755598" y="6364216"/>
              <a:ext cx="16004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82834</xdr:colOff>
      <xdr:row>62</xdr:row>
      <xdr:rowOff>187087</xdr:rowOff>
    </xdr:from>
    <xdr:ext cx="190950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67F0CA49-9AE4-1A47-82D6-BC4318848670}"/>
                </a:ext>
              </a:extLst>
            </xdr:cNvPr>
            <xdr:cNvSpPr txBox="1"/>
          </xdr:nvSpPr>
          <xdr:spPr>
            <a:xfrm>
              <a:off x="3765834" y="11121787"/>
              <a:ext cx="19095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67F0CA49-9AE4-1A47-82D6-BC4318848670}"/>
                </a:ext>
              </a:extLst>
            </xdr:cNvPr>
            <xdr:cNvSpPr txBox="1"/>
          </xdr:nvSpPr>
          <xdr:spPr>
            <a:xfrm>
              <a:off x="3765834" y="11121787"/>
              <a:ext cx="19095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69376</xdr:colOff>
      <xdr:row>63</xdr:row>
      <xdr:rowOff>3032</xdr:rowOff>
    </xdr:from>
    <xdr:ext cx="234616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3497263D-5D7C-0242-8975-1202923DC118}"/>
                </a:ext>
              </a:extLst>
            </xdr:cNvPr>
            <xdr:cNvSpPr txBox="1"/>
          </xdr:nvSpPr>
          <xdr:spPr>
            <a:xfrm>
              <a:off x="450376" y="11128232"/>
              <a:ext cx="23461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3497263D-5D7C-0242-8975-1202923DC118}"/>
                </a:ext>
              </a:extLst>
            </xdr:cNvPr>
            <xdr:cNvSpPr txBox="1"/>
          </xdr:nvSpPr>
          <xdr:spPr>
            <a:xfrm>
              <a:off x="450376" y="11128232"/>
              <a:ext cx="23461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23</xdr:col>
      <xdr:colOff>182160</xdr:colOff>
      <xdr:row>71</xdr:row>
      <xdr:rowOff>99045</xdr:rowOff>
    </xdr:from>
    <xdr:ext cx="778610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5F617E31-EE81-FE46-B1A5-224BDC6F01DF}"/>
                </a:ext>
              </a:extLst>
            </xdr:cNvPr>
            <xdr:cNvSpPr txBox="1"/>
          </xdr:nvSpPr>
          <xdr:spPr>
            <a:xfrm>
              <a:off x="4220760" y="12748245"/>
              <a:ext cx="7786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5F617E31-EE81-FE46-B1A5-224BDC6F01DF}"/>
                </a:ext>
              </a:extLst>
            </xdr:cNvPr>
            <xdr:cNvSpPr txBox="1"/>
          </xdr:nvSpPr>
          <xdr:spPr>
            <a:xfrm>
              <a:off x="4220760" y="12748245"/>
              <a:ext cx="7786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𝐻_𝑡=𝑆_𝑡∗𝑂_𝑡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23</xdr:col>
      <xdr:colOff>23649</xdr:colOff>
      <xdr:row>56</xdr:row>
      <xdr:rowOff>174950</xdr:rowOff>
    </xdr:from>
    <xdr:ext cx="87639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F775823E-DA63-904D-A9AC-7B746112149B}"/>
                </a:ext>
              </a:extLst>
            </xdr:cNvPr>
            <xdr:cNvSpPr txBox="1"/>
          </xdr:nvSpPr>
          <xdr:spPr>
            <a:xfrm>
              <a:off x="4062249" y="9966650"/>
              <a:ext cx="8763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tanh</m:t>
                    </m:r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⁡(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F775823E-DA63-904D-A9AC-7B746112149B}"/>
                </a:ext>
              </a:extLst>
            </xdr:cNvPr>
            <xdr:cNvSpPr txBox="1"/>
          </xdr:nvSpPr>
          <xdr:spPr>
            <a:xfrm>
              <a:off x="4062249" y="9966650"/>
              <a:ext cx="8763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𝑆_𝑡=tanh⁡(𝐶_𝑡)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23</xdr:col>
      <xdr:colOff>65750</xdr:colOff>
      <xdr:row>10</xdr:row>
      <xdr:rowOff>21769</xdr:rowOff>
    </xdr:from>
    <xdr:ext cx="177869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0377CFC1-1FA6-AF49-8FAE-A3AB5EB4832D}"/>
                </a:ext>
              </a:extLst>
            </xdr:cNvPr>
            <xdr:cNvSpPr txBox="1"/>
          </xdr:nvSpPr>
          <xdr:spPr>
            <a:xfrm>
              <a:off x="4104350" y="859969"/>
              <a:ext cx="17786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0377CFC1-1FA6-AF49-8FAE-A3AB5EB4832D}"/>
                </a:ext>
              </a:extLst>
            </xdr:cNvPr>
            <xdr:cNvSpPr txBox="1"/>
          </xdr:nvSpPr>
          <xdr:spPr>
            <a:xfrm>
              <a:off x="4104350" y="859969"/>
              <a:ext cx="17786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𝑋_𝑡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23</xdr:col>
      <xdr:colOff>31305</xdr:colOff>
      <xdr:row>13</xdr:row>
      <xdr:rowOff>33120</xdr:rowOff>
    </xdr:from>
    <xdr:ext cx="32201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1">
              <a:extLst>
                <a:ext uri="{FF2B5EF4-FFF2-40B4-BE49-F238E27FC236}">
                  <a16:creationId xmlns:a16="http://schemas.microsoft.com/office/drawing/2014/main" id="{039CCD1D-6FF4-E844-A2C5-966013175601}"/>
                </a:ext>
              </a:extLst>
            </xdr:cNvPr>
            <xdr:cNvSpPr txBox="1"/>
          </xdr:nvSpPr>
          <xdr:spPr>
            <a:xfrm>
              <a:off x="4069905" y="1442820"/>
              <a:ext cx="32201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1" name="TextBox 31">
              <a:extLst>
                <a:ext uri="{FF2B5EF4-FFF2-40B4-BE49-F238E27FC236}">
                  <a16:creationId xmlns:a16="http://schemas.microsoft.com/office/drawing/2014/main" id="{039CCD1D-6FF4-E844-A2C5-966013175601}"/>
                </a:ext>
              </a:extLst>
            </xdr:cNvPr>
            <xdr:cNvSpPr txBox="1"/>
          </xdr:nvSpPr>
          <xdr:spPr>
            <a:xfrm>
              <a:off x="4069905" y="1442820"/>
              <a:ext cx="32201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𝐻_(𝑡−1)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20</xdr:col>
      <xdr:colOff>27639</xdr:colOff>
      <xdr:row>19</xdr:row>
      <xdr:rowOff>116505</xdr:rowOff>
    </xdr:from>
    <xdr:ext cx="1483227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79B1211D-1C7E-5B4C-9DC5-012DCD545B3C}"/>
                </a:ext>
              </a:extLst>
            </xdr:cNvPr>
            <xdr:cNvSpPr txBox="1"/>
          </xdr:nvSpPr>
          <xdr:spPr>
            <a:xfrm>
              <a:off x="2999439" y="2669205"/>
              <a:ext cx="14832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79B1211D-1C7E-5B4C-9DC5-012DCD545B3C}"/>
                </a:ext>
              </a:extLst>
            </xdr:cNvPr>
            <xdr:cNvSpPr txBox="1"/>
          </xdr:nvSpPr>
          <xdr:spPr>
            <a:xfrm>
              <a:off x="2999439" y="2669205"/>
              <a:ext cx="14832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𝑍_𝐹=𝑊_𝐹 [𝑋_𝑡 〖;𝐻〗_(𝑡−1) ]+𝑏_𝐹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24</xdr:col>
      <xdr:colOff>88786</xdr:colOff>
      <xdr:row>20</xdr:row>
      <xdr:rowOff>186669</xdr:rowOff>
    </xdr:from>
    <xdr:ext cx="192425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C5A49AC8-0FC8-654D-8413-368B76BD64D5}"/>
                </a:ext>
              </a:extLst>
            </xdr:cNvPr>
            <xdr:cNvSpPr txBox="1"/>
          </xdr:nvSpPr>
          <xdr:spPr>
            <a:xfrm>
              <a:off x="4482986" y="2929869"/>
              <a:ext cx="1924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C5A49AC8-0FC8-654D-8413-368B76BD64D5}"/>
                </a:ext>
              </a:extLst>
            </xdr:cNvPr>
            <xdr:cNvSpPr txBox="1"/>
          </xdr:nvSpPr>
          <xdr:spPr>
            <a:xfrm>
              <a:off x="4482986" y="2929869"/>
              <a:ext cx="1924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20</xdr:col>
      <xdr:colOff>39529</xdr:colOff>
      <xdr:row>28</xdr:row>
      <xdr:rowOff>133798</xdr:rowOff>
    </xdr:from>
    <xdr:ext cx="1514389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7DB56911-2252-B642-AD46-CF150DAAF45E}"/>
                </a:ext>
              </a:extLst>
            </xdr:cNvPr>
            <xdr:cNvSpPr txBox="1"/>
          </xdr:nvSpPr>
          <xdr:spPr>
            <a:xfrm>
              <a:off x="3011329" y="4400998"/>
              <a:ext cx="151438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7DB56911-2252-B642-AD46-CF150DAAF45E}"/>
                </a:ext>
              </a:extLst>
            </xdr:cNvPr>
            <xdr:cNvSpPr txBox="1"/>
          </xdr:nvSpPr>
          <xdr:spPr>
            <a:xfrm>
              <a:off x="3011329" y="4400998"/>
              <a:ext cx="151438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𝑍_𝐶=𝑊_𝐶 [𝑋_𝑡 〖;𝐻〗_(𝑡−1) ]+𝑏_𝐶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24</xdr:col>
      <xdr:colOff>84463</xdr:colOff>
      <xdr:row>29</xdr:row>
      <xdr:rowOff>187749</xdr:rowOff>
    </xdr:from>
    <xdr:ext cx="191399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71A9A594-8F8F-F746-B248-1BE9BC867BD3}"/>
                </a:ext>
              </a:extLst>
            </xdr:cNvPr>
            <xdr:cNvSpPr txBox="1"/>
          </xdr:nvSpPr>
          <xdr:spPr>
            <a:xfrm>
              <a:off x="4478663" y="4645449"/>
              <a:ext cx="1913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71A9A594-8F8F-F746-B248-1BE9BC867BD3}"/>
                </a:ext>
              </a:extLst>
            </xdr:cNvPr>
            <xdr:cNvSpPr txBox="1"/>
          </xdr:nvSpPr>
          <xdr:spPr>
            <a:xfrm>
              <a:off x="4478663" y="4645449"/>
              <a:ext cx="1913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24</xdr:col>
      <xdr:colOff>85544</xdr:colOff>
      <xdr:row>39</xdr:row>
      <xdr:rowOff>5085</xdr:rowOff>
    </xdr:from>
    <xdr:ext cx="167930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1177E0D8-AD77-E74C-9BC9-F39B160CCE38}"/>
                </a:ext>
              </a:extLst>
            </xdr:cNvPr>
            <xdr:cNvSpPr txBox="1"/>
          </xdr:nvSpPr>
          <xdr:spPr>
            <a:xfrm>
              <a:off x="4479744" y="6367785"/>
              <a:ext cx="1679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1177E0D8-AD77-E74C-9BC9-F39B160CCE38}"/>
                </a:ext>
              </a:extLst>
            </xdr:cNvPr>
            <xdr:cNvSpPr txBox="1"/>
          </xdr:nvSpPr>
          <xdr:spPr>
            <a:xfrm>
              <a:off x="4479744" y="6367785"/>
              <a:ext cx="1679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24</xdr:col>
      <xdr:colOff>75818</xdr:colOff>
      <xdr:row>63</xdr:row>
      <xdr:rowOff>763</xdr:rowOff>
    </xdr:from>
    <xdr:ext cx="198836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50C31DA4-078B-ED4F-8438-DF77A605E1A4}"/>
                </a:ext>
              </a:extLst>
            </xdr:cNvPr>
            <xdr:cNvSpPr txBox="1"/>
          </xdr:nvSpPr>
          <xdr:spPr>
            <a:xfrm>
              <a:off x="4470018" y="11125963"/>
              <a:ext cx="19883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50C31DA4-078B-ED4F-8438-DF77A605E1A4}"/>
                </a:ext>
              </a:extLst>
            </xdr:cNvPr>
            <xdr:cNvSpPr txBox="1"/>
          </xdr:nvSpPr>
          <xdr:spPr>
            <a:xfrm>
              <a:off x="4470018" y="11125963"/>
              <a:ext cx="19883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20</xdr:col>
      <xdr:colOff>46014</xdr:colOff>
      <xdr:row>37</xdr:row>
      <xdr:rowOff>167305</xdr:rowOff>
    </xdr:from>
    <xdr:ext cx="1409745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D60B5544-05BE-2B4F-8DC8-B85CD1B7A733}"/>
                </a:ext>
              </a:extLst>
            </xdr:cNvPr>
            <xdr:cNvSpPr txBox="1"/>
          </xdr:nvSpPr>
          <xdr:spPr>
            <a:xfrm>
              <a:off x="3017814" y="6149005"/>
              <a:ext cx="140974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D60B5544-05BE-2B4F-8DC8-B85CD1B7A733}"/>
                </a:ext>
              </a:extLst>
            </xdr:cNvPr>
            <xdr:cNvSpPr txBox="1"/>
          </xdr:nvSpPr>
          <xdr:spPr>
            <a:xfrm>
              <a:off x="3017814" y="6149005"/>
              <a:ext cx="140974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𝑍_𝐼=𝑊_𝐼 [𝑋_𝑡 〖;𝐻〗_(𝑡−1) ]+𝑏_𝐼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20</xdr:col>
      <xdr:colOff>47095</xdr:colOff>
      <xdr:row>61</xdr:row>
      <xdr:rowOff>146768</xdr:rowOff>
    </xdr:from>
    <xdr:ext cx="1502463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25649EA9-0C5B-A248-9AAD-6E72E4FDE53F}"/>
                </a:ext>
              </a:extLst>
            </xdr:cNvPr>
            <xdr:cNvSpPr txBox="1"/>
          </xdr:nvSpPr>
          <xdr:spPr>
            <a:xfrm>
              <a:off x="3018895" y="10890968"/>
              <a:ext cx="15024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25649EA9-0C5B-A248-9AAD-6E72E4FDE53F}"/>
                </a:ext>
              </a:extLst>
            </xdr:cNvPr>
            <xdr:cNvSpPr txBox="1"/>
          </xdr:nvSpPr>
          <xdr:spPr>
            <a:xfrm>
              <a:off x="3018895" y="10890968"/>
              <a:ext cx="15024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𝑍_𝑂=𝑊_𝑂 [𝑋_𝑡 〖;𝐻〗_(𝑡−1) ]+𝑏_𝑂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30</xdr:col>
      <xdr:colOff>324407</xdr:colOff>
      <xdr:row>54</xdr:row>
      <xdr:rowOff>154722</xdr:rowOff>
    </xdr:from>
    <xdr:to>
      <xdr:col>32</xdr:col>
      <xdr:colOff>77718</xdr:colOff>
      <xdr:row>70</xdr:row>
      <xdr:rowOff>77447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9412B30C-251C-F34F-9812-43493D9D724C}"/>
            </a:ext>
          </a:extLst>
        </xdr:cNvPr>
        <xdr:cNvSpPr/>
      </xdr:nvSpPr>
      <xdr:spPr>
        <a:xfrm>
          <a:off x="7322107" y="9565422"/>
          <a:ext cx="515311" cy="2970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34</xdr:col>
      <xdr:colOff>321585</xdr:colOff>
      <xdr:row>54</xdr:row>
      <xdr:rowOff>154722</xdr:rowOff>
    </xdr:from>
    <xdr:to>
      <xdr:col>36</xdr:col>
      <xdr:colOff>103118</xdr:colOff>
      <xdr:row>70</xdr:row>
      <xdr:rowOff>77447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9CF2EE95-89CE-644E-A2EE-0250E0F81FA0}"/>
            </a:ext>
          </a:extLst>
        </xdr:cNvPr>
        <xdr:cNvSpPr/>
      </xdr:nvSpPr>
      <xdr:spPr>
        <a:xfrm>
          <a:off x="8843285" y="9565422"/>
          <a:ext cx="543533" cy="2970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38</xdr:col>
      <xdr:colOff>318763</xdr:colOff>
      <xdr:row>54</xdr:row>
      <xdr:rowOff>154722</xdr:rowOff>
    </xdr:from>
    <xdr:to>
      <xdr:col>40</xdr:col>
      <xdr:colOff>72073</xdr:colOff>
      <xdr:row>70</xdr:row>
      <xdr:rowOff>77447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5686BD3F-E4A7-EC44-9AA9-C9A5E7477317}"/>
            </a:ext>
          </a:extLst>
        </xdr:cNvPr>
        <xdr:cNvSpPr/>
      </xdr:nvSpPr>
      <xdr:spPr>
        <a:xfrm>
          <a:off x="10364463" y="9565422"/>
          <a:ext cx="515310" cy="2970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30</xdr:col>
      <xdr:colOff>344371</xdr:colOff>
      <xdr:row>12</xdr:row>
      <xdr:rowOff>102441</xdr:rowOff>
    </xdr:from>
    <xdr:to>
      <xdr:col>32</xdr:col>
      <xdr:colOff>74160</xdr:colOff>
      <xdr:row>47</xdr:row>
      <xdr:rowOff>19185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B71DABB-FB34-9845-A68D-C1A8DDEF2263}"/>
            </a:ext>
          </a:extLst>
        </xdr:cNvPr>
        <xdr:cNvSpPr/>
      </xdr:nvSpPr>
      <xdr:spPr>
        <a:xfrm>
          <a:off x="7342071" y="1321641"/>
          <a:ext cx="491789" cy="677474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34</xdr:col>
      <xdr:colOff>313327</xdr:colOff>
      <xdr:row>12</xdr:row>
      <xdr:rowOff>102441</xdr:rowOff>
    </xdr:from>
    <xdr:to>
      <xdr:col>36</xdr:col>
      <xdr:colOff>71338</xdr:colOff>
      <xdr:row>47</xdr:row>
      <xdr:rowOff>19185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29C94BE1-92F6-1A4A-B3A2-A9E1CC3437A2}"/>
            </a:ext>
          </a:extLst>
        </xdr:cNvPr>
        <xdr:cNvSpPr/>
      </xdr:nvSpPr>
      <xdr:spPr>
        <a:xfrm>
          <a:off x="8835027" y="1321641"/>
          <a:ext cx="520011" cy="677474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38</xdr:col>
      <xdr:colOff>324616</xdr:colOff>
      <xdr:row>12</xdr:row>
      <xdr:rowOff>102441</xdr:rowOff>
    </xdr:from>
    <xdr:to>
      <xdr:col>40</xdr:col>
      <xdr:colOff>54404</xdr:colOff>
      <xdr:row>47</xdr:row>
      <xdr:rowOff>19185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BB392C48-DB15-1A48-B879-88CFF56C14D2}"/>
            </a:ext>
          </a:extLst>
        </xdr:cNvPr>
        <xdr:cNvSpPr/>
      </xdr:nvSpPr>
      <xdr:spPr>
        <a:xfrm>
          <a:off x="10370316" y="1321641"/>
          <a:ext cx="491788" cy="677474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oneCellAnchor>
    <xdr:from>
      <xdr:col>13</xdr:col>
      <xdr:colOff>59140</xdr:colOff>
      <xdr:row>39</xdr:row>
      <xdr:rowOff>7013</xdr:rowOff>
    </xdr:from>
    <xdr:ext cx="203710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A4C02F7B-EB99-8342-B283-0E79234AAB93}"/>
                </a:ext>
              </a:extLst>
            </xdr:cNvPr>
            <xdr:cNvSpPr txBox="1"/>
          </xdr:nvSpPr>
          <xdr:spPr>
            <a:xfrm>
              <a:off x="440140" y="6369713"/>
              <a:ext cx="2037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A4C02F7B-EB99-8342-B283-0E79234AAB93}"/>
                </a:ext>
              </a:extLst>
            </xdr:cNvPr>
            <xdr:cNvSpPr txBox="1"/>
          </xdr:nvSpPr>
          <xdr:spPr>
            <a:xfrm>
              <a:off x="440140" y="6369713"/>
              <a:ext cx="2037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30</xdr:col>
      <xdr:colOff>50800</xdr:colOff>
      <xdr:row>32</xdr:row>
      <xdr:rowOff>34925</xdr:rowOff>
    </xdr:from>
    <xdr:ext cx="65" cy="162224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62C49C85-F607-4041-9088-1161BB4F54E5}"/>
            </a:ext>
          </a:extLst>
        </xdr:cNvPr>
        <xdr:cNvSpPr txBox="1"/>
      </xdr:nvSpPr>
      <xdr:spPr>
        <a:xfrm>
          <a:off x="7048500" y="5064125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30</xdr:col>
      <xdr:colOff>50800</xdr:colOff>
      <xdr:row>33</xdr:row>
      <xdr:rowOff>34925</xdr:rowOff>
    </xdr:from>
    <xdr:ext cx="65" cy="162224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B12244B6-79FA-A149-93D0-8008E320EDDC}"/>
            </a:ext>
          </a:extLst>
        </xdr:cNvPr>
        <xdr:cNvSpPr txBox="1"/>
      </xdr:nvSpPr>
      <xdr:spPr>
        <a:xfrm>
          <a:off x="7048500" y="5254625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30</xdr:col>
      <xdr:colOff>50800</xdr:colOff>
      <xdr:row>34</xdr:row>
      <xdr:rowOff>34925</xdr:rowOff>
    </xdr:from>
    <xdr:ext cx="65" cy="162224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6293444F-304F-F745-A2D4-B8513FA61481}"/>
            </a:ext>
          </a:extLst>
        </xdr:cNvPr>
        <xdr:cNvSpPr txBox="1"/>
      </xdr:nvSpPr>
      <xdr:spPr>
        <a:xfrm>
          <a:off x="7048500" y="5445125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30</xdr:col>
      <xdr:colOff>50800</xdr:colOff>
      <xdr:row>35</xdr:row>
      <xdr:rowOff>34925</xdr:rowOff>
    </xdr:from>
    <xdr:ext cx="65" cy="162224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B40C5825-AEC8-8C40-83D9-80D5AE62C49D}"/>
            </a:ext>
          </a:extLst>
        </xdr:cNvPr>
        <xdr:cNvSpPr txBox="1"/>
      </xdr:nvSpPr>
      <xdr:spPr>
        <a:xfrm>
          <a:off x="7048500" y="5635625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25</xdr:col>
      <xdr:colOff>318851</xdr:colOff>
      <xdr:row>88</xdr:row>
      <xdr:rowOff>102441</xdr:rowOff>
    </xdr:from>
    <xdr:to>
      <xdr:col>27</xdr:col>
      <xdr:colOff>48639</xdr:colOff>
      <xdr:row>123</xdr:row>
      <xdr:rowOff>19185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72A486AB-C9DB-2D49-A9A0-8C687A2DA7FB}"/>
            </a:ext>
          </a:extLst>
        </xdr:cNvPr>
        <xdr:cNvSpPr/>
      </xdr:nvSpPr>
      <xdr:spPr>
        <a:xfrm>
          <a:off x="7007518" y="15564691"/>
          <a:ext cx="449454" cy="6002161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25</xdr:col>
      <xdr:colOff>316859</xdr:colOff>
      <xdr:row>130</xdr:row>
      <xdr:rowOff>154722</xdr:rowOff>
    </xdr:from>
    <xdr:to>
      <xdr:col>27</xdr:col>
      <xdr:colOff>70169</xdr:colOff>
      <xdr:row>146</xdr:row>
      <xdr:rowOff>77447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7EF6FFE5-49FF-DE44-9450-A1CE2911027E}"/>
            </a:ext>
          </a:extLst>
        </xdr:cNvPr>
        <xdr:cNvSpPr/>
      </xdr:nvSpPr>
      <xdr:spPr>
        <a:xfrm>
          <a:off x="5066659" y="9565422"/>
          <a:ext cx="464510" cy="2970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oneCellAnchor>
    <xdr:from>
      <xdr:col>21</xdr:col>
      <xdr:colOff>251705</xdr:colOff>
      <xdr:row>125</xdr:row>
      <xdr:rowOff>184525</xdr:rowOff>
    </xdr:from>
    <xdr:ext cx="1425968" cy="174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8" name="TextBox 97">
              <a:extLst>
                <a:ext uri="{FF2B5EF4-FFF2-40B4-BE49-F238E27FC236}">
                  <a16:creationId xmlns:a16="http://schemas.microsoft.com/office/drawing/2014/main" id="{47AB5027-681C-744A-A6B8-0154CEB7D20F}"/>
                </a:ext>
              </a:extLst>
            </xdr:cNvPr>
            <xdr:cNvSpPr txBox="1"/>
          </xdr:nvSpPr>
          <xdr:spPr>
            <a:xfrm>
              <a:off x="3579105" y="8642725"/>
              <a:ext cx="1425968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̃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98" name="TextBox 97">
              <a:extLst>
                <a:ext uri="{FF2B5EF4-FFF2-40B4-BE49-F238E27FC236}">
                  <a16:creationId xmlns:a16="http://schemas.microsoft.com/office/drawing/2014/main" id="{47AB5027-681C-744A-A6B8-0154CEB7D20F}"/>
                </a:ext>
              </a:extLst>
            </xdr:cNvPr>
            <xdr:cNvSpPr txBox="1"/>
          </xdr:nvSpPr>
          <xdr:spPr>
            <a:xfrm>
              <a:off x="3579105" y="8642725"/>
              <a:ext cx="1425968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𝐶_𝑡=𝐶_(𝑡−1)∗𝐹_𝑡+(𝐶_𝑡 ) ̃∗𝐼_𝑡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75821</xdr:colOff>
      <xdr:row>97</xdr:row>
      <xdr:rowOff>0</xdr:rowOff>
    </xdr:from>
    <xdr:ext cx="184538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9" name="TextBox 98">
              <a:extLst>
                <a:ext uri="{FF2B5EF4-FFF2-40B4-BE49-F238E27FC236}">
                  <a16:creationId xmlns:a16="http://schemas.microsoft.com/office/drawing/2014/main" id="{D4663310-9316-D94F-AC9E-AA2B2B4E41F6}"/>
                </a:ext>
              </a:extLst>
            </xdr:cNvPr>
            <xdr:cNvSpPr txBox="1"/>
          </xdr:nvSpPr>
          <xdr:spPr>
            <a:xfrm>
              <a:off x="3758821" y="2933700"/>
              <a:ext cx="18453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99" name="TextBox 98">
              <a:extLst>
                <a:ext uri="{FF2B5EF4-FFF2-40B4-BE49-F238E27FC236}">
                  <a16:creationId xmlns:a16="http://schemas.microsoft.com/office/drawing/2014/main" id="{D4663310-9316-D94F-AC9E-AA2B2B4E41F6}"/>
                </a:ext>
              </a:extLst>
            </xdr:cNvPr>
            <xdr:cNvSpPr txBox="1"/>
          </xdr:nvSpPr>
          <xdr:spPr>
            <a:xfrm>
              <a:off x="3758821" y="2933700"/>
              <a:ext cx="18453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62363</xdr:colOff>
      <xdr:row>97</xdr:row>
      <xdr:rowOff>5497</xdr:rowOff>
    </xdr:from>
    <xdr:ext cx="22820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0" name="TextBox 99">
              <a:extLst>
                <a:ext uri="{FF2B5EF4-FFF2-40B4-BE49-F238E27FC236}">
                  <a16:creationId xmlns:a16="http://schemas.microsoft.com/office/drawing/2014/main" id="{C88EE343-641C-3549-9A0C-496C9FD451E2}"/>
                </a:ext>
              </a:extLst>
            </xdr:cNvPr>
            <xdr:cNvSpPr txBox="1"/>
          </xdr:nvSpPr>
          <xdr:spPr>
            <a:xfrm>
              <a:off x="443363" y="2939197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00" name="TextBox 99">
              <a:extLst>
                <a:ext uri="{FF2B5EF4-FFF2-40B4-BE49-F238E27FC236}">
                  <a16:creationId xmlns:a16="http://schemas.microsoft.com/office/drawing/2014/main" id="{C88EE343-641C-3549-9A0C-496C9FD451E2}"/>
                </a:ext>
              </a:extLst>
            </xdr:cNvPr>
            <xdr:cNvSpPr txBox="1"/>
          </xdr:nvSpPr>
          <xdr:spPr>
            <a:xfrm>
              <a:off x="443363" y="2939197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76579</xdr:colOff>
      <xdr:row>106</xdr:row>
      <xdr:rowOff>758</xdr:rowOff>
    </xdr:from>
    <xdr:ext cx="183512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1" name="TextBox 100">
              <a:extLst>
                <a:ext uri="{FF2B5EF4-FFF2-40B4-BE49-F238E27FC236}">
                  <a16:creationId xmlns:a16="http://schemas.microsoft.com/office/drawing/2014/main" id="{2CEC3F80-428B-5140-9A55-093B00A7545C}"/>
                </a:ext>
              </a:extLst>
            </xdr:cNvPr>
            <xdr:cNvSpPr txBox="1"/>
          </xdr:nvSpPr>
          <xdr:spPr>
            <a:xfrm>
              <a:off x="3759579" y="4648958"/>
              <a:ext cx="18351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01" name="TextBox 100">
              <a:extLst>
                <a:ext uri="{FF2B5EF4-FFF2-40B4-BE49-F238E27FC236}">
                  <a16:creationId xmlns:a16="http://schemas.microsoft.com/office/drawing/2014/main" id="{2CEC3F80-428B-5140-9A55-093B00A7545C}"/>
                </a:ext>
              </a:extLst>
            </xdr:cNvPr>
            <xdr:cNvSpPr txBox="1"/>
          </xdr:nvSpPr>
          <xdr:spPr>
            <a:xfrm>
              <a:off x="3759579" y="4648958"/>
              <a:ext cx="18351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63121</xdr:colOff>
      <xdr:row>106</xdr:row>
      <xdr:rowOff>6255</xdr:rowOff>
    </xdr:from>
    <xdr:ext cx="22820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2" name="TextBox 101">
              <a:extLst>
                <a:ext uri="{FF2B5EF4-FFF2-40B4-BE49-F238E27FC236}">
                  <a16:creationId xmlns:a16="http://schemas.microsoft.com/office/drawing/2014/main" id="{17EDF2A9-C8B0-7E40-9B68-7BD3B39CBE17}"/>
                </a:ext>
              </a:extLst>
            </xdr:cNvPr>
            <xdr:cNvSpPr txBox="1"/>
          </xdr:nvSpPr>
          <xdr:spPr>
            <a:xfrm>
              <a:off x="444121" y="4654455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02" name="TextBox 101">
              <a:extLst>
                <a:ext uri="{FF2B5EF4-FFF2-40B4-BE49-F238E27FC236}">
                  <a16:creationId xmlns:a16="http://schemas.microsoft.com/office/drawing/2014/main" id="{17EDF2A9-C8B0-7E40-9B68-7BD3B39CBE17}"/>
                </a:ext>
              </a:extLst>
            </xdr:cNvPr>
            <xdr:cNvSpPr txBox="1"/>
          </xdr:nvSpPr>
          <xdr:spPr>
            <a:xfrm>
              <a:off x="444121" y="4654455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72598</xdr:colOff>
      <xdr:row>115</xdr:row>
      <xdr:rowOff>1516</xdr:rowOff>
    </xdr:from>
    <xdr:ext cx="16004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3" name="TextBox 102">
              <a:extLst>
                <a:ext uri="{FF2B5EF4-FFF2-40B4-BE49-F238E27FC236}">
                  <a16:creationId xmlns:a16="http://schemas.microsoft.com/office/drawing/2014/main" id="{3EADBEE2-C74B-7C4A-BCD7-9969B5E7823A}"/>
                </a:ext>
              </a:extLst>
            </xdr:cNvPr>
            <xdr:cNvSpPr txBox="1"/>
          </xdr:nvSpPr>
          <xdr:spPr>
            <a:xfrm>
              <a:off x="3755598" y="6364216"/>
              <a:ext cx="16004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03" name="TextBox 102">
              <a:extLst>
                <a:ext uri="{FF2B5EF4-FFF2-40B4-BE49-F238E27FC236}">
                  <a16:creationId xmlns:a16="http://schemas.microsoft.com/office/drawing/2014/main" id="{3EADBEE2-C74B-7C4A-BCD7-9969B5E7823A}"/>
                </a:ext>
              </a:extLst>
            </xdr:cNvPr>
            <xdr:cNvSpPr txBox="1"/>
          </xdr:nvSpPr>
          <xdr:spPr>
            <a:xfrm>
              <a:off x="3755598" y="6364216"/>
              <a:ext cx="16004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82834</xdr:colOff>
      <xdr:row>138</xdr:row>
      <xdr:rowOff>187087</xdr:rowOff>
    </xdr:from>
    <xdr:ext cx="190950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4" name="TextBox 103">
              <a:extLst>
                <a:ext uri="{FF2B5EF4-FFF2-40B4-BE49-F238E27FC236}">
                  <a16:creationId xmlns:a16="http://schemas.microsoft.com/office/drawing/2014/main" id="{622313AA-99F7-F24D-959E-880939147A67}"/>
                </a:ext>
              </a:extLst>
            </xdr:cNvPr>
            <xdr:cNvSpPr txBox="1"/>
          </xdr:nvSpPr>
          <xdr:spPr>
            <a:xfrm>
              <a:off x="3765834" y="11121787"/>
              <a:ext cx="19095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04" name="TextBox 103">
              <a:extLst>
                <a:ext uri="{FF2B5EF4-FFF2-40B4-BE49-F238E27FC236}">
                  <a16:creationId xmlns:a16="http://schemas.microsoft.com/office/drawing/2014/main" id="{622313AA-99F7-F24D-959E-880939147A67}"/>
                </a:ext>
              </a:extLst>
            </xdr:cNvPr>
            <xdr:cNvSpPr txBox="1"/>
          </xdr:nvSpPr>
          <xdr:spPr>
            <a:xfrm>
              <a:off x="3765834" y="11121787"/>
              <a:ext cx="19095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69376</xdr:colOff>
      <xdr:row>139</xdr:row>
      <xdr:rowOff>3032</xdr:rowOff>
    </xdr:from>
    <xdr:ext cx="234616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5" name="TextBox 104">
              <a:extLst>
                <a:ext uri="{FF2B5EF4-FFF2-40B4-BE49-F238E27FC236}">
                  <a16:creationId xmlns:a16="http://schemas.microsoft.com/office/drawing/2014/main" id="{FE2CEACC-31B8-134F-96AD-E6A31A7567FC}"/>
                </a:ext>
              </a:extLst>
            </xdr:cNvPr>
            <xdr:cNvSpPr txBox="1"/>
          </xdr:nvSpPr>
          <xdr:spPr>
            <a:xfrm>
              <a:off x="450376" y="11128232"/>
              <a:ext cx="23461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05" name="TextBox 104">
              <a:extLst>
                <a:ext uri="{FF2B5EF4-FFF2-40B4-BE49-F238E27FC236}">
                  <a16:creationId xmlns:a16="http://schemas.microsoft.com/office/drawing/2014/main" id="{FE2CEACC-31B8-134F-96AD-E6A31A7567FC}"/>
                </a:ext>
              </a:extLst>
            </xdr:cNvPr>
            <xdr:cNvSpPr txBox="1"/>
          </xdr:nvSpPr>
          <xdr:spPr>
            <a:xfrm>
              <a:off x="450376" y="11128232"/>
              <a:ext cx="23461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23</xdr:col>
      <xdr:colOff>182160</xdr:colOff>
      <xdr:row>147</xdr:row>
      <xdr:rowOff>99045</xdr:rowOff>
    </xdr:from>
    <xdr:ext cx="778610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6" name="TextBox 105">
              <a:extLst>
                <a:ext uri="{FF2B5EF4-FFF2-40B4-BE49-F238E27FC236}">
                  <a16:creationId xmlns:a16="http://schemas.microsoft.com/office/drawing/2014/main" id="{153B2A41-7336-6F4D-90A9-C504B0B6EB6E}"/>
                </a:ext>
              </a:extLst>
            </xdr:cNvPr>
            <xdr:cNvSpPr txBox="1"/>
          </xdr:nvSpPr>
          <xdr:spPr>
            <a:xfrm>
              <a:off x="4220760" y="12748245"/>
              <a:ext cx="7786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06" name="TextBox 105">
              <a:extLst>
                <a:ext uri="{FF2B5EF4-FFF2-40B4-BE49-F238E27FC236}">
                  <a16:creationId xmlns:a16="http://schemas.microsoft.com/office/drawing/2014/main" id="{153B2A41-7336-6F4D-90A9-C504B0B6EB6E}"/>
                </a:ext>
              </a:extLst>
            </xdr:cNvPr>
            <xdr:cNvSpPr txBox="1"/>
          </xdr:nvSpPr>
          <xdr:spPr>
            <a:xfrm>
              <a:off x="4220760" y="12748245"/>
              <a:ext cx="7786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𝐻_𝑡=𝑆_𝑡∗𝑂_𝑡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23</xdr:col>
      <xdr:colOff>23649</xdr:colOff>
      <xdr:row>132</xdr:row>
      <xdr:rowOff>174950</xdr:rowOff>
    </xdr:from>
    <xdr:ext cx="87639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7" name="TextBox 106">
              <a:extLst>
                <a:ext uri="{FF2B5EF4-FFF2-40B4-BE49-F238E27FC236}">
                  <a16:creationId xmlns:a16="http://schemas.microsoft.com/office/drawing/2014/main" id="{A21170C3-0603-E741-8983-ECA2C73E26FA}"/>
                </a:ext>
              </a:extLst>
            </xdr:cNvPr>
            <xdr:cNvSpPr txBox="1"/>
          </xdr:nvSpPr>
          <xdr:spPr>
            <a:xfrm>
              <a:off x="4062249" y="9966650"/>
              <a:ext cx="8763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tanh</m:t>
                    </m:r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⁡(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07" name="TextBox 106">
              <a:extLst>
                <a:ext uri="{FF2B5EF4-FFF2-40B4-BE49-F238E27FC236}">
                  <a16:creationId xmlns:a16="http://schemas.microsoft.com/office/drawing/2014/main" id="{A21170C3-0603-E741-8983-ECA2C73E26FA}"/>
                </a:ext>
              </a:extLst>
            </xdr:cNvPr>
            <xdr:cNvSpPr txBox="1"/>
          </xdr:nvSpPr>
          <xdr:spPr>
            <a:xfrm>
              <a:off x="4062249" y="9966650"/>
              <a:ext cx="8763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𝑆_𝑡=tanh⁡(𝐶_𝑡)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23</xdr:col>
      <xdr:colOff>31305</xdr:colOff>
      <xdr:row>89</xdr:row>
      <xdr:rowOff>33120</xdr:rowOff>
    </xdr:from>
    <xdr:ext cx="32201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8" name="TextBox 31">
              <a:extLst>
                <a:ext uri="{FF2B5EF4-FFF2-40B4-BE49-F238E27FC236}">
                  <a16:creationId xmlns:a16="http://schemas.microsoft.com/office/drawing/2014/main" id="{CA417F49-68A2-764A-BCCC-B2990ED1BF11}"/>
                </a:ext>
              </a:extLst>
            </xdr:cNvPr>
            <xdr:cNvSpPr txBox="1"/>
          </xdr:nvSpPr>
          <xdr:spPr>
            <a:xfrm>
              <a:off x="4069905" y="1442820"/>
              <a:ext cx="32201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08" name="TextBox 31">
              <a:extLst>
                <a:ext uri="{FF2B5EF4-FFF2-40B4-BE49-F238E27FC236}">
                  <a16:creationId xmlns:a16="http://schemas.microsoft.com/office/drawing/2014/main" id="{CA417F49-68A2-764A-BCCC-B2990ED1BF11}"/>
                </a:ext>
              </a:extLst>
            </xdr:cNvPr>
            <xdr:cNvSpPr txBox="1"/>
          </xdr:nvSpPr>
          <xdr:spPr>
            <a:xfrm>
              <a:off x="4069905" y="1442820"/>
              <a:ext cx="32201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𝐻_(𝑡−1)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20</xdr:col>
      <xdr:colOff>27639</xdr:colOff>
      <xdr:row>95</xdr:row>
      <xdr:rowOff>116505</xdr:rowOff>
    </xdr:from>
    <xdr:ext cx="1483227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9" name="TextBox 108">
              <a:extLst>
                <a:ext uri="{FF2B5EF4-FFF2-40B4-BE49-F238E27FC236}">
                  <a16:creationId xmlns:a16="http://schemas.microsoft.com/office/drawing/2014/main" id="{CCE53213-8B2A-EC41-B3D7-66080FBB040C}"/>
                </a:ext>
              </a:extLst>
            </xdr:cNvPr>
            <xdr:cNvSpPr txBox="1"/>
          </xdr:nvSpPr>
          <xdr:spPr>
            <a:xfrm>
              <a:off x="2999439" y="2669205"/>
              <a:ext cx="14832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09" name="TextBox 108">
              <a:extLst>
                <a:ext uri="{FF2B5EF4-FFF2-40B4-BE49-F238E27FC236}">
                  <a16:creationId xmlns:a16="http://schemas.microsoft.com/office/drawing/2014/main" id="{CCE53213-8B2A-EC41-B3D7-66080FBB040C}"/>
                </a:ext>
              </a:extLst>
            </xdr:cNvPr>
            <xdr:cNvSpPr txBox="1"/>
          </xdr:nvSpPr>
          <xdr:spPr>
            <a:xfrm>
              <a:off x="2999439" y="2669205"/>
              <a:ext cx="14832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𝑍_𝐹=𝑊_𝐹 [𝑋_𝑡 〖;𝐻〗_(𝑡−1) ]+𝑏_𝐹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24</xdr:col>
      <xdr:colOff>88786</xdr:colOff>
      <xdr:row>96</xdr:row>
      <xdr:rowOff>186669</xdr:rowOff>
    </xdr:from>
    <xdr:ext cx="192425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0" name="TextBox 109">
              <a:extLst>
                <a:ext uri="{FF2B5EF4-FFF2-40B4-BE49-F238E27FC236}">
                  <a16:creationId xmlns:a16="http://schemas.microsoft.com/office/drawing/2014/main" id="{3A808C20-2384-724F-A4E5-DB684084D2E8}"/>
                </a:ext>
              </a:extLst>
            </xdr:cNvPr>
            <xdr:cNvSpPr txBox="1"/>
          </xdr:nvSpPr>
          <xdr:spPr>
            <a:xfrm>
              <a:off x="4482986" y="2929869"/>
              <a:ext cx="1924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10" name="TextBox 109">
              <a:extLst>
                <a:ext uri="{FF2B5EF4-FFF2-40B4-BE49-F238E27FC236}">
                  <a16:creationId xmlns:a16="http://schemas.microsoft.com/office/drawing/2014/main" id="{3A808C20-2384-724F-A4E5-DB684084D2E8}"/>
                </a:ext>
              </a:extLst>
            </xdr:cNvPr>
            <xdr:cNvSpPr txBox="1"/>
          </xdr:nvSpPr>
          <xdr:spPr>
            <a:xfrm>
              <a:off x="4482986" y="2929869"/>
              <a:ext cx="1924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20</xdr:col>
      <xdr:colOff>39529</xdr:colOff>
      <xdr:row>104</xdr:row>
      <xdr:rowOff>133798</xdr:rowOff>
    </xdr:from>
    <xdr:ext cx="1514389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1" name="TextBox 110">
              <a:extLst>
                <a:ext uri="{FF2B5EF4-FFF2-40B4-BE49-F238E27FC236}">
                  <a16:creationId xmlns:a16="http://schemas.microsoft.com/office/drawing/2014/main" id="{739C0433-7E1A-E846-8F3E-8D8633E9B1B0}"/>
                </a:ext>
              </a:extLst>
            </xdr:cNvPr>
            <xdr:cNvSpPr txBox="1"/>
          </xdr:nvSpPr>
          <xdr:spPr>
            <a:xfrm>
              <a:off x="3011329" y="4400998"/>
              <a:ext cx="151438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11" name="TextBox 110">
              <a:extLst>
                <a:ext uri="{FF2B5EF4-FFF2-40B4-BE49-F238E27FC236}">
                  <a16:creationId xmlns:a16="http://schemas.microsoft.com/office/drawing/2014/main" id="{739C0433-7E1A-E846-8F3E-8D8633E9B1B0}"/>
                </a:ext>
              </a:extLst>
            </xdr:cNvPr>
            <xdr:cNvSpPr txBox="1"/>
          </xdr:nvSpPr>
          <xdr:spPr>
            <a:xfrm>
              <a:off x="3011329" y="4400998"/>
              <a:ext cx="151438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𝑍_𝐶=𝑊_𝐶 [𝑋_𝑡 〖;𝐻〗_(𝑡−1) ]+𝑏_𝐶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24</xdr:col>
      <xdr:colOff>84463</xdr:colOff>
      <xdr:row>105</xdr:row>
      <xdr:rowOff>187749</xdr:rowOff>
    </xdr:from>
    <xdr:ext cx="191399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2" name="TextBox 111">
              <a:extLst>
                <a:ext uri="{FF2B5EF4-FFF2-40B4-BE49-F238E27FC236}">
                  <a16:creationId xmlns:a16="http://schemas.microsoft.com/office/drawing/2014/main" id="{8F8336A0-6270-6B4E-A28C-6F7D3880AFA9}"/>
                </a:ext>
              </a:extLst>
            </xdr:cNvPr>
            <xdr:cNvSpPr txBox="1"/>
          </xdr:nvSpPr>
          <xdr:spPr>
            <a:xfrm>
              <a:off x="4478663" y="4645449"/>
              <a:ext cx="1913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12" name="TextBox 111">
              <a:extLst>
                <a:ext uri="{FF2B5EF4-FFF2-40B4-BE49-F238E27FC236}">
                  <a16:creationId xmlns:a16="http://schemas.microsoft.com/office/drawing/2014/main" id="{8F8336A0-6270-6B4E-A28C-6F7D3880AFA9}"/>
                </a:ext>
              </a:extLst>
            </xdr:cNvPr>
            <xdr:cNvSpPr txBox="1"/>
          </xdr:nvSpPr>
          <xdr:spPr>
            <a:xfrm>
              <a:off x="4478663" y="4645449"/>
              <a:ext cx="1913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24</xdr:col>
      <xdr:colOff>85544</xdr:colOff>
      <xdr:row>115</xdr:row>
      <xdr:rowOff>5085</xdr:rowOff>
    </xdr:from>
    <xdr:ext cx="167930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3" name="TextBox 112">
              <a:extLst>
                <a:ext uri="{FF2B5EF4-FFF2-40B4-BE49-F238E27FC236}">
                  <a16:creationId xmlns:a16="http://schemas.microsoft.com/office/drawing/2014/main" id="{508C2591-8BE4-D249-9C37-3343D5B31D94}"/>
                </a:ext>
              </a:extLst>
            </xdr:cNvPr>
            <xdr:cNvSpPr txBox="1"/>
          </xdr:nvSpPr>
          <xdr:spPr>
            <a:xfrm>
              <a:off x="4479744" y="6367785"/>
              <a:ext cx="1679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13" name="TextBox 112">
              <a:extLst>
                <a:ext uri="{FF2B5EF4-FFF2-40B4-BE49-F238E27FC236}">
                  <a16:creationId xmlns:a16="http://schemas.microsoft.com/office/drawing/2014/main" id="{508C2591-8BE4-D249-9C37-3343D5B31D94}"/>
                </a:ext>
              </a:extLst>
            </xdr:cNvPr>
            <xdr:cNvSpPr txBox="1"/>
          </xdr:nvSpPr>
          <xdr:spPr>
            <a:xfrm>
              <a:off x="4479744" y="6367785"/>
              <a:ext cx="1679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24</xdr:col>
      <xdr:colOff>75818</xdr:colOff>
      <xdr:row>139</xdr:row>
      <xdr:rowOff>763</xdr:rowOff>
    </xdr:from>
    <xdr:ext cx="198836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4" name="TextBox 113">
              <a:extLst>
                <a:ext uri="{FF2B5EF4-FFF2-40B4-BE49-F238E27FC236}">
                  <a16:creationId xmlns:a16="http://schemas.microsoft.com/office/drawing/2014/main" id="{63146863-E10A-B44A-835D-E33A4829370A}"/>
                </a:ext>
              </a:extLst>
            </xdr:cNvPr>
            <xdr:cNvSpPr txBox="1"/>
          </xdr:nvSpPr>
          <xdr:spPr>
            <a:xfrm>
              <a:off x="4470018" y="11125963"/>
              <a:ext cx="19883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14" name="TextBox 113">
              <a:extLst>
                <a:ext uri="{FF2B5EF4-FFF2-40B4-BE49-F238E27FC236}">
                  <a16:creationId xmlns:a16="http://schemas.microsoft.com/office/drawing/2014/main" id="{63146863-E10A-B44A-835D-E33A4829370A}"/>
                </a:ext>
              </a:extLst>
            </xdr:cNvPr>
            <xdr:cNvSpPr txBox="1"/>
          </xdr:nvSpPr>
          <xdr:spPr>
            <a:xfrm>
              <a:off x="4470018" y="11125963"/>
              <a:ext cx="19883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20</xdr:col>
      <xdr:colOff>46014</xdr:colOff>
      <xdr:row>113</xdr:row>
      <xdr:rowOff>167305</xdr:rowOff>
    </xdr:from>
    <xdr:ext cx="1409745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5" name="TextBox 114">
              <a:extLst>
                <a:ext uri="{FF2B5EF4-FFF2-40B4-BE49-F238E27FC236}">
                  <a16:creationId xmlns:a16="http://schemas.microsoft.com/office/drawing/2014/main" id="{7164C80B-B51C-2044-981D-BCECB9C88EF8}"/>
                </a:ext>
              </a:extLst>
            </xdr:cNvPr>
            <xdr:cNvSpPr txBox="1"/>
          </xdr:nvSpPr>
          <xdr:spPr>
            <a:xfrm>
              <a:off x="3017814" y="6149005"/>
              <a:ext cx="140974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15" name="TextBox 114">
              <a:extLst>
                <a:ext uri="{FF2B5EF4-FFF2-40B4-BE49-F238E27FC236}">
                  <a16:creationId xmlns:a16="http://schemas.microsoft.com/office/drawing/2014/main" id="{7164C80B-B51C-2044-981D-BCECB9C88EF8}"/>
                </a:ext>
              </a:extLst>
            </xdr:cNvPr>
            <xdr:cNvSpPr txBox="1"/>
          </xdr:nvSpPr>
          <xdr:spPr>
            <a:xfrm>
              <a:off x="3017814" y="6149005"/>
              <a:ext cx="140974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𝑍_𝐼=𝑊_𝐼 [𝑋_𝑡 〖;𝐻〗_(𝑡−1) ]+𝑏_𝐼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20</xdr:col>
      <xdr:colOff>47095</xdr:colOff>
      <xdr:row>137</xdr:row>
      <xdr:rowOff>146768</xdr:rowOff>
    </xdr:from>
    <xdr:ext cx="1502463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6" name="TextBox 115">
              <a:extLst>
                <a:ext uri="{FF2B5EF4-FFF2-40B4-BE49-F238E27FC236}">
                  <a16:creationId xmlns:a16="http://schemas.microsoft.com/office/drawing/2014/main" id="{CD9955F3-30CF-BD44-81D4-322730276195}"/>
                </a:ext>
              </a:extLst>
            </xdr:cNvPr>
            <xdr:cNvSpPr txBox="1"/>
          </xdr:nvSpPr>
          <xdr:spPr>
            <a:xfrm>
              <a:off x="3018895" y="10890968"/>
              <a:ext cx="15024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16" name="TextBox 115">
              <a:extLst>
                <a:ext uri="{FF2B5EF4-FFF2-40B4-BE49-F238E27FC236}">
                  <a16:creationId xmlns:a16="http://schemas.microsoft.com/office/drawing/2014/main" id="{CD9955F3-30CF-BD44-81D4-322730276195}"/>
                </a:ext>
              </a:extLst>
            </xdr:cNvPr>
            <xdr:cNvSpPr txBox="1"/>
          </xdr:nvSpPr>
          <xdr:spPr>
            <a:xfrm>
              <a:off x="3018895" y="10890968"/>
              <a:ext cx="15024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𝑍_𝑂=𝑊_𝑂 [𝑋_𝑡 〖;𝐻〗_(𝑡−1) ]+𝑏_𝑂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59140</xdr:colOff>
      <xdr:row>115</xdr:row>
      <xdr:rowOff>7013</xdr:rowOff>
    </xdr:from>
    <xdr:ext cx="203710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7" name="TextBox 116">
              <a:extLst>
                <a:ext uri="{FF2B5EF4-FFF2-40B4-BE49-F238E27FC236}">
                  <a16:creationId xmlns:a16="http://schemas.microsoft.com/office/drawing/2014/main" id="{4401F9F9-C4D4-C643-9346-061B310DBD81}"/>
                </a:ext>
              </a:extLst>
            </xdr:cNvPr>
            <xdr:cNvSpPr txBox="1"/>
          </xdr:nvSpPr>
          <xdr:spPr>
            <a:xfrm>
              <a:off x="440140" y="6369713"/>
              <a:ext cx="2037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17" name="TextBox 116">
              <a:extLst>
                <a:ext uri="{FF2B5EF4-FFF2-40B4-BE49-F238E27FC236}">
                  <a16:creationId xmlns:a16="http://schemas.microsoft.com/office/drawing/2014/main" id="{4401F9F9-C4D4-C643-9346-061B310DBD81}"/>
                </a:ext>
              </a:extLst>
            </xdr:cNvPr>
            <xdr:cNvSpPr txBox="1"/>
          </xdr:nvSpPr>
          <xdr:spPr>
            <a:xfrm>
              <a:off x="440140" y="6369713"/>
              <a:ext cx="2037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24</xdr:col>
      <xdr:colOff>158751</xdr:colOff>
      <xdr:row>77</xdr:row>
      <xdr:rowOff>84666</xdr:rowOff>
    </xdr:from>
    <xdr:to>
      <xdr:col>26</xdr:col>
      <xdr:colOff>201084</xdr:colOff>
      <xdr:row>82</xdr:row>
      <xdr:rowOff>105832</xdr:rowOff>
    </xdr:to>
    <xdr:cxnSp macro="">
      <xdr:nvCxnSpPr>
        <xdr:cNvPr id="119" name="Curved Connector 118">
          <a:extLst>
            <a:ext uri="{FF2B5EF4-FFF2-40B4-BE49-F238E27FC236}">
              <a16:creationId xmlns:a16="http://schemas.microsoft.com/office/drawing/2014/main" id="{5B552A44-4396-BCB9-57A1-A36F170DAF92}"/>
            </a:ext>
          </a:extLst>
        </xdr:cNvPr>
        <xdr:cNvCxnSpPr/>
      </xdr:nvCxnSpPr>
      <xdr:spPr>
        <a:xfrm rot="5400000">
          <a:off x="6434667" y="13737166"/>
          <a:ext cx="867833" cy="762000"/>
        </a:xfrm>
        <a:prstGeom prst="curvedConnector3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318851</xdr:colOff>
      <xdr:row>88</xdr:row>
      <xdr:rowOff>102441</xdr:rowOff>
    </xdr:from>
    <xdr:to>
      <xdr:col>32</xdr:col>
      <xdr:colOff>48639</xdr:colOff>
      <xdr:row>123</xdr:row>
      <xdr:rowOff>19185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D8EE9DF4-9DD7-0248-9533-AFEB9E1FF920}"/>
            </a:ext>
          </a:extLst>
        </xdr:cNvPr>
        <xdr:cNvSpPr/>
      </xdr:nvSpPr>
      <xdr:spPr>
        <a:xfrm>
          <a:off x="7007518" y="15564691"/>
          <a:ext cx="449454" cy="6002161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30</xdr:col>
      <xdr:colOff>316859</xdr:colOff>
      <xdr:row>130</xdr:row>
      <xdr:rowOff>154722</xdr:rowOff>
    </xdr:from>
    <xdr:to>
      <xdr:col>32</xdr:col>
      <xdr:colOff>70169</xdr:colOff>
      <xdr:row>146</xdr:row>
      <xdr:rowOff>77447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FEF9962C-C3A5-F14E-9347-331B19B164A6}"/>
            </a:ext>
          </a:extLst>
        </xdr:cNvPr>
        <xdr:cNvSpPr/>
      </xdr:nvSpPr>
      <xdr:spPr>
        <a:xfrm>
          <a:off x="7005526" y="22887722"/>
          <a:ext cx="472976" cy="268497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29</xdr:col>
      <xdr:colOff>205317</xdr:colOff>
      <xdr:row>77</xdr:row>
      <xdr:rowOff>110067</xdr:rowOff>
    </xdr:from>
    <xdr:to>
      <xdr:col>31</xdr:col>
      <xdr:colOff>205317</xdr:colOff>
      <xdr:row>82</xdr:row>
      <xdr:rowOff>131233</xdr:rowOff>
    </xdr:to>
    <xdr:cxnSp macro="">
      <xdr:nvCxnSpPr>
        <xdr:cNvPr id="136" name="Curved Connector 135">
          <a:extLst>
            <a:ext uri="{FF2B5EF4-FFF2-40B4-BE49-F238E27FC236}">
              <a16:creationId xmlns:a16="http://schemas.microsoft.com/office/drawing/2014/main" id="{47DE80BA-0418-6541-A194-77DDBC1052B2}"/>
            </a:ext>
          </a:extLst>
        </xdr:cNvPr>
        <xdr:cNvCxnSpPr/>
      </xdr:nvCxnSpPr>
      <xdr:spPr>
        <a:xfrm rot="5400000">
          <a:off x="8724900" y="13762567"/>
          <a:ext cx="867833" cy="762000"/>
        </a:xfrm>
        <a:prstGeom prst="curvedConnector3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52917</xdr:colOff>
      <xdr:row>89</xdr:row>
      <xdr:rowOff>31750</xdr:rowOff>
    </xdr:from>
    <xdr:to>
      <xdr:col>28</xdr:col>
      <xdr:colOff>264583</xdr:colOff>
      <xdr:row>149</xdr:row>
      <xdr:rowOff>137585</xdr:rowOff>
    </xdr:to>
    <xdr:sp macro="" textlink="">
      <xdr:nvSpPr>
        <xdr:cNvPr id="137" name="Freeform 136">
          <a:extLst>
            <a:ext uri="{FF2B5EF4-FFF2-40B4-BE49-F238E27FC236}">
              <a16:creationId xmlns:a16="http://schemas.microsoft.com/office/drawing/2014/main" id="{BDF36777-DC67-D946-8B10-D3BC0D4367D3}"/>
            </a:ext>
          </a:extLst>
        </xdr:cNvPr>
        <xdr:cNvSpPr/>
      </xdr:nvSpPr>
      <xdr:spPr>
        <a:xfrm>
          <a:off x="7461250" y="15663333"/>
          <a:ext cx="1079500" cy="10477502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318851</xdr:colOff>
      <xdr:row>88</xdr:row>
      <xdr:rowOff>102441</xdr:rowOff>
    </xdr:from>
    <xdr:to>
      <xdr:col>36</xdr:col>
      <xdr:colOff>48639</xdr:colOff>
      <xdr:row>123</xdr:row>
      <xdr:rowOff>19185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5114DB82-128C-5F40-B1C4-7CDCF28C3D52}"/>
            </a:ext>
          </a:extLst>
        </xdr:cNvPr>
        <xdr:cNvSpPr/>
      </xdr:nvSpPr>
      <xdr:spPr>
        <a:xfrm>
          <a:off x="9272351" y="15564691"/>
          <a:ext cx="491788" cy="6002161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34</xdr:col>
      <xdr:colOff>316859</xdr:colOff>
      <xdr:row>130</xdr:row>
      <xdr:rowOff>154722</xdr:rowOff>
    </xdr:from>
    <xdr:to>
      <xdr:col>36</xdr:col>
      <xdr:colOff>70169</xdr:colOff>
      <xdr:row>146</xdr:row>
      <xdr:rowOff>77447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7FDE022F-CE2B-4943-BD3F-119AC3405F35}"/>
            </a:ext>
          </a:extLst>
        </xdr:cNvPr>
        <xdr:cNvSpPr/>
      </xdr:nvSpPr>
      <xdr:spPr>
        <a:xfrm>
          <a:off x="9270359" y="22887722"/>
          <a:ext cx="515310" cy="268497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33</xdr:col>
      <xdr:colOff>205317</xdr:colOff>
      <xdr:row>77</xdr:row>
      <xdr:rowOff>110067</xdr:rowOff>
    </xdr:from>
    <xdr:to>
      <xdr:col>35</xdr:col>
      <xdr:colOff>205317</xdr:colOff>
      <xdr:row>82</xdr:row>
      <xdr:rowOff>131233</xdr:rowOff>
    </xdr:to>
    <xdr:cxnSp macro="">
      <xdr:nvCxnSpPr>
        <xdr:cNvPr id="140" name="Curved Connector 139">
          <a:extLst>
            <a:ext uri="{FF2B5EF4-FFF2-40B4-BE49-F238E27FC236}">
              <a16:creationId xmlns:a16="http://schemas.microsoft.com/office/drawing/2014/main" id="{36F1316B-B658-F246-AC2D-1B0BB7F39381}"/>
            </a:ext>
          </a:extLst>
        </xdr:cNvPr>
        <xdr:cNvCxnSpPr/>
      </xdr:nvCxnSpPr>
      <xdr:spPr>
        <a:xfrm rot="5400000">
          <a:off x="8724900" y="13762567"/>
          <a:ext cx="867833" cy="762000"/>
        </a:xfrm>
        <a:prstGeom prst="curvedConnector3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63500</xdr:colOff>
      <xdr:row>90</xdr:row>
      <xdr:rowOff>63499</xdr:rowOff>
    </xdr:from>
    <xdr:to>
      <xdr:col>30</xdr:col>
      <xdr:colOff>346297</xdr:colOff>
      <xdr:row>125</xdr:row>
      <xdr:rowOff>105834</xdr:rowOff>
    </xdr:to>
    <xdr:sp macro="" textlink="">
      <xdr:nvSpPr>
        <xdr:cNvPr id="141" name="Freeform 140">
          <a:extLst>
            <a:ext uri="{FF2B5EF4-FFF2-40B4-BE49-F238E27FC236}">
              <a16:creationId xmlns:a16="http://schemas.microsoft.com/office/drawing/2014/main" id="{0FB9DD96-AF7C-9F4C-B632-758CC1008D79}"/>
            </a:ext>
          </a:extLst>
        </xdr:cNvPr>
        <xdr:cNvSpPr/>
      </xdr:nvSpPr>
      <xdr:spPr>
        <a:xfrm>
          <a:off x="7471833" y="15864416"/>
          <a:ext cx="1827964" cy="6127751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52917</xdr:colOff>
      <xdr:row>90</xdr:row>
      <xdr:rowOff>99482</xdr:rowOff>
    </xdr:from>
    <xdr:to>
      <xdr:col>34</xdr:col>
      <xdr:colOff>329363</xdr:colOff>
      <xdr:row>125</xdr:row>
      <xdr:rowOff>141817</xdr:rowOff>
    </xdr:to>
    <xdr:sp macro="" textlink="">
      <xdr:nvSpPr>
        <xdr:cNvPr id="142" name="Freeform 141">
          <a:extLst>
            <a:ext uri="{FF2B5EF4-FFF2-40B4-BE49-F238E27FC236}">
              <a16:creationId xmlns:a16="http://schemas.microsoft.com/office/drawing/2014/main" id="{D2265683-7BF2-5446-B9BB-E87690230BB7}"/>
            </a:ext>
          </a:extLst>
        </xdr:cNvPr>
        <xdr:cNvSpPr/>
      </xdr:nvSpPr>
      <xdr:spPr>
        <a:xfrm>
          <a:off x="9768417" y="15900399"/>
          <a:ext cx="1038446" cy="6127751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31749</xdr:colOff>
      <xdr:row>89</xdr:row>
      <xdr:rowOff>35984</xdr:rowOff>
    </xdr:from>
    <xdr:to>
      <xdr:col>32</xdr:col>
      <xdr:colOff>353482</xdr:colOff>
      <xdr:row>149</xdr:row>
      <xdr:rowOff>141819</xdr:rowOff>
    </xdr:to>
    <xdr:sp macro="" textlink="">
      <xdr:nvSpPr>
        <xdr:cNvPr id="143" name="Freeform 142">
          <a:extLst>
            <a:ext uri="{FF2B5EF4-FFF2-40B4-BE49-F238E27FC236}">
              <a16:creationId xmlns:a16="http://schemas.microsoft.com/office/drawing/2014/main" id="{05D884A8-64FC-8C44-AD10-F2EEF2E6133B}"/>
            </a:ext>
          </a:extLst>
        </xdr:cNvPr>
        <xdr:cNvSpPr/>
      </xdr:nvSpPr>
      <xdr:spPr>
        <a:xfrm>
          <a:off x="9747249" y="15667567"/>
          <a:ext cx="321733" cy="10477502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318851</xdr:colOff>
      <xdr:row>88</xdr:row>
      <xdr:rowOff>102441</xdr:rowOff>
    </xdr:from>
    <xdr:to>
      <xdr:col>40</xdr:col>
      <xdr:colOff>48639</xdr:colOff>
      <xdr:row>123</xdr:row>
      <xdr:rowOff>19185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E9408BA3-CFB1-384A-B34F-808890A3D36B}"/>
            </a:ext>
          </a:extLst>
        </xdr:cNvPr>
        <xdr:cNvSpPr/>
      </xdr:nvSpPr>
      <xdr:spPr>
        <a:xfrm>
          <a:off x="10796351" y="15564691"/>
          <a:ext cx="491788" cy="6002161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38</xdr:col>
      <xdr:colOff>316859</xdr:colOff>
      <xdr:row>130</xdr:row>
      <xdr:rowOff>154722</xdr:rowOff>
    </xdr:from>
    <xdr:to>
      <xdr:col>40</xdr:col>
      <xdr:colOff>70169</xdr:colOff>
      <xdr:row>146</xdr:row>
      <xdr:rowOff>77447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48AEA16A-A72F-9E41-80C4-E2DE0A4B0001}"/>
            </a:ext>
          </a:extLst>
        </xdr:cNvPr>
        <xdr:cNvSpPr/>
      </xdr:nvSpPr>
      <xdr:spPr>
        <a:xfrm>
          <a:off x="10794359" y="22887722"/>
          <a:ext cx="515310" cy="268497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37</xdr:col>
      <xdr:colOff>205317</xdr:colOff>
      <xdr:row>77</xdr:row>
      <xdr:rowOff>110067</xdr:rowOff>
    </xdr:from>
    <xdr:to>
      <xdr:col>39</xdr:col>
      <xdr:colOff>205317</xdr:colOff>
      <xdr:row>82</xdr:row>
      <xdr:rowOff>131233</xdr:rowOff>
    </xdr:to>
    <xdr:cxnSp macro="">
      <xdr:nvCxnSpPr>
        <xdr:cNvPr id="146" name="Curved Connector 145">
          <a:extLst>
            <a:ext uri="{FF2B5EF4-FFF2-40B4-BE49-F238E27FC236}">
              <a16:creationId xmlns:a16="http://schemas.microsoft.com/office/drawing/2014/main" id="{83824539-156D-0842-9883-7FF53C06B4C6}"/>
            </a:ext>
          </a:extLst>
        </xdr:cNvPr>
        <xdr:cNvCxnSpPr/>
      </xdr:nvCxnSpPr>
      <xdr:spPr>
        <a:xfrm rot="5400000">
          <a:off x="10248900" y="13762567"/>
          <a:ext cx="867833" cy="762000"/>
        </a:xfrm>
        <a:prstGeom prst="curvedConnector3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52917</xdr:colOff>
      <xdr:row>90</xdr:row>
      <xdr:rowOff>99482</xdr:rowOff>
    </xdr:from>
    <xdr:to>
      <xdr:col>38</xdr:col>
      <xdr:colOff>329363</xdr:colOff>
      <xdr:row>125</xdr:row>
      <xdr:rowOff>141817</xdr:rowOff>
    </xdr:to>
    <xdr:sp macro="" textlink="">
      <xdr:nvSpPr>
        <xdr:cNvPr id="147" name="Freeform 146">
          <a:extLst>
            <a:ext uri="{FF2B5EF4-FFF2-40B4-BE49-F238E27FC236}">
              <a16:creationId xmlns:a16="http://schemas.microsoft.com/office/drawing/2014/main" id="{4194A150-B823-3648-B588-1FBB515A3038}"/>
            </a:ext>
          </a:extLst>
        </xdr:cNvPr>
        <xdr:cNvSpPr/>
      </xdr:nvSpPr>
      <xdr:spPr>
        <a:xfrm>
          <a:off x="9768417" y="15900399"/>
          <a:ext cx="1038446" cy="6127751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4232</xdr:colOff>
      <xdr:row>89</xdr:row>
      <xdr:rowOff>19051</xdr:rowOff>
    </xdr:from>
    <xdr:to>
      <xdr:col>36</xdr:col>
      <xdr:colOff>325965</xdr:colOff>
      <xdr:row>149</xdr:row>
      <xdr:rowOff>124886</xdr:rowOff>
    </xdr:to>
    <xdr:sp macro="" textlink="">
      <xdr:nvSpPr>
        <xdr:cNvPr id="148" name="Freeform 147">
          <a:extLst>
            <a:ext uri="{FF2B5EF4-FFF2-40B4-BE49-F238E27FC236}">
              <a16:creationId xmlns:a16="http://schemas.microsoft.com/office/drawing/2014/main" id="{C8F08CFB-F435-0244-B4A0-6A103F5364D6}"/>
            </a:ext>
          </a:extLst>
        </xdr:cNvPr>
        <xdr:cNvSpPr/>
      </xdr:nvSpPr>
      <xdr:spPr>
        <a:xfrm>
          <a:off x="11243732" y="15650634"/>
          <a:ext cx="321733" cy="10477502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284078</xdr:colOff>
      <xdr:row>7</xdr:row>
      <xdr:rowOff>91808</xdr:rowOff>
    </xdr:from>
    <xdr:to>
      <xdr:col>41</xdr:col>
      <xdr:colOff>267367</xdr:colOff>
      <xdr:row>232</xdr:row>
      <xdr:rowOff>1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F02D56A1-5BD0-0ED8-8C89-B2933AF012B1}"/>
            </a:ext>
          </a:extLst>
        </xdr:cNvPr>
        <xdr:cNvSpPr/>
      </xdr:nvSpPr>
      <xdr:spPr>
        <a:xfrm>
          <a:off x="1431668" y="1545422"/>
          <a:ext cx="14595940" cy="43623736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 kern="1200">
              <a:solidFill>
                <a:schemeClr val="tx1"/>
              </a:solidFill>
            </a:rPr>
            <a:t>Encoder</a:t>
          </a:r>
        </a:p>
      </xdr:txBody>
    </xdr:sp>
    <xdr:clientData/>
  </xdr:twoCellAnchor>
  <xdr:twoCellAnchor>
    <xdr:from>
      <xdr:col>8</xdr:col>
      <xdr:colOff>372209</xdr:colOff>
      <xdr:row>88</xdr:row>
      <xdr:rowOff>146537</xdr:rowOff>
    </xdr:from>
    <xdr:to>
      <xdr:col>40</xdr:col>
      <xdr:colOff>383932</xdr:colOff>
      <xdr:row>154</xdr:row>
      <xdr:rowOff>97692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889F2BAF-FC7E-C243-A295-9033B4A6C45C}"/>
            </a:ext>
          </a:extLst>
        </xdr:cNvPr>
        <xdr:cNvSpPr/>
      </xdr:nvSpPr>
      <xdr:spPr>
        <a:xfrm>
          <a:off x="3498363" y="15972691"/>
          <a:ext cx="12638454" cy="11332309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 kern="1200">
              <a:solidFill>
                <a:schemeClr val="tx1"/>
              </a:solidFill>
            </a:rPr>
            <a:t>LSTM</a:t>
          </a:r>
          <a:endParaRPr lang="en-US" sz="3200" kern="1200"/>
        </a:p>
      </xdr:txBody>
    </xdr:sp>
    <xdr:clientData/>
  </xdr:twoCellAnchor>
  <xdr:oneCellAnchor>
    <xdr:from>
      <xdr:col>23</xdr:col>
      <xdr:colOff>65750</xdr:colOff>
      <xdr:row>83</xdr:row>
      <xdr:rowOff>21769</xdr:rowOff>
    </xdr:from>
    <xdr:ext cx="177869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1" name="TextBox 150">
              <a:extLst>
                <a:ext uri="{FF2B5EF4-FFF2-40B4-BE49-F238E27FC236}">
                  <a16:creationId xmlns:a16="http://schemas.microsoft.com/office/drawing/2014/main" id="{A4AA43B3-C06A-124E-A775-1CE17085AE93}"/>
                </a:ext>
              </a:extLst>
            </xdr:cNvPr>
            <xdr:cNvSpPr txBox="1"/>
          </xdr:nvSpPr>
          <xdr:spPr>
            <a:xfrm>
              <a:off x="8906904" y="876577"/>
              <a:ext cx="17786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51" name="TextBox 150">
              <a:extLst>
                <a:ext uri="{FF2B5EF4-FFF2-40B4-BE49-F238E27FC236}">
                  <a16:creationId xmlns:a16="http://schemas.microsoft.com/office/drawing/2014/main" id="{A4AA43B3-C06A-124E-A775-1CE17085AE93}"/>
                </a:ext>
              </a:extLst>
            </xdr:cNvPr>
            <xdr:cNvSpPr txBox="1"/>
          </xdr:nvSpPr>
          <xdr:spPr>
            <a:xfrm>
              <a:off x="8906904" y="876577"/>
              <a:ext cx="17786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𝑋_𝑡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25</xdr:col>
      <xdr:colOff>318851</xdr:colOff>
      <xdr:row>164</xdr:row>
      <xdr:rowOff>102441</xdr:rowOff>
    </xdr:from>
    <xdr:to>
      <xdr:col>27</xdr:col>
      <xdr:colOff>48639</xdr:colOff>
      <xdr:row>199</xdr:row>
      <xdr:rowOff>19185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9813E15A-2425-1243-B675-1369A3A412F2}"/>
            </a:ext>
          </a:extLst>
        </xdr:cNvPr>
        <xdr:cNvSpPr/>
      </xdr:nvSpPr>
      <xdr:spPr>
        <a:xfrm>
          <a:off x="9892697" y="15928595"/>
          <a:ext cx="462480" cy="5973667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25</xdr:col>
      <xdr:colOff>316859</xdr:colOff>
      <xdr:row>206</xdr:row>
      <xdr:rowOff>154722</xdr:rowOff>
    </xdr:from>
    <xdr:to>
      <xdr:col>27</xdr:col>
      <xdr:colOff>70169</xdr:colOff>
      <xdr:row>222</xdr:row>
      <xdr:rowOff>77447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48C821DD-5747-5B41-A95D-5FCFC50094C2}"/>
            </a:ext>
          </a:extLst>
        </xdr:cNvPr>
        <xdr:cNvSpPr/>
      </xdr:nvSpPr>
      <xdr:spPr>
        <a:xfrm>
          <a:off x="9890705" y="23234530"/>
          <a:ext cx="486002" cy="2682532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oneCellAnchor>
    <xdr:from>
      <xdr:col>21</xdr:col>
      <xdr:colOff>251705</xdr:colOff>
      <xdr:row>201</xdr:row>
      <xdr:rowOff>184525</xdr:rowOff>
    </xdr:from>
    <xdr:ext cx="1425968" cy="174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4" name="TextBox 193">
              <a:extLst>
                <a:ext uri="{FF2B5EF4-FFF2-40B4-BE49-F238E27FC236}">
                  <a16:creationId xmlns:a16="http://schemas.microsoft.com/office/drawing/2014/main" id="{902D7155-56AF-6A42-AC40-02E9AE06573E}"/>
                </a:ext>
              </a:extLst>
            </xdr:cNvPr>
            <xdr:cNvSpPr txBox="1"/>
          </xdr:nvSpPr>
          <xdr:spPr>
            <a:xfrm>
              <a:off x="8360167" y="22384125"/>
              <a:ext cx="1425968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̃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94" name="TextBox 193">
              <a:extLst>
                <a:ext uri="{FF2B5EF4-FFF2-40B4-BE49-F238E27FC236}">
                  <a16:creationId xmlns:a16="http://schemas.microsoft.com/office/drawing/2014/main" id="{902D7155-56AF-6A42-AC40-02E9AE06573E}"/>
                </a:ext>
              </a:extLst>
            </xdr:cNvPr>
            <xdr:cNvSpPr txBox="1"/>
          </xdr:nvSpPr>
          <xdr:spPr>
            <a:xfrm>
              <a:off x="8360167" y="22384125"/>
              <a:ext cx="1425968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𝐶_𝑡=𝐶_(𝑡−1)∗𝐹_𝑡+(𝐶_𝑡 ) ̃∗𝐼_𝑡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75821</xdr:colOff>
      <xdr:row>173</xdr:row>
      <xdr:rowOff>0</xdr:rowOff>
    </xdr:from>
    <xdr:ext cx="184538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5" name="TextBox 194">
              <a:extLst>
                <a:ext uri="{FF2B5EF4-FFF2-40B4-BE49-F238E27FC236}">
                  <a16:creationId xmlns:a16="http://schemas.microsoft.com/office/drawing/2014/main" id="{4AC27150-0152-1944-BA9F-46AC1B7D7429}"/>
                </a:ext>
              </a:extLst>
            </xdr:cNvPr>
            <xdr:cNvSpPr txBox="1"/>
          </xdr:nvSpPr>
          <xdr:spPr>
            <a:xfrm>
              <a:off x="8550629" y="17389231"/>
              <a:ext cx="18453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95" name="TextBox 194">
              <a:extLst>
                <a:ext uri="{FF2B5EF4-FFF2-40B4-BE49-F238E27FC236}">
                  <a16:creationId xmlns:a16="http://schemas.microsoft.com/office/drawing/2014/main" id="{4AC27150-0152-1944-BA9F-46AC1B7D7429}"/>
                </a:ext>
              </a:extLst>
            </xdr:cNvPr>
            <xdr:cNvSpPr txBox="1"/>
          </xdr:nvSpPr>
          <xdr:spPr>
            <a:xfrm>
              <a:off x="8550629" y="17389231"/>
              <a:ext cx="18453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62363</xdr:colOff>
      <xdr:row>173</xdr:row>
      <xdr:rowOff>5497</xdr:rowOff>
    </xdr:from>
    <xdr:ext cx="22820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6" name="TextBox 195">
              <a:extLst>
                <a:ext uri="{FF2B5EF4-FFF2-40B4-BE49-F238E27FC236}">
                  <a16:creationId xmlns:a16="http://schemas.microsoft.com/office/drawing/2014/main" id="{E21B56E7-A73D-0E46-9115-826464112EA6}"/>
                </a:ext>
              </a:extLst>
            </xdr:cNvPr>
            <xdr:cNvSpPr txBox="1"/>
          </xdr:nvSpPr>
          <xdr:spPr>
            <a:xfrm>
              <a:off x="5142363" y="17394728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96" name="TextBox 195">
              <a:extLst>
                <a:ext uri="{FF2B5EF4-FFF2-40B4-BE49-F238E27FC236}">
                  <a16:creationId xmlns:a16="http://schemas.microsoft.com/office/drawing/2014/main" id="{E21B56E7-A73D-0E46-9115-826464112EA6}"/>
                </a:ext>
              </a:extLst>
            </xdr:cNvPr>
            <xdr:cNvSpPr txBox="1"/>
          </xdr:nvSpPr>
          <xdr:spPr>
            <a:xfrm>
              <a:off x="5142363" y="17394728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76579</xdr:colOff>
      <xdr:row>182</xdr:row>
      <xdr:rowOff>758</xdr:rowOff>
    </xdr:from>
    <xdr:ext cx="183512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7" name="TextBox 196">
              <a:extLst>
                <a:ext uri="{FF2B5EF4-FFF2-40B4-BE49-F238E27FC236}">
                  <a16:creationId xmlns:a16="http://schemas.microsoft.com/office/drawing/2014/main" id="{05421AAE-FE9A-DC4D-AAAC-F3E74C7D9C89}"/>
                </a:ext>
              </a:extLst>
            </xdr:cNvPr>
            <xdr:cNvSpPr txBox="1"/>
          </xdr:nvSpPr>
          <xdr:spPr>
            <a:xfrm>
              <a:off x="8551387" y="18953066"/>
              <a:ext cx="18351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97" name="TextBox 196">
              <a:extLst>
                <a:ext uri="{FF2B5EF4-FFF2-40B4-BE49-F238E27FC236}">
                  <a16:creationId xmlns:a16="http://schemas.microsoft.com/office/drawing/2014/main" id="{05421AAE-FE9A-DC4D-AAAC-F3E74C7D9C89}"/>
                </a:ext>
              </a:extLst>
            </xdr:cNvPr>
            <xdr:cNvSpPr txBox="1"/>
          </xdr:nvSpPr>
          <xdr:spPr>
            <a:xfrm>
              <a:off x="8551387" y="18953066"/>
              <a:ext cx="18351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63121</xdr:colOff>
      <xdr:row>182</xdr:row>
      <xdr:rowOff>6255</xdr:rowOff>
    </xdr:from>
    <xdr:ext cx="22820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8" name="TextBox 197">
              <a:extLst>
                <a:ext uri="{FF2B5EF4-FFF2-40B4-BE49-F238E27FC236}">
                  <a16:creationId xmlns:a16="http://schemas.microsoft.com/office/drawing/2014/main" id="{C70F3C76-F2CE-9840-8DD7-60D9CE14EC84}"/>
                </a:ext>
              </a:extLst>
            </xdr:cNvPr>
            <xdr:cNvSpPr txBox="1"/>
          </xdr:nvSpPr>
          <xdr:spPr>
            <a:xfrm>
              <a:off x="5143121" y="18958563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98" name="TextBox 197">
              <a:extLst>
                <a:ext uri="{FF2B5EF4-FFF2-40B4-BE49-F238E27FC236}">
                  <a16:creationId xmlns:a16="http://schemas.microsoft.com/office/drawing/2014/main" id="{C70F3C76-F2CE-9840-8DD7-60D9CE14EC84}"/>
                </a:ext>
              </a:extLst>
            </xdr:cNvPr>
            <xdr:cNvSpPr txBox="1"/>
          </xdr:nvSpPr>
          <xdr:spPr>
            <a:xfrm>
              <a:off x="5143121" y="18958563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72598</xdr:colOff>
      <xdr:row>191</xdr:row>
      <xdr:rowOff>1516</xdr:rowOff>
    </xdr:from>
    <xdr:ext cx="16004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9" name="TextBox 198">
              <a:extLst>
                <a:ext uri="{FF2B5EF4-FFF2-40B4-BE49-F238E27FC236}">
                  <a16:creationId xmlns:a16="http://schemas.microsoft.com/office/drawing/2014/main" id="{99E47748-6F1E-B44B-9FFF-EBDB887FC302}"/>
                </a:ext>
              </a:extLst>
            </xdr:cNvPr>
            <xdr:cNvSpPr txBox="1"/>
          </xdr:nvSpPr>
          <xdr:spPr>
            <a:xfrm>
              <a:off x="8547406" y="20516901"/>
              <a:ext cx="16004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99" name="TextBox 198">
              <a:extLst>
                <a:ext uri="{FF2B5EF4-FFF2-40B4-BE49-F238E27FC236}">
                  <a16:creationId xmlns:a16="http://schemas.microsoft.com/office/drawing/2014/main" id="{99E47748-6F1E-B44B-9FFF-EBDB887FC302}"/>
                </a:ext>
              </a:extLst>
            </xdr:cNvPr>
            <xdr:cNvSpPr txBox="1"/>
          </xdr:nvSpPr>
          <xdr:spPr>
            <a:xfrm>
              <a:off x="8547406" y="20516901"/>
              <a:ext cx="16004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82834</xdr:colOff>
      <xdr:row>214</xdr:row>
      <xdr:rowOff>187087</xdr:rowOff>
    </xdr:from>
    <xdr:ext cx="190950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0" name="TextBox 199">
              <a:extLst>
                <a:ext uri="{FF2B5EF4-FFF2-40B4-BE49-F238E27FC236}">
                  <a16:creationId xmlns:a16="http://schemas.microsoft.com/office/drawing/2014/main" id="{A2ED15E2-E07C-B247-9BDA-2577078F603D}"/>
                </a:ext>
              </a:extLst>
            </xdr:cNvPr>
            <xdr:cNvSpPr txBox="1"/>
          </xdr:nvSpPr>
          <xdr:spPr>
            <a:xfrm>
              <a:off x="8557642" y="24634587"/>
              <a:ext cx="19095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00" name="TextBox 199">
              <a:extLst>
                <a:ext uri="{FF2B5EF4-FFF2-40B4-BE49-F238E27FC236}">
                  <a16:creationId xmlns:a16="http://schemas.microsoft.com/office/drawing/2014/main" id="{A2ED15E2-E07C-B247-9BDA-2577078F603D}"/>
                </a:ext>
              </a:extLst>
            </xdr:cNvPr>
            <xdr:cNvSpPr txBox="1"/>
          </xdr:nvSpPr>
          <xdr:spPr>
            <a:xfrm>
              <a:off x="8557642" y="24634587"/>
              <a:ext cx="19095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69376</xdr:colOff>
      <xdr:row>215</xdr:row>
      <xdr:rowOff>3032</xdr:rowOff>
    </xdr:from>
    <xdr:ext cx="234616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1" name="TextBox 200">
              <a:extLst>
                <a:ext uri="{FF2B5EF4-FFF2-40B4-BE49-F238E27FC236}">
                  <a16:creationId xmlns:a16="http://schemas.microsoft.com/office/drawing/2014/main" id="{E49726AB-366F-4442-96EC-EA921284997C}"/>
                </a:ext>
              </a:extLst>
            </xdr:cNvPr>
            <xdr:cNvSpPr txBox="1"/>
          </xdr:nvSpPr>
          <xdr:spPr>
            <a:xfrm>
              <a:off x="5149376" y="24645917"/>
              <a:ext cx="23461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01" name="TextBox 200">
              <a:extLst>
                <a:ext uri="{FF2B5EF4-FFF2-40B4-BE49-F238E27FC236}">
                  <a16:creationId xmlns:a16="http://schemas.microsoft.com/office/drawing/2014/main" id="{E49726AB-366F-4442-96EC-EA921284997C}"/>
                </a:ext>
              </a:extLst>
            </xdr:cNvPr>
            <xdr:cNvSpPr txBox="1"/>
          </xdr:nvSpPr>
          <xdr:spPr>
            <a:xfrm>
              <a:off x="5149376" y="24645917"/>
              <a:ext cx="23461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23</xdr:col>
      <xdr:colOff>182160</xdr:colOff>
      <xdr:row>223</xdr:row>
      <xdr:rowOff>99045</xdr:rowOff>
    </xdr:from>
    <xdr:ext cx="778610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2" name="TextBox 201">
              <a:extLst>
                <a:ext uri="{FF2B5EF4-FFF2-40B4-BE49-F238E27FC236}">
                  <a16:creationId xmlns:a16="http://schemas.microsoft.com/office/drawing/2014/main" id="{2EFF2351-C17E-0646-A18E-8A4583E52814}"/>
                </a:ext>
              </a:extLst>
            </xdr:cNvPr>
            <xdr:cNvSpPr txBox="1"/>
          </xdr:nvSpPr>
          <xdr:spPr>
            <a:xfrm>
              <a:off x="9023314" y="26109622"/>
              <a:ext cx="7786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02" name="TextBox 201">
              <a:extLst>
                <a:ext uri="{FF2B5EF4-FFF2-40B4-BE49-F238E27FC236}">
                  <a16:creationId xmlns:a16="http://schemas.microsoft.com/office/drawing/2014/main" id="{2EFF2351-C17E-0646-A18E-8A4583E52814}"/>
                </a:ext>
              </a:extLst>
            </xdr:cNvPr>
            <xdr:cNvSpPr txBox="1"/>
          </xdr:nvSpPr>
          <xdr:spPr>
            <a:xfrm>
              <a:off x="9023314" y="26109622"/>
              <a:ext cx="7786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𝐻_𝑡=𝑆_𝑡∗𝑂_𝑡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23</xdr:col>
      <xdr:colOff>23649</xdr:colOff>
      <xdr:row>208</xdr:row>
      <xdr:rowOff>174950</xdr:rowOff>
    </xdr:from>
    <xdr:ext cx="87639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3" name="TextBox 202">
              <a:extLst>
                <a:ext uri="{FF2B5EF4-FFF2-40B4-BE49-F238E27FC236}">
                  <a16:creationId xmlns:a16="http://schemas.microsoft.com/office/drawing/2014/main" id="{891C3470-1F61-7849-ABC7-91EEB54EB46A}"/>
                </a:ext>
              </a:extLst>
            </xdr:cNvPr>
            <xdr:cNvSpPr txBox="1"/>
          </xdr:nvSpPr>
          <xdr:spPr>
            <a:xfrm>
              <a:off x="8864803" y="23583981"/>
              <a:ext cx="8763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tanh</m:t>
                    </m:r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⁡(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03" name="TextBox 202">
              <a:extLst>
                <a:ext uri="{FF2B5EF4-FFF2-40B4-BE49-F238E27FC236}">
                  <a16:creationId xmlns:a16="http://schemas.microsoft.com/office/drawing/2014/main" id="{891C3470-1F61-7849-ABC7-91EEB54EB46A}"/>
                </a:ext>
              </a:extLst>
            </xdr:cNvPr>
            <xdr:cNvSpPr txBox="1"/>
          </xdr:nvSpPr>
          <xdr:spPr>
            <a:xfrm>
              <a:off x="8864803" y="23583981"/>
              <a:ext cx="8763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𝑆_𝑡=tanh⁡(𝐶_𝑡)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23</xdr:col>
      <xdr:colOff>31305</xdr:colOff>
      <xdr:row>165</xdr:row>
      <xdr:rowOff>33120</xdr:rowOff>
    </xdr:from>
    <xdr:ext cx="32201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4" name="TextBox 31">
              <a:extLst>
                <a:ext uri="{FF2B5EF4-FFF2-40B4-BE49-F238E27FC236}">
                  <a16:creationId xmlns:a16="http://schemas.microsoft.com/office/drawing/2014/main" id="{18E1A554-D30D-6246-8989-9C30590D273F}"/>
                </a:ext>
              </a:extLst>
            </xdr:cNvPr>
            <xdr:cNvSpPr txBox="1"/>
          </xdr:nvSpPr>
          <xdr:spPr>
            <a:xfrm>
              <a:off x="8872459" y="16030235"/>
              <a:ext cx="32201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04" name="TextBox 31">
              <a:extLst>
                <a:ext uri="{FF2B5EF4-FFF2-40B4-BE49-F238E27FC236}">
                  <a16:creationId xmlns:a16="http://schemas.microsoft.com/office/drawing/2014/main" id="{18E1A554-D30D-6246-8989-9C30590D273F}"/>
                </a:ext>
              </a:extLst>
            </xdr:cNvPr>
            <xdr:cNvSpPr txBox="1"/>
          </xdr:nvSpPr>
          <xdr:spPr>
            <a:xfrm>
              <a:off x="8872459" y="16030235"/>
              <a:ext cx="32201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𝐻_(𝑡−1)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20</xdr:col>
      <xdr:colOff>27639</xdr:colOff>
      <xdr:row>171</xdr:row>
      <xdr:rowOff>116505</xdr:rowOff>
    </xdr:from>
    <xdr:ext cx="1483227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5" name="TextBox 204">
              <a:extLst>
                <a:ext uri="{FF2B5EF4-FFF2-40B4-BE49-F238E27FC236}">
                  <a16:creationId xmlns:a16="http://schemas.microsoft.com/office/drawing/2014/main" id="{ABC69D4F-F18C-9E40-982C-9A334BC38C08}"/>
                </a:ext>
              </a:extLst>
            </xdr:cNvPr>
            <xdr:cNvSpPr txBox="1"/>
          </xdr:nvSpPr>
          <xdr:spPr>
            <a:xfrm>
              <a:off x="7769754" y="17139390"/>
              <a:ext cx="14832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05" name="TextBox 204">
              <a:extLst>
                <a:ext uri="{FF2B5EF4-FFF2-40B4-BE49-F238E27FC236}">
                  <a16:creationId xmlns:a16="http://schemas.microsoft.com/office/drawing/2014/main" id="{ABC69D4F-F18C-9E40-982C-9A334BC38C08}"/>
                </a:ext>
              </a:extLst>
            </xdr:cNvPr>
            <xdr:cNvSpPr txBox="1"/>
          </xdr:nvSpPr>
          <xdr:spPr>
            <a:xfrm>
              <a:off x="7769754" y="17139390"/>
              <a:ext cx="14832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𝑍_𝐹=𝑊_𝐹 [𝑋_𝑡 〖;𝐻〗_(𝑡−1) ]+𝑏_𝐹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24</xdr:col>
      <xdr:colOff>88786</xdr:colOff>
      <xdr:row>172</xdr:row>
      <xdr:rowOff>186669</xdr:rowOff>
    </xdr:from>
    <xdr:ext cx="192425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6" name="TextBox 205">
              <a:extLst>
                <a:ext uri="{FF2B5EF4-FFF2-40B4-BE49-F238E27FC236}">
                  <a16:creationId xmlns:a16="http://schemas.microsoft.com/office/drawing/2014/main" id="{3A95A092-1BCF-AF49-9BBA-9F6DED90F330}"/>
                </a:ext>
              </a:extLst>
            </xdr:cNvPr>
            <xdr:cNvSpPr txBox="1"/>
          </xdr:nvSpPr>
          <xdr:spPr>
            <a:xfrm>
              <a:off x="9296286" y="17380515"/>
              <a:ext cx="1924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06" name="TextBox 205">
              <a:extLst>
                <a:ext uri="{FF2B5EF4-FFF2-40B4-BE49-F238E27FC236}">
                  <a16:creationId xmlns:a16="http://schemas.microsoft.com/office/drawing/2014/main" id="{3A95A092-1BCF-AF49-9BBA-9F6DED90F330}"/>
                </a:ext>
              </a:extLst>
            </xdr:cNvPr>
            <xdr:cNvSpPr txBox="1"/>
          </xdr:nvSpPr>
          <xdr:spPr>
            <a:xfrm>
              <a:off x="9296286" y="17380515"/>
              <a:ext cx="1924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20</xdr:col>
      <xdr:colOff>39529</xdr:colOff>
      <xdr:row>180</xdr:row>
      <xdr:rowOff>133798</xdr:rowOff>
    </xdr:from>
    <xdr:ext cx="1514389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7" name="TextBox 206">
              <a:extLst>
                <a:ext uri="{FF2B5EF4-FFF2-40B4-BE49-F238E27FC236}">
                  <a16:creationId xmlns:a16="http://schemas.microsoft.com/office/drawing/2014/main" id="{44D88C2A-2C82-7F43-9EB0-FB12E0125F07}"/>
                </a:ext>
              </a:extLst>
            </xdr:cNvPr>
            <xdr:cNvSpPr txBox="1"/>
          </xdr:nvSpPr>
          <xdr:spPr>
            <a:xfrm>
              <a:off x="7781644" y="18719760"/>
              <a:ext cx="151438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07" name="TextBox 206">
              <a:extLst>
                <a:ext uri="{FF2B5EF4-FFF2-40B4-BE49-F238E27FC236}">
                  <a16:creationId xmlns:a16="http://schemas.microsoft.com/office/drawing/2014/main" id="{44D88C2A-2C82-7F43-9EB0-FB12E0125F07}"/>
                </a:ext>
              </a:extLst>
            </xdr:cNvPr>
            <xdr:cNvSpPr txBox="1"/>
          </xdr:nvSpPr>
          <xdr:spPr>
            <a:xfrm>
              <a:off x="7781644" y="18719760"/>
              <a:ext cx="151438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𝑍_𝐶=𝑊_𝐶 [𝑋_𝑡 〖;𝐻〗_(𝑡−1) ]+𝑏_𝐶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24</xdr:col>
      <xdr:colOff>84463</xdr:colOff>
      <xdr:row>181</xdr:row>
      <xdr:rowOff>187749</xdr:rowOff>
    </xdr:from>
    <xdr:ext cx="191399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8" name="TextBox 207">
              <a:extLst>
                <a:ext uri="{FF2B5EF4-FFF2-40B4-BE49-F238E27FC236}">
                  <a16:creationId xmlns:a16="http://schemas.microsoft.com/office/drawing/2014/main" id="{4E382F49-CFC1-2B47-B370-7E84EE2448D7}"/>
                </a:ext>
              </a:extLst>
            </xdr:cNvPr>
            <xdr:cNvSpPr txBox="1"/>
          </xdr:nvSpPr>
          <xdr:spPr>
            <a:xfrm>
              <a:off x="9291963" y="18944672"/>
              <a:ext cx="1913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08" name="TextBox 207">
              <a:extLst>
                <a:ext uri="{FF2B5EF4-FFF2-40B4-BE49-F238E27FC236}">
                  <a16:creationId xmlns:a16="http://schemas.microsoft.com/office/drawing/2014/main" id="{4E382F49-CFC1-2B47-B370-7E84EE2448D7}"/>
                </a:ext>
              </a:extLst>
            </xdr:cNvPr>
            <xdr:cNvSpPr txBox="1"/>
          </xdr:nvSpPr>
          <xdr:spPr>
            <a:xfrm>
              <a:off x="9291963" y="18944672"/>
              <a:ext cx="1913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24</xdr:col>
      <xdr:colOff>85544</xdr:colOff>
      <xdr:row>191</xdr:row>
      <xdr:rowOff>5085</xdr:rowOff>
    </xdr:from>
    <xdr:ext cx="167930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9" name="TextBox 208">
              <a:extLst>
                <a:ext uri="{FF2B5EF4-FFF2-40B4-BE49-F238E27FC236}">
                  <a16:creationId xmlns:a16="http://schemas.microsoft.com/office/drawing/2014/main" id="{F97160F7-E934-7C45-B129-0BA832EC1D04}"/>
                </a:ext>
              </a:extLst>
            </xdr:cNvPr>
            <xdr:cNvSpPr txBox="1"/>
          </xdr:nvSpPr>
          <xdr:spPr>
            <a:xfrm>
              <a:off x="9293044" y="20520470"/>
              <a:ext cx="1679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09" name="TextBox 208">
              <a:extLst>
                <a:ext uri="{FF2B5EF4-FFF2-40B4-BE49-F238E27FC236}">
                  <a16:creationId xmlns:a16="http://schemas.microsoft.com/office/drawing/2014/main" id="{F97160F7-E934-7C45-B129-0BA832EC1D04}"/>
                </a:ext>
              </a:extLst>
            </xdr:cNvPr>
            <xdr:cNvSpPr txBox="1"/>
          </xdr:nvSpPr>
          <xdr:spPr>
            <a:xfrm>
              <a:off x="9293044" y="20520470"/>
              <a:ext cx="1679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24</xdr:col>
      <xdr:colOff>75818</xdr:colOff>
      <xdr:row>215</xdr:row>
      <xdr:rowOff>763</xdr:rowOff>
    </xdr:from>
    <xdr:ext cx="198836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0" name="TextBox 209">
              <a:extLst>
                <a:ext uri="{FF2B5EF4-FFF2-40B4-BE49-F238E27FC236}">
                  <a16:creationId xmlns:a16="http://schemas.microsoft.com/office/drawing/2014/main" id="{B37DBAC3-30AB-104D-B231-4D96A13AEAC1}"/>
                </a:ext>
              </a:extLst>
            </xdr:cNvPr>
            <xdr:cNvSpPr txBox="1"/>
          </xdr:nvSpPr>
          <xdr:spPr>
            <a:xfrm>
              <a:off x="9283318" y="24643648"/>
              <a:ext cx="19883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10" name="TextBox 209">
              <a:extLst>
                <a:ext uri="{FF2B5EF4-FFF2-40B4-BE49-F238E27FC236}">
                  <a16:creationId xmlns:a16="http://schemas.microsoft.com/office/drawing/2014/main" id="{B37DBAC3-30AB-104D-B231-4D96A13AEAC1}"/>
                </a:ext>
              </a:extLst>
            </xdr:cNvPr>
            <xdr:cNvSpPr txBox="1"/>
          </xdr:nvSpPr>
          <xdr:spPr>
            <a:xfrm>
              <a:off x="9283318" y="24643648"/>
              <a:ext cx="19883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20</xdr:col>
      <xdr:colOff>46014</xdr:colOff>
      <xdr:row>189</xdr:row>
      <xdr:rowOff>167305</xdr:rowOff>
    </xdr:from>
    <xdr:ext cx="1409745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1" name="TextBox 210">
              <a:extLst>
                <a:ext uri="{FF2B5EF4-FFF2-40B4-BE49-F238E27FC236}">
                  <a16:creationId xmlns:a16="http://schemas.microsoft.com/office/drawing/2014/main" id="{00D1A7CA-77B1-2142-99C3-89F7C51E4478}"/>
                </a:ext>
              </a:extLst>
            </xdr:cNvPr>
            <xdr:cNvSpPr txBox="1"/>
          </xdr:nvSpPr>
          <xdr:spPr>
            <a:xfrm>
              <a:off x="7788129" y="20316343"/>
              <a:ext cx="140974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11" name="TextBox 210">
              <a:extLst>
                <a:ext uri="{FF2B5EF4-FFF2-40B4-BE49-F238E27FC236}">
                  <a16:creationId xmlns:a16="http://schemas.microsoft.com/office/drawing/2014/main" id="{00D1A7CA-77B1-2142-99C3-89F7C51E4478}"/>
                </a:ext>
              </a:extLst>
            </xdr:cNvPr>
            <xdr:cNvSpPr txBox="1"/>
          </xdr:nvSpPr>
          <xdr:spPr>
            <a:xfrm>
              <a:off x="7788129" y="20316343"/>
              <a:ext cx="140974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𝑍_𝐼=𝑊_𝐼 [𝑋_𝑡 〖;𝐻〗_(𝑡−1) ]+𝑏_𝐼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20</xdr:col>
      <xdr:colOff>47095</xdr:colOff>
      <xdr:row>213</xdr:row>
      <xdr:rowOff>146768</xdr:rowOff>
    </xdr:from>
    <xdr:ext cx="1502463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2" name="TextBox 211">
              <a:extLst>
                <a:ext uri="{FF2B5EF4-FFF2-40B4-BE49-F238E27FC236}">
                  <a16:creationId xmlns:a16="http://schemas.microsoft.com/office/drawing/2014/main" id="{5A9E09B3-59EF-3342-B45F-85855F4F6954}"/>
                </a:ext>
              </a:extLst>
            </xdr:cNvPr>
            <xdr:cNvSpPr txBox="1"/>
          </xdr:nvSpPr>
          <xdr:spPr>
            <a:xfrm>
              <a:off x="7789210" y="24423306"/>
              <a:ext cx="15024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12" name="TextBox 211">
              <a:extLst>
                <a:ext uri="{FF2B5EF4-FFF2-40B4-BE49-F238E27FC236}">
                  <a16:creationId xmlns:a16="http://schemas.microsoft.com/office/drawing/2014/main" id="{5A9E09B3-59EF-3342-B45F-85855F4F6954}"/>
                </a:ext>
              </a:extLst>
            </xdr:cNvPr>
            <xdr:cNvSpPr txBox="1"/>
          </xdr:nvSpPr>
          <xdr:spPr>
            <a:xfrm>
              <a:off x="7789210" y="24423306"/>
              <a:ext cx="15024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𝑍_𝑂=𝑊_𝑂 [𝑋_𝑡 〖;𝐻〗_(𝑡−1) ]+𝑏_𝑂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59140</xdr:colOff>
      <xdr:row>191</xdr:row>
      <xdr:rowOff>7013</xdr:rowOff>
    </xdr:from>
    <xdr:ext cx="203710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3" name="TextBox 212">
              <a:extLst>
                <a:ext uri="{FF2B5EF4-FFF2-40B4-BE49-F238E27FC236}">
                  <a16:creationId xmlns:a16="http://schemas.microsoft.com/office/drawing/2014/main" id="{6B860C37-7585-6F4E-B9FF-ECD6B4A77840}"/>
                </a:ext>
              </a:extLst>
            </xdr:cNvPr>
            <xdr:cNvSpPr txBox="1"/>
          </xdr:nvSpPr>
          <xdr:spPr>
            <a:xfrm>
              <a:off x="5139140" y="20522398"/>
              <a:ext cx="2037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13" name="TextBox 212">
              <a:extLst>
                <a:ext uri="{FF2B5EF4-FFF2-40B4-BE49-F238E27FC236}">
                  <a16:creationId xmlns:a16="http://schemas.microsoft.com/office/drawing/2014/main" id="{6B860C37-7585-6F4E-B9FF-ECD6B4A77840}"/>
                </a:ext>
              </a:extLst>
            </xdr:cNvPr>
            <xdr:cNvSpPr txBox="1"/>
          </xdr:nvSpPr>
          <xdr:spPr>
            <a:xfrm>
              <a:off x="5139140" y="20522398"/>
              <a:ext cx="2037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24</xdr:col>
      <xdr:colOff>158751</xdr:colOff>
      <xdr:row>153</xdr:row>
      <xdr:rowOff>84666</xdr:rowOff>
    </xdr:from>
    <xdr:to>
      <xdr:col>26</xdr:col>
      <xdr:colOff>201084</xdr:colOff>
      <xdr:row>158</xdr:row>
      <xdr:rowOff>105832</xdr:rowOff>
    </xdr:to>
    <xdr:cxnSp macro="">
      <xdr:nvCxnSpPr>
        <xdr:cNvPr id="214" name="Curved Connector 213">
          <a:extLst>
            <a:ext uri="{FF2B5EF4-FFF2-40B4-BE49-F238E27FC236}">
              <a16:creationId xmlns:a16="http://schemas.microsoft.com/office/drawing/2014/main" id="{39919770-606B-8743-911F-38D98364E51F}"/>
            </a:ext>
          </a:extLst>
        </xdr:cNvPr>
        <xdr:cNvCxnSpPr/>
      </xdr:nvCxnSpPr>
      <xdr:spPr>
        <a:xfrm rot="5400000">
          <a:off x="9315777" y="14080717"/>
          <a:ext cx="875974" cy="775025"/>
        </a:xfrm>
        <a:prstGeom prst="curvedConnector3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318851</xdr:colOff>
      <xdr:row>164</xdr:row>
      <xdr:rowOff>102441</xdr:rowOff>
    </xdr:from>
    <xdr:to>
      <xdr:col>32</xdr:col>
      <xdr:colOff>48639</xdr:colOff>
      <xdr:row>199</xdr:row>
      <xdr:rowOff>19185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99680443-242C-6549-B6C0-3FF1A127AD8B}"/>
            </a:ext>
          </a:extLst>
        </xdr:cNvPr>
        <xdr:cNvSpPr/>
      </xdr:nvSpPr>
      <xdr:spPr>
        <a:xfrm>
          <a:off x="12164043" y="15928595"/>
          <a:ext cx="511327" cy="5973667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30</xdr:col>
      <xdr:colOff>316859</xdr:colOff>
      <xdr:row>206</xdr:row>
      <xdr:rowOff>154722</xdr:rowOff>
    </xdr:from>
    <xdr:to>
      <xdr:col>32</xdr:col>
      <xdr:colOff>70169</xdr:colOff>
      <xdr:row>222</xdr:row>
      <xdr:rowOff>77447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DA75A3AF-D4B1-514A-BBE5-730D4A9C7702}"/>
            </a:ext>
          </a:extLst>
        </xdr:cNvPr>
        <xdr:cNvSpPr/>
      </xdr:nvSpPr>
      <xdr:spPr>
        <a:xfrm>
          <a:off x="12162051" y="23234530"/>
          <a:ext cx="534849" cy="2682532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29</xdr:col>
      <xdr:colOff>205317</xdr:colOff>
      <xdr:row>153</xdr:row>
      <xdr:rowOff>110067</xdr:rowOff>
    </xdr:from>
    <xdr:to>
      <xdr:col>31</xdr:col>
      <xdr:colOff>205317</xdr:colOff>
      <xdr:row>158</xdr:row>
      <xdr:rowOff>131233</xdr:rowOff>
    </xdr:to>
    <xdr:cxnSp macro="">
      <xdr:nvCxnSpPr>
        <xdr:cNvPr id="217" name="Curved Connector 216">
          <a:extLst>
            <a:ext uri="{FF2B5EF4-FFF2-40B4-BE49-F238E27FC236}">
              <a16:creationId xmlns:a16="http://schemas.microsoft.com/office/drawing/2014/main" id="{DEE70013-9B6E-4245-A7A4-302831445795}"/>
            </a:ext>
          </a:extLst>
        </xdr:cNvPr>
        <xdr:cNvCxnSpPr/>
      </xdr:nvCxnSpPr>
      <xdr:spPr>
        <a:xfrm rot="5400000">
          <a:off x="11612523" y="14102861"/>
          <a:ext cx="875974" cy="781539"/>
        </a:xfrm>
        <a:prstGeom prst="curvedConnector3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52917</xdr:colOff>
      <xdr:row>165</xdr:row>
      <xdr:rowOff>31750</xdr:rowOff>
    </xdr:from>
    <xdr:to>
      <xdr:col>28</xdr:col>
      <xdr:colOff>264583</xdr:colOff>
      <xdr:row>225</xdr:row>
      <xdr:rowOff>137585</xdr:rowOff>
    </xdr:to>
    <xdr:sp macro="" textlink="">
      <xdr:nvSpPr>
        <xdr:cNvPr id="218" name="Freeform 217">
          <a:extLst>
            <a:ext uri="{FF2B5EF4-FFF2-40B4-BE49-F238E27FC236}">
              <a16:creationId xmlns:a16="http://schemas.microsoft.com/office/drawing/2014/main" id="{274601E8-9214-5F4E-ACC2-AE649063DD20}"/>
            </a:ext>
          </a:extLst>
        </xdr:cNvPr>
        <xdr:cNvSpPr/>
      </xdr:nvSpPr>
      <xdr:spPr>
        <a:xfrm>
          <a:off x="10359455" y="16028865"/>
          <a:ext cx="1066474" cy="10461220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318851</xdr:colOff>
      <xdr:row>164</xdr:row>
      <xdr:rowOff>102441</xdr:rowOff>
    </xdr:from>
    <xdr:to>
      <xdr:col>36</xdr:col>
      <xdr:colOff>48639</xdr:colOff>
      <xdr:row>199</xdr:row>
      <xdr:rowOff>19185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1EC5E18D-C8D3-0A44-9EF8-31D4092C8A34}"/>
            </a:ext>
          </a:extLst>
        </xdr:cNvPr>
        <xdr:cNvSpPr/>
      </xdr:nvSpPr>
      <xdr:spPr>
        <a:xfrm>
          <a:off x="13727120" y="15928595"/>
          <a:ext cx="511327" cy="5973667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34</xdr:col>
      <xdr:colOff>316859</xdr:colOff>
      <xdr:row>206</xdr:row>
      <xdr:rowOff>154722</xdr:rowOff>
    </xdr:from>
    <xdr:to>
      <xdr:col>36</xdr:col>
      <xdr:colOff>70169</xdr:colOff>
      <xdr:row>222</xdr:row>
      <xdr:rowOff>77447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5AD60B46-6F6C-B340-BBF4-57C1E919083E}"/>
            </a:ext>
          </a:extLst>
        </xdr:cNvPr>
        <xdr:cNvSpPr/>
      </xdr:nvSpPr>
      <xdr:spPr>
        <a:xfrm>
          <a:off x="13725128" y="23234530"/>
          <a:ext cx="534849" cy="2682532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33</xdr:col>
      <xdr:colOff>205317</xdr:colOff>
      <xdr:row>153</xdr:row>
      <xdr:rowOff>110067</xdr:rowOff>
    </xdr:from>
    <xdr:to>
      <xdr:col>35</xdr:col>
      <xdr:colOff>205317</xdr:colOff>
      <xdr:row>158</xdr:row>
      <xdr:rowOff>131233</xdr:rowOff>
    </xdr:to>
    <xdr:cxnSp macro="">
      <xdr:nvCxnSpPr>
        <xdr:cNvPr id="221" name="Curved Connector 220">
          <a:extLst>
            <a:ext uri="{FF2B5EF4-FFF2-40B4-BE49-F238E27FC236}">
              <a16:creationId xmlns:a16="http://schemas.microsoft.com/office/drawing/2014/main" id="{72F5F7E9-2A3D-C248-BB3A-D241868A5F78}"/>
            </a:ext>
          </a:extLst>
        </xdr:cNvPr>
        <xdr:cNvCxnSpPr/>
      </xdr:nvCxnSpPr>
      <xdr:spPr>
        <a:xfrm rot="5400000">
          <a:off x="13175599" y="14102862"/>
          <a:ext cx="875974" cy="781538"/>
        </a:xfrm>
        <a:prstGeom prst="curvedConnector3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63500</xdr:colOff>
      <xdr:row>166</xdr:row>
      <xdr:rowOff>63499</xdr:rowOff>
    </xdr:from>
    <xdr:to>
      <xdr:col>30</xdr:col>
      <xdr:colOff>346297</xdr:colOff>
      <xdr:row>201</xdr:row>
      <xdr:rowOff>105834</xdr:rowOff>
    </xdr:to>
    <xdr:sp macro="" textlink="">
      <xdr:nvSpPr>
        <xdr:cNvPr id="222" name="Freeform 221">
          <a:extLst>
            <a:ext uri="{FF2B5EF4-FFF2-40B4-BE49-F238E27FC236}">
              <a16:creationId xmlns:a16="http://schemas.microsoft.com/office/drawing/2014/main" id="{E4833121-55F7-694C-AB65-7C3A9365A806}"/>
            </a:ext>
          </a:extLst>
        </xdr:cNvPr>
        <xdr:cNvSpPr/>
      </xdr:nvSpPr>
      <xdr:spPr>
        <a:xfrm>
          <a:off x="10370038" y="16231576"/>
          <a:ext cx="1821451" cy="6099258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52917</xdr:colOff>
      <xdr:row>166</xdr:row>
      <xdr:rowOff>99482</xdr:rowOff>
    </xdr:from>
    <xdr:to>
      <xdr:col>34</xdr:col>
      <xdr:colOff>329363</xdr:colOff>
      <xdr:row>201</xdr:row>
      <xdr:rowOff>141817</xdr:rowOff>
    </xdr:to>
    <xdr:sp macro="" textlink="">
      <xdr:nvSpPr>
        <xdr:cNvPr id="223" name="Freeform 222">
          <a:extLst>
            <a:ext uri="{FF2B5EF4-FFF2-40B4-BE49-F238E27FC236}">
              <a16:creationId xmlns:a16="http://schemas.microsoft.com/office/drawing/2014/main" id="{32CB2639-D027-6F4C-ADDD-F7306C905DC1}"/>
            </a:ext>
          </a:extLst>
        </xdr:cNvPr>
        <xdr:cNvSpPr/>
      </xdr:nvSpPr>
      <xdr:spPr>
        <a:xfrm>
          <a:off x="12679648" y="16267559"/>
          <a:ext cx="1057984" cy="6099258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31749</xdr:colOff>
      <xdr:row>165</xdr:row>
      <xdr:rowOff>35984</xdr:rowOff>
    </xdr:from>
    <xdr:to>
      <xdr:col>32</xdr:col>
      <xdr:colOff>353482</xdr:colOff>
      <xdr:row>225</xdr:row>
      <xdr:rowOff>141819</xdr:rowOff>
    </xdr:to>
    <xdr:sp macro="" textlink="">
      <xdr:nvSpPr>
        <xdr:cNvPr id="224" name="Freeform 223">
          <a:extLst>
            <a:ext uri="{FF2B5EF4-FFF2-40B4-BE49-F238E27FC236}">
              <a16:creationId xmlns:a16="http://schemas.microsoft.com/office/drawing/2014/main" id="{B39866E8-FB3F-3E4B-886A-E85DA187BA14}"/>
            </a:ext>
          </a:extLst>
        </xdr:cNvPr>
        <xdr:cNvSpPr/>
      </xdr:nvSpPr>
      <xdr:spPr>
        <a:xfrm>
          <a:off x="12658480" y="16033099"/>
          <a:ext cx="321733" cy="10461220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318851</xdr:colOff>
      <xdr:row>164</xdr:row>
      <xdr:rowOff>102441</xdr:rowOff>
    </xdr:from>
    <xdr:to>
      <xdr:col>40</xdr:col>
      <xdr:colOff>48639</xdr:colOff>
      <xdr:row>199</xdr:row>
      <xdr:rowOff>19185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1BB777C5-C3D7-F64C-A438-F4F190EB6DC0}"/>
            </a:ext>
          </a:extLst>
        </xdr:cNvPr>
        <xdr:cNvSpPr/>
      </xdr:nvSpPr>
      <xdr:spPr>
        <a:xfrm>
          <a:off x="15290197" y="15928595"/>
          <a:ext cx="511327" cy="5973667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38</xdr:col>
      <xdr:colOff>316859</xdr:colOff>
      <xdr:row>206</xdr:row>
      <xdr:rowOff>154722</xdr:rowOff>
    </xdr:from>
    <xdr:to>
      <xdr:col>40</xdr:col>
      <xdr:colOff>70169</xdr:colOff>
      <xdr:row>222</xdr:row>
      <xdr:rowOff>77447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59FA4B8B-CE8F-C446-A7B3-CD1342013E34}"/>
            </a:ext>
          </a:extLst>
        </xdr:cNvPr>
        <xdr:cNvSpPr/>
      </xdr:nvSpPr>
      <xdr:spPr>
        <a:xfrm>
          <a:off x="15288205" y="23234530"/>
          <a:ext cx="534849" cy="2682532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37</xdr:col>
      <xdr:colOff>205317</xdr:colOff>
      <xdr:row>153</xdr:row>
      <xdr:rowOff>110067</xdr:rowOff>
    </xdr:from>
    <xdr:to>
      <xdr:col>39</xdr:col>
      <xdr:colOff>205317</xdr:colOff>
      <xdr:row>158</xdr:row>
      <xdr:rowOff>131233</xdr:rowOff>
    </xdr:to>
    <xdr:cxnSp macro="">
      <xdr:nvCxnSpPr>
        <xdr:cNvPr id="227" name="Curved Connector 226">
          <a:extLst>
            <a:ext uri="{FF2B5EF4-FFF2-40B4-BE49-F238E27FC236}">
              <a16:creationId xmlns:a16="http://schemas.microsoft.com/office/drawing/2014/main" id="{3BAFD5F5-42F6-0646-A240-AC6761BE2133}"/>
            </a:ext>
          </a:extLst>
        </xdr:cNvPr>
        <xdr:cNvCxnSpPr/>
      </xdr:nvCxnSpPr>
      <xdr:spPr>
        <a:xfrm rot="5400000">
          <a:off x="14738676" y="14102862"/>
          <a:ext cx="875974" cy="781538"/>
        </a:xfrm>
        <a:prstGeom prst="curvedConnector3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52917</xdr:colOff>
      <xdr:row>166</xdr:row>
      <xdr:rowOff>99482</xdr:rowOff>
    </xdr:from>
    <xdr:to>
      <xdr:col>38</xdr:col>
      <xdr:colOff>329363</xdr:colOff>
      <xdr:row>201</xdr:row>
      <xdr:rowOff>141817</xdr:rowOff>
    </xdr:to>
    <xdr:sp macro="" textlink="">
      <xdr:nvSpPr>
        <xdr:cNvPr id="228" name="Freeform 227">
          <a:extLst>
            <a:ext uri="{FF2B5EF4-FFF2-40B4-BE49-F238E27FC236}">
              <a16:creationId xmlns:a16="http://schemas.microsoft.com/office/drawing/2014/main" id="{F15F2EEC-EF24-2B46-A610-77DC44ABBDF0}"/>
            </a:ext>
          </a:extLst>
        </xdr:cNvPr>
        <xdr:cNvSpPr/>
      </xdr:nvSpPr>
      <xdr:spPr>
        <a:xfrm>
          <a:off x="14242725" y="16267559"/>
          <a:ext cx="1057984" cy="6099258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4232</xdr:colOff>
      <xdr:row>165</xdr:row>
      <xdr:rowOff>19051</xdr:rowOff>
    </xdr:from>
    <xdr:to>
      <xdr:col>36</xdr:col>
      <xdr:colOff>325965</xdr:colOff>
      <xdr:row>225</xdr:row>
      <xdr:rowOff>124886</xdr:rowOff>
    </xdr:to>
    <xdr:sp macro="" textlink="">
      <xdr:nvSpPr>
        <xdr:cNvPr id="229" name="Freeform 228">
          <a:extLst>
            <a:ext uri="{FF2B5EF4-FFF2-40B4-BE49-F238E27FC236}">
              <a16:creationId xmlns:a16="http://schemas.microsoft.com/office/drawing/2014/main" id="{54A8EC7E-288C-A74C-A68A-194DBB6F2D23}"/>
            </a:ext>
          </a:extLst>
        </xdr:cNvPr>
        <xdr:cNvSpPr/>
      </xdr:nvSpPr>
      <xdr:spPr>
        <a:xfrm>
          <a:off x="14194040" y="16016166"/>
          <a:ext cx="321733" cy="10461220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372209</xdr:colOff>
      <xdr:row>164</xdr:row>
      <xdr:rowOff>146537</xdr:rowOff>
    </xdr:from>
    <xdr:to>
      <xdr:col>40</xdr:col>
      <xdr:colOff>383932</xdr:colOff>
      <xdr:row>230</xdr:row>
      <xdr:rowOff>97692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F5AE7557-DFB4-304F-8CC4-C0471269597A}"/>
            </a:ext>
          </a:extLst>
        </xdr:cNvPr>
        <xdr:cNvSpPr/>
      </xdr:nvSpPr>
      <xdr:spPr>
        <a:xfrm>
          <a:off x="3498363" y="15972691"/>
          <a:ext cx="12638454" cy="11332309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 kern="1200">
              <a:solidFill>
                <a:schemeClr val="tx1"/>
              </a:solidFill>
            </a:rPr>
            <a:t>LSTM</a:t>
          </a:r>
          <a:endParaRPr lang="en-US" sz="3200" kern="1200"/>
        </a:p>
      </xdr:txBody>
    </xdr:sp>
    <xdr:clientData/>
  </xdr:twoCellAnchor>
  <xdr:oneCellAnchor>
    <xdr:from>
      <xdr:col>23</xdr:col>
      <xdr:colOff>65750</xdr:colOff>
      <xdr:row>159</xdr:row>
      <xdr:rowOff>21769</xdr:rowOff>
    </xdr:from>
    <xdr:ext cx="177869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1" name="TextBox 230">
              <a:extLst>
                <a:ext uri="{FF2B5EF4-FFF2-40B4-BE49-F238E27FC236}">
                  <a16:creationId xmlns:a16="http://schemas.microsoft.com/office/drawing/2014/main" id="{E934B9E5-23D8-3A46-94E4-BB995E5E47A1}"/>
                </a:ext>
              </a:extLst>
            </xdr:cNvPr>
            <xdr:cNvSpPr txBox="1"/>
          </xdr:nvSpPr>
          <xdr:spPr>
            <a:xfrm>
              <a:off x="8906904" y="14993115"/>
              <a:ext cx="17786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31" name="TextBox 230">
              <a:extLst>
                <a:ext uri="{FF2B5EF4-FFF2-40B4-BE49-F238E27FC236}">
                  <a16:creationId xmlns:a16="http://schemas.microsoft.com/office/drawing/2014/main" id="{E934B9E5-23D8-3A46-94E4-BB995E5E47A1}"/>
                </a:ext>
              </a:extLst>
            </xdr:cNvPr>
            <xdr:cNvSpPr txBox="1"/>
          </xdr:nvSpPr>
          <xdr:spPr>
            <a:xfrm>
              <a:off x="8906904" y="14993115"/>
              <a:ext cx="17786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𝑋_𝑡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58</xdr:col>
      <xdr:colOff>318851</xdr:colOff>
      <xdr:row>16</xdr:row>
      <xdr:rowOff>102441</xdr:rowOff>
    </xdr:from>
    <xdr:to>
      <xdr:col>60</xdr:col>
      <xdr:colOff>48639</xdr:colOff>
      <xdr:row>35</xdr:row>
      <xdr:rowOff>19185</xdr:rowOff>
    </xdr:to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id="{C522A565-7AFF-EF4E-88A6-466FDC01A6C6}"/>
            </a:ext>
          </a:extLst>
        </xdr:cNvPr>
        <xdr:cNvSpPr/>
      </xdr:nvSpPr>
      <xdr:spPr>
        <a:xfrm>
          <a:off x="3684351" y="1321641"/>
          <a:ext cx="440988" cy="353624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58</xdr:col>
      <xdr:colOff>316859</xdr:colOff>
      <xdr:row>38</xdr:row>
      <xdr:rowOff>154722</xdr:rowOff>
    </xdr:from>
    <xdr:to>
      <xdr:col>60</xdr:col>
      <xdr:colOff>70169</xdr:colOff>
      <xdr:row>46</xdr:row>
      <xdr:rowOff>77447</xdr:rowOff>
    </xdr:to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id="{4DD8D359-556B-9D49-B0A3-A9F7F2F7B820}"/>
            </a:ext>
          </a:extLst>
        </xdr:cNvPr>
        <xdr:cNvSpPr/>
      </xdr:nvSpPr>
      <xdr:spPr>
        <a:xfrm>
          <a:off x="3682359" y="5564922"/>
          <a:ext cx="464510" cy="1446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65</xdr:col>
      <xdr:colOff>54821</xdr:colOff>
      <xdr:row>16</xdr:row>
      <xdr:rowOff>127914</xdr:rowOff>
    </xdr:from>
    <xdr:to>
      <xdr:col>65</xdr:col>
      <xdr:colOff>345106</xdr:colOff>
      <xdr:row>48</xdr:row>
      <xdr:rowOff>16726</xdr:rowOff>
    </xdr:to>
    <xdr:sp macro="" textlink="">
      <xdr:nvSpPr>
        <xdr:cNvPr id="279" name="Freeform 278">
          <a:extLst>
            <a:ext uri="{FF2B5EF4-FFF2-40B4-BE49-F238E27FC236}">
              <a16:creationId xmlns:a16="http://schemas.microsoft.com/office/drawing/2014/main" id="{07F2E6AA-8BD5-D144-B555-1A1548AF6CD9}"/>
            </a:ext>
          </a:extLst>
        </xdr:cNvPr>
        <xdr:cNvSpPr/>
      </xdr:nvSpPr>
      <xdr:spPr>
        <a:xfrm>
          <a:off x="6430221" y="1347114"/>
          <a:ext cx="290285" cy="5984812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9137</xdr:colOff>
      <xdr:row>16</xdr:row>
      <xdr:rowOff>127914</xdr:rowOff>
    </xdr:from>
    <xdr:to>
      <xdr:col>62</xdr:col>
      <xdr:colOff>7048</xdr:colOff>
      <xdr:row>48</xdr:row>
      <xdr:rowOff>16726</xdr:rowOff>
    </xdr:to>
    <xdr:sp macro="" textlink="">
      <xdr:nvSpPr>
        <xdr:cNvPr id="280" name="Freeform 279">
          <a:extLst>
            <a:ext uri="{FF2B5EF4-FFF2-40B4-BE49-F238E27FC236}">
              <a16:creationId xmlns:a16="http://schemas.microsoft.com/office/drawing/2014/main" id="{F4A9C1B8-C75D-2348-AF31-166D10B04D49}"/>
            </a:ext>
          </a:extLst>
        </xdr:cNvPr>
        <xdr:cNvSpPr/>
      </xdr:nvSpPr>
      <xdr:spPr>
        <a:xfrm>
          <a:off x="4949437" y="1347114"/>
          <a:ext cx="290011" cy="5984812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54821</xdr:colOff>
      <xdr:row>16</xdr:row>
      <xdr:rowOff>127914</xdr:rowOff>
    </xdr:from>
    <xdr:to>
      <xdr:col>69</xdr:col>
      <xdr:colOff>345106</xdr:colOff>
      <xdr:row>48</xdr:row>
      <xdr:rowOff>16726</xdr:rowOff>
    </xdr:to>
    <xdr:sp macro="" textlink="">
      <xdr:nvSpPr>
        <xdr:cNvPr id="281" name="Freeform 280">
          <a:extLst>
            <a:ext uri="{FF2B5EF4-FFF2-40B4-BE49-F238E27FC236}">
              <a16:creationId xmlns:a16="http://schemas.microsoft.com/office/drawing/2014/main" id="{CC0FC837-FD05-0341-AD19-23883B450BC8}"/>
            </a:ext>
          </a:extLst>
        </xdr:cNvPr>
        <xdr:cNvSpPr/>
      </xdr:nvSpPr>
      <xdr:spPr>
        <a:xfrm>
          <a:off x="7954221" y="1347114"/>
          <a:ext cx="290285" cy="5984812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63</xdr:col>
      <xdr:colOff>50800</xdr:colOff>
      <xdr:row>27</xdr:row>
      <xdr:rowOff>34925</xdr:rowOff>
    </xdr:from>
    <xdr:ext cx="65" cy="162224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69EC24C1-8940-EC42-A0B5-DAE0303C636C}"/>
            </a:ext>
          </a:extLst>
        </xdr:cNvPr>
        <xdr:cNvSpPr txBox="1"/>
      </xdr:nvSpPr>
      <xdr:spPr>
        <a:xfrm>
          <a:off x="5664200" y="3349625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54</xdr:col>
      <xdr:colOff>262467</xdr:colOff>
      <xdr:row>36</xdr:row>
      <xdr:rowOff>98424</xdr:rowOff>
    </xdr:from>
    <xdr:ext cx="1425968" cy="174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3" name="TextBox 282">
              <a:extLst>
                <a:ext uri="{FF2B5EF4-FFF2-40B4-BE49-F238E27FC236}">
                  <a16:creationId xmlns:a16="http://schemas.microsoft.com/office/drawing/2014/main" id="{9DDAD22E-561A-C44A-A0E8-83381BD384BD}"/>
                </a:ext>
              </a:extLst>
            </xdr:cNvPr>
            <xdr:cNvSpPr txBox="1"/>
          </xdr:nvSpPr>
          <xdr:spPr>
            <a:xfrm>
              <a:off x="2205567" y="5127624"/>
              <a:ext cx="1425968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̃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83" name="TextBox 282">
              <a:extLst>
                <a:ext uri="{FF2B5EF4-FFF2-40B4-BE49-F238E27FC236}">
                  <a16:creationId xmlns:a16="http://schemas.microsoft.com/office/drawing/2014/main" id="{9DDAD22E-561A-C44A-A0E8-83381BD384BD}"/>
                </a:ext>
              </a:extLst>
            </xdr:cNvPr>
            <xdr:cNvSpPr txBox="1"/>
          </xdr:nvSpPr>
          <xdr:spPr>
            <a:xfrm>
              <a:off x="2205567" y="5127624"/>
              <a:ext cx="1425968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𝐶_𝑡=𝐶_(𝑡−1)∗𝐹_𝑡+(𝐶_𝑡 ) ̃∗𝐼_𝑡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60</xdr:col>
      <xdr:colOff>361950</xdr:colOff>
      <xdr:row>18</xdr:row>
      <xdr:rowOff>17991</xdr:rowOff>
    </xdr:from>
    <xdr:ext cx="16902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4" name="TextBox 283">
              <a:extLst>
                <a:ext uri="{FF2B5EF4-FFF2-40B4-BE49-F238E27FC236}">
                  <a16:creationId xmlns:a16="http://schemas.microsoft.com/office/drawing/2014/main" id="{FAC3BB9E-A492-344F-866F-174CA7489EC5}"/>
                </a:ext>
              </a:extLst>
            </xdr:cNvPr>
            <xdr:cNvSpPr txBox="1"/>
          </xdr:nvSpPr>
          <xdr:spPr>
            <a:xfrm>
              <a:off x="4438650" y="1618191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84" name="TextBox 283">
              <a:extLst>
                <a:ext uri="{FF2B5EF4-FFF2-40B4-BE49-F238E27FC236}">
                  <a16:creationId xmlns:a16="http://schemas.microsoft.com/office/drawing/2014/main" id="{FAC3BB9E-A492-344F-866F-174CA7489EC5}"/>
                </a:ext>
              </a:extLst>
            </xdr:cNvPr>
            <xdr:cNvSpPr txBox="1"/>
          </xdr:nvSpPr>
          <xdr:spPr>
            <a:xfrm>
              <a:off x="4438650" y="1618191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60</xdr:col>
      <xdr:colOff>357277</xdr:colOff>
      <xdr:row>23</xdr:row>
      <xdr:rowOff>16068</xdr:rowOff>
    </xdr:from>
    <xdr:ext cx="16902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5" name="TextBox 284">
              <a:extLst>
                <a:ext uri="{FF2B5EF4-FFF2-40B4-BE49-F238E27FC236}">
                  <a16:creationId xmlns:a16="http://schemas.microsoft.com/office/drawing/2014/main" id="{056EE1A2-C470-8D44-B700-ECE526D7DFCD}"/>
                </a:ext>
              </a:extLst>
            </xdr:cNvPr>
            <xdr:cNvSpPr txBox="1"/>
          </xdr:nvSpPr>
          <xdr:spPr>
            <a:xfrm>
              <a:off x="4433977" y="2568768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85" name="TextBox 284">
              <a:extLst>
                <a:ext uri="{FF2B5EF4-FFF2-40B4-BE49-F238E27FC236}">
                  <a16:creationId xmlns:a16="http://schemas.microsoft.com/office/drawing/2014/main" id="{056EE1A2-C470-8D44-B700-ECE526D7DFCD}"/>
                </a:ext>
              </a:extLst>
            </xdr:cNvPr>
            <xdr:cNvSpPr txBox="1"/>
          </xdr:nvSpPr>
          <xdr:spPr>
            <a:xfrm>
              <a:off x="4433977" y="2568768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𝐹_𝑡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60</xdr:col>
      <xdr:colOff>350487</xdr:colOff>
      <xdr:row>33</xdr:row>
      <xdr:rowOff>8247</xdr:rowOff>
    </xdr:from>
    <xdr:ext cx="138308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6" name="TextBox 285">
              <a:extLst>
                <a:ext uri="{FF2B5EF4-FFF2-40B4-BE49-F238E27FC236}">
                  <a16:creationId xmlns:a16="http://schemas.microsoft.com/office/drawing/2014/main" id="{59284C1A-A0C1-5A46-BC54-657FD66C912C}"/>
                </a:ext>
              </a:extLst>
            </xdr:cNvPr>
            <xdr:cNvSpPr txBox="1"/>
          </xdr:nvSpPr>
          <xdr:spPr>
            <a:xfrm>
              <a:off x="4427187" y="4465947"/>
              <a:ext cx="1383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86" name="TextBox 285">
              <a:extLst>
                <a:ext uri="{FF2B5EF4-FFF2-40B4-BE49-F238E27FC236}">
                  <a16:creationId xmlns:a16="http://schemas.microsoft.com/office/drawing/2014/main" id="{59284C1A-A0C1-5A46-BC54-657FD66C912C}"/>
                </a:ext>
              </a:extLst>
            </xdr:cNvPr>
            <xdr:cNvSpPr txBox="1"/>
          </xdr:nvSpPr>
          <xdr:spPr>
            <a:xfrm>
              <a:off x="4427187" y="4465947"/>
              <a:ext cx="1383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𝐼_𝑡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60</xdr:col>
      <xdr:colOff>346199</xdr:colOff>
      <xdr:row>37</xdr:row>
      <xdr:rowOff>12205</xdr:rowOff>
    </xdr:from>
    <xdr:ext cx="16902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7" name="TextBox 286">
              <a:extLst>
                <a:ext uri="{FF2B5EF4-FFF2-40B4-BE49-F238E27FC236}">
                  <a16:creationId xmlns:a16="http://schemas.microsoft.com/office/drawing/2014/main" id="{6B4FD24B-704D-FC4A-9259-46752D976580}"/>
                </a:ext>
              </a:extLst>
            </xdr:cNvPr>
            <xdr:cNvSpPr txBox="1"/>
          </xdr:nvSpPr>
          <xdr:spPr>
            <a:xfrm>
              <a:off x="4422899" y="5231905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87" name="TextBox 286">
              <a:extLst>
                <a:ext uri="{FF2B5EF4-FFF2-40B4-BE49-F238E27FC236}">
                  <a16:creationId xmlns:a16="http://schemas.microsoft.com/office/drawing/2014/main" id="{6B4FD24B-704D-FC4A-9259-46752D976580}"/>
                </a:ext>
              </a:extLst>
            </xdr:cNvPr>
            <xdr:cNvSpPr txBox="1"/>
          </xdr:nvSpPr>
          <xdr:spPr>
            <a:xfrm>
              <a:off x="4422899" y="5231905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60</xdr:col>
      <xdr:colOff>354281</xdr:colOff>
      <xdr:row>28</xdr:row>
      <xdr:rowOff>16506</xdr:rowOff>
    </xdr:from>
    <xdr:ext cx="169021" cy="174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8" name="TextBox 287">
              <a:extLst>
                <a:ext uri="{FF2B5EF4-FFF2-40B4-BE49-F238E27FC236}">
                  <a16:creationId xmlns:a16="http://schemas.microsoft.com/office/drawing/2014/main" id="{68E51FE8-7F9F-6E43-9412-A774EBA95D09}"/>
                </a:ext>
              </a:extLst>
            </xdr:cNvPr>
            <xdr:cNvSpPr txBox="1"/>
          </xdr:nvSpPr>
          <xdr:spPr>
            <a:xfrm>
              <a:off x="4430981" y="3521706"/>
              <a:ext cx="169021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88" name="TextBox 287">
              <a:extLst>
                <a:ext uri="{FF2B5EF4-FFF2-40B4-BE49-F238E27FC236}">
                  <a16:creationId xmlns:a16="http://schemas.microsoft.com/office/drawing/2014/main" id="{68E51FE8-7F9F-6E43-9412-A774EBA95D09}"/>
                </a:ext>
              </a:extLst>
            </xdr:cNvPr>
            <xdr:cNvSpPr txBox="1"/>
          </xdr:nvSpPr>
          <xdr:spPr>
            <a:xfrm>
              <a:off x="4430981" y="3521706"/>
              <a:ext cx="169021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(𝐶_𝑡 ) ̃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60</xdr:col>
      <xdr:colOff>346364</xdr:colOff>
      <xdr:row>41</xdr:row>
      <xdr:rowOff>12371</xdr:rowOff>
    </xdr:from>
    <xdr:ext cx="161519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9" name="TextBox 288">
              <a:extLst>
                <a:ext uri="{FF2B5EF4-FFF2-40B4-BE49-F238E27FC236}">
                  <a16:creationId xmlns:a16="http://schemas.microsoft.com/office/drawing/2014/main" id="{28213227-8BA5-A344-9A9D-70716047E116}"/>
                </a:ext>
              </a:extLst>
            </xdr:cNvPr>
            <xdr:cNvSpPr txBox="1"/>
          </xdr:nvSpPr>
          <xdr:spPr>
            <a:xfrm>
              <a:off x="4423064" y="5994071"/>
              <a:ext cx="16151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89" name="TextBox 288">
              <a:extLst>
                <a:ext uri="{FF2B5EF4-FFF2-40B4-BE49-F238E27FC236}">
                  <a16:creationId xmlns:a16="http://schemas.microsoft.com/office/drawing/2014/main" id="{28213227-8BA5-A344-9A9D-70716047E116}"/>
                </a:ext>
              </a:extLst>
            </xdr:cNvPr>
            <xdr:cNvSpPr txBox="1"/>
          </xdr:nvSpPr>
          <xdr:spPr>
            <a:xfrm>
              <a:off x="4423064" y="5994071"/>
              <a:ext cx="16151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𝑆_𝑡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60</xdr:col>
      <xdr:colOff>342076</xdr:colOff>
      <xdr:row>45</xdr:row>
      <xdr:rowOff>8083</xdr:rowOff>
    </xdr:from>
    <xdr:ext cx="18229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0" name="TextBox 289">
              <a:extLst>
                <a:ext uri="{FF2B5EF4-FFF2-40B4-BE49-F238E27FC236}">
                  <a16:creationId xmlns:a16="http://schemas.microsoft.com/office/drawing/2014/main" id="{08BB3A7D-6396-E046-85A0-C21C3A0153C1}"/>
                </a:ext>
              </a:extLst>
            </xdr:cNvPr>
            <xdr:cNvSpPr txBox="1"/>
          </xdr:nvSpPr>
          <xdr:spPr>
            <a:xfrm>
              <a:off x="4418776" y="6751783"/>
              <a:ext cx="1822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90" name="TextBox 289">
              <a:extLst>
                <a:ext uri="{FF2B5EF4-FFF2-40B4-BE49-F238E27FC236}">
                  <a16:creationId xmlns:a16="http://schemas.microsoft.com/office/drawing/2014/main" id="{08BB3A7D-6396-E046-85A0-C21C3A0153C1}"/>
                </a:ext>
              </a:extLst>
            </xdr:cNvPr>
            <xdr:cNvSpPr txBox="1"/>
          </xdr:nvSpPr>
          <xdr:spPr>
            <a:xfrm>
              <a:off x="4418776" y="6751783"/>
              <a:ext cx="1822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𝑂_𝑡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60</xdr:col>
      <xdr:colOff>330685</xdr:colOff>
      <xdr:row>49</xdr:row>
      <xdr:rowOff>2923</xdr:rowOff>
    </xdr:from>
    <xdr:ext cx="18755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2" name="TextBox 291">
              <a:extLst>
                <a:ext uri="{FF2B5EF4-FFF2-40B4-BE49-F238E27FC236}">
                  <a16:creationId xmlns:a16="http://schemas.microsoft.com/office/drawing/2014/main" id="{EE140219-388C-914C-8D88-4ACD58618E7A}"/>
                </a:ext>
              </a:extLst>
            </xdr:cNvPr>
            <xdr:cNvSpPr txBox="1"/>
          </xdr:nvSpPr>
          <xdr:spPr>
            <a:xfrm>
              <a:off x="4407385" y="7508623"/>
              <a:ext cx="18755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92" name="TextBox 291">
              <a:extLst>
                <a:ext uri="{FF2B5EF4-FFF2-40B4-BE49-F238E27FC236}">
                  <a16:creationId xmlns:a16="http://schemas.microsoft.com/office/drawing/2014/main" id="{EE140219-388C-914C-8D88-4ACD58618E7A}"/>
                </a:ext>
              </a:extLst>
            </xdr:cNvPr>
            <xdr:cNvSpPr txBox="1"/>
          </xdr:nvSpPr>
          <xdr:spPr>
            <a:xfrm>
              <a:off x="4407385" y="7508623"/>
              <a:ext cx="18755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60</xdr:col>
      <xdr:colOff>718681</xdr:colOff>
      <xdr:row>18</xdr:row>
      <xdr:rowOff>39380</xdr:rowOff>
    </xdr:from>
    <xdr:to>
      <xdr:col>63</xdr:col>
      <xdr:colOff>334728</xdr:colOff>
      <xdr:row>36</xdr:row>
      <xdr:rowOff>118138</xdr:rowOff>
    </xdr:to>
    <xdr:sp macro="" textlink="">
      <xdr:nvSpPr>
        <xdr:cNvPr id="293" name="Freeform 292">
          <a:extLst>
            <a:ext uri="{FF2B5EF4-FFF2-40B4-BE49-F238E27FC236}">
              <a16:creationId xmlns:a16="http://schemas.microsoft.com/office/drawing/2014/main" id="{C0431F6C-1448-294C-B4DB-7BD1ECBAB43D}"/>
            </a:ext>
          </a:extLst>
        </xdr:cNvPr>
        <xdr:cNvSpPr/>
      </xdr:nvSpPr>
      <xdr:spPr>
        <a:xfrm>
          <a:off x="4795381" y="1639580"/>
          <a:ext cx="1152747" cy="3507758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34260</xdr:colOff>
      <xdr:row>18</xdr:row>
      <xdr:rowOff>59071</xdr:rowOff>
    </xdr:from>
    <xdr:to>
      <xdr:col>67</xdr:col>
      <xdr:colOff>344575</xdr:colOff>
      <xdr:row>37</xdr:row>
      <xdr:rowOff>14570</xdr:rowOff>
    </xdr:to>
    <xdr:sp macro="" textlink="">
      <xdr:nvSpPr>
        <xdr:cNvPr id="294" name="Freeform 293">
          <a:extLst>
            <a:ext uri="{FF2B5EF4-FFF2-40B4-BE49-F238E27FC236}">
              <a16:creationId xmlns:a16="http://schemas.microsoft.com/office/drawing/2014/main" id="{477F809A-C289-6F42-8A9A-2577243AC38E}"/>
            </a:ext>
          </a:extLst>
        </xdr:cNvPr>
        <xdr:cNvSpPr/>
      </xdr:nvSpPr>
      <xdr:spPr>
        <a:xfrm>
          <a:off x="6409660" y="1659271"/>
          <a:ext cx="1072315" cy="3574999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29141</xdr:colOff>
      <xdr:row>18</xdr:row>
      <xdr:rowOff>53951</xdr:rowOff>
    </xdr:from>
    <xdr:to>
      <xdr:col>71</xdr:col>
      <xdr:colOff>339455</xdr:colOff>
      <xdr:row>37</xdr:row>
      <xdr:rowOff>9450</xdr:rowOff>
    </xdr:to>
    <xdr:sp macro="" textlink="">
      <xdr:nvSpPr>
        <xdr:cNvPr id="295" name="Freeform 294">
          <a:extLst>
            <a:ext uri="{FF2B5EF4-FFF2-40B4-BE49-F238E27FC236}">
              <a16:creationId xmlns:a16="http://schemas.microsoft.com/office/drawing/2014/main" id="{F8ED0B3F-0FD9-E146-B5CA-39530968FCDD}"/>
            </a:ext>
          </a:extLst>
        </xdr:cNvPr>
        <xdr:cNvSpPr/>
      </xdr:nvSpPr>
      <xdr:spPr>
        <a:xfrm>
          <a:off x="7928541" y="1654151"/>
          <a:ext cx="1072314" cy="3574999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55</xdr:col>
      <xdr:colOff>75821</xdr:colOff>
      <xdr:row>21</xdr:row>
      <xdr:rowOff>0</xdr:rowOff>
    </xdr:from>
    <xdr:ext cx="184538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6" name="TextBox 295">
              <a:extLst>
                <a:ext uri="{FF2B5EF4-FFF2-40B4-BE49-F238E27FC236}">
                  <a16:creationId xmlns:a16="http://schemas.microsoft.com/office/drawing/2014/main" id="{8DA8CCCB-DEB7-AC47-9E1E-3C90C1DEF55A}"/>
                </a:ext>
              </a:extLst>
            </xdr:cNvPr>
            <xdr:cNvSpPr txBox="1"/>
          </xdr:nvSpPr>
          <xdr:spPr>
            <a:xfrm>
              <a:off x="2374521" y="2171700"/>
              <a:ext cx="18453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96" name="TextBox 295">
              <a:extLst>
                <a:ext uri="{FF2B5EF4-FFF2-40B4-BE49-F238E27FC236}">
                  <a16:creationId xmlns:a16="http://schemas.microsoft.com/office/drawing/2014/main" id="{8DA8CCCB-DEB7-AC47-9E1E-3C90C1DEF55A}"/>
                </a:ext>
              </a:extLst>
            </xdr:cNvPr>
            <xdr:cNvSpPr txBox="1"/>
          </xdr:nvSpPr>
          <xdr:spPr>
            <a:xfrm>
              <a:off x="2374521" y="2171700"/>
              <a:ext cx="18453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47</xdr:col>
      <xdr:colOff>62363</xdr:colOff>
      <xdr:row>21</xdr:row>
      <xdr:rowOff>5497</xdr:rowOff>
    </xdr:from>
    <xdr:ext cx="22820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7" name="TextBox 296">
              <a:extLst>
                <a:ext uri="{FF2B5EF4-FFF2-40B4-BE49-F238E27FC236}">
                  <a16:creationId xmlns:a16="http://schemas.microsoft.com/office/drawing/2014/main" id="{6BED54D8-3E61-3640-824D-E6A72AADFCD8}"/>
                </a:ext>
              </a:extLst>
            </xdr:cNvPr>
            <xdr:cNvSpPr txBox="1"/>
          </xdr:nvSpPr>
          <xdr:spPr>
            <a:xfrm>
              <a:off x="583063" y="2177197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97" name="TextBox 296">
              <a:extLst>
                <a:ext uri="{FF2B5EF4-FFF2-40B4-BE49-F238E27FC236}">
                  <a16:creationId xmlns:a16="http://schemas.microsoft.com/office/drawing/2014/main" id="{6BED54D8-3E61-3640-824D-E6A72AADFCD8}"/>
                </a:ext>
              </a:extLst>
            </xdr:cNvPr>
            <xdr:cNvSpPr txBox="1"/>
          </xdr:nvSpPr>
          <xdr:spPr>
            <a:xfrm>
              <a:off x="583063" y="2177197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55</xdr:col>
      <xdr:colOff>76579</xdr:colOff>
      <xdr:row>26</xdr:row>
      <xdr:rowOff>758</xdr:rowOff>
    </xdr:from>
    <xdr:ext cx="183512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8" name="TextBox 297">
              <a:extLst>
                <a:ext uri="{FF2B5EF4-FFF2-40B4-BE49-F238E27FC236}">
                  <a16:creationId xmlns:a16="http://schemas.microsoft.com/office/drawing/2014/main" id="{5860A12A-DF2A-A14E-9FC7-8F5A0619A6B3}"/>
                </a:ext>
              </a:extLst>
            </xdr:cNvPr>
            <xdr:cNvSpPr txBox="1"/>
          </xdr:nvSpPr>
          <xdr:spPr>
            <a:xfrm>
              <a:off x="2375279" y="3124958"/>
              <a:ext cx="18351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98" name="TextBox 297">
              <a:extLst>
                <a:ext uri="{FF2B5EF4-FFF2-40B4-BE49-F238E27FC236}">
                  <a16:creationId xmlns:a16="http://schemas.microsoft.com/office/drawing/2014/main" id="{5860A12A-DF2A-A14E-9FC7-8F5A0619A6B3}"/>
                </a:ext>
              </a:extLst>
            </xdr:cNvPr>
            <xdr:cNvSpPr txBox="1"/>
          </xdr:nvSpPr>
          <xdr:spPr>
            <a:xfrm>
              <a:off x="2375279" y="3124958"/>
              <a:ext cx="18351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47</xdr:col>
      <xdr:colOff>63121</xdr:colOff>
      <xdr:row>26</xdr:row>
      <xdr:rowOff>6255</xdr:rowOff>
    </xdr:from>
    <xdr:ext cx="22820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9" name="TextBox 298">
              <a:extLst>
                <a:ext uri="{FF2B5EF4-FFF2-40B4-BE49-F238E27FC236}">
                  <a16:creationId xmlns:a16="http://schemas.microsoft.com/office/drawing/2014/main" id="{2C505447-0CA6-7749-BFC9-EBDDABC9E04F}"/>
                </a:ext>
              </a:extLst>
            </xdr:cNvPr>
            <xdr:cNvSpPr txBox="1"/>
          </xdr:nvSpPr>
          <xdr:spPr>
            <a:xfrm>
              <a:off x="583821" y="3130455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99" name="TextBox 298">
              <a:extLst>
                <a:ext uri="{FF2B5EF4-FFF2-40B4-BE49-F238E27FC236}">
                  <a16:creationId xmlns:a16="http://schemas.microsoft.com/office/drawing/2014/main" id="{2C505447-0CA6-7749-BFC9-EBDDABC9E04F}"/>
                </a:ext>
              </a:extLst>
            </xdr:cNvPr>
            <xdr:cNvSpPr txBox="1"/>
          </xdr:nvSpPr>
          <xdr:spPr>
            <a:xfrm>
              <a:off x="583821" y="3130455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55</xdr:col>
      <xdr:colOff>72598</xdr:colOff>
      <xdr:row>31</xdr:row>
      <xdr:rowOff>1516</xdr:rowOff>
    </xdr:from>
    <xdr:ext cx="16004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0" name="TextBox 299">
              <a:extLst>
                <a:ext uri="{FF2B5EF4-FFF2-40B4-BE49-F238E27FC236}">
                  <a16:creationId xmlns:a16="http://schemas.microsoft.com/office/drawing/2014/main" id="{6744DF5D-C9DD-914E-9699-4B33A8DBDBF6}"/>
                </a:ext>
              </a:extLst>
            </xdr:cNvPr>
            <xdr:cNvSpPr txBox="1"/>
          </xdr:nvSpPr>
          <xdr:spPr>
            <a:xfrm>
              <a:off x="2371298" y="4078216"/>
              <a:ext cx="16004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00" name="TextBox 299">
              <a:extLst>
                <a:ext uri="{FF2B5EF4-FFF2-40B4-BE49-F238E27FC236}">
                  <a16:creationId xmlns:a16="http://schemas.microsoft.com/office/drawing/2014/main" id="{6744DF5D-C9DD-914E-9699-4B33A8DBDBF6}"/>
                </a:ext>
              </a:extLst>
            </xdr:cNvPr>
            <xdr:cNvSpPr txBox="1"/>
          </xdr:nvSpPr>
          <xdr:spPr>
            <a:xfrm>
              <a:off x="2371298" y="4078216"/>
              <a:ext cx="16004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47</xdr:col>
      <xdr:colOff>59140</xdr:colOff>
      <xdr:row>31</xdr:row>
      <xdr:rowOff>7013</xdr:rowOff>
    </xdr:from>
    <xdr:ext cx="203710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1" name="TextBox 300">
              <a:extLst>
                <a:ext uri="{FF2B5EF4-FFF2-40B4-BE49-F238E27FC236}">
                  <a16:creationId xmlns:a16="http://schemas.microsoft.com/office/drawing/2014/main" id="{967DF557-D85C-2D43-A072-A12DBEC98D65}"/>
                </a:ext>
              </a:extLst>
            </xdr:cNvPr>
            <xdr:cNvSpPr txBox="1"/>
          </xdr:nvSpPr>
          <xdr:spPr>
            <a:xfrm>
              <a:off x="579840" y="4083713"/>
              <a:ext cx="2037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01" name="TextBox 300">
              <a:extLst>
                <a:ext uri="{FF2B5EF4-FFF2-40B4-BE49-F238E27FC236}">
                  <a16:creationId xmlns:a16="http://schemas.microsoft.com/office/drawing/2014/main" id="{967DF557-D85C-2D43-A072-A12DBEC98D65}"/>
                </a:ext>
              </a:extLst>
            </xdr:cNvPr>
            <xdr:cNvSpPr txBox="1"/>
          </xdr:nvSpPr>
          <xdr:spPr>
            <a:xfrm>
              <a:off x="579840" y="4083713"/>
              <a:ext cx="2037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55</xdr:col>
      <xdr:colOff>82834</xdr:colOff>
      <xdr:row>42</xdr:row>
      <xdr:rowOff>187087</xdr:rowOff>
    </xdr:from>
    <xdr:ext cx="190950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2" name="TextBox 301">
              <a:extLst>
                <a:ext uri="{FF2B5EF4-FFF2-40B4-BE49-F238E27FC236}">
                  <a16:creationId xmlns:a16="http://schemas.microsoft.com/office/drawing/2014/main" id="{DF8F4F96-6CE9-EC4D-B6A5-2DD1DF6495F0}"/>
                </a:ext>
              </a:extLst>
            </xdr:cNvPr>
            <xdr:cNvSpPr txBox="1"/>
          </xdr:nvSpPr>
          <xdr:spPr>
            <a:xfrm>
              <a:off x="2381534" y="6359287"/>
              <a:ext cx="19095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02" name="TextBox 301">
              <a:extLst>
                <a:ext uri="{FF2B5EF4-FFF2-40B4-BE49-F238E27FC236}">
                  <a16:creationId xmlns:a16="http://schemas.microsoft.com/office/drawing/2014/main" id="{DF8F4F96-6CE9-EC4D-B6A5-2DD1DF6495F0}"/>
                </a:ext>
              </a:extLst>
            </xdr:cNvPr>
            <xdr:cNvSpPr txBox="1"/>
          </xdr:nvSpPr>
          <xdr:spPr>
            <a:xfrm>
              <a:off x="2381534" y="6359287"/>
              <a:ext cx="19095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47</xdr:col>
      <xdr:colOff>69376</xdr:colOff>
      <xdr:row>43</xdr:row>
      <xdr:rowOff>3032</xdr:rowOff>
    </xdr:from>
    <xdr:ext cx="234616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3" name="TextBox 302">
              <a:extLst>
                <a:ext uri="{FF2B5EF4-FFF2-40B4-BE49-F238E27FC236}">
                  <a16:creationId xmlns:a16="http://schemas.microsoft.com/office/drawing/2014/main" id="{42547138-0397-2D4A-A56E-ED938703C50C}"/>
                </a:ext>
              </a:extLst>
            </xdr:cNvPr>
            <xdr:cNvSpPr txBox="1"/>
          </xdr:nvSpPr>
          <xdr:spPr>
            <a:xfrm>
              <a:off x="590076" y="6365732"/>
              <a:ext cx="23461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03" name="TextBox 302">
              <a:extLst>
                <a:ext uri="{FF2B5EF4-FFF2-40B4-BE49-F238E27FC236}">
                  <a16:creationId xmlns:a16="http://schemas.microsoft.com/office/drawing/2014/main" id="{42547138-0397-2D4A-A56E-ED938703C50C}"/>
                </a:ext>
              </a:extLst>
            </xdr:cNvPr>
            <xdr:cNvSpPr txBox="1"/>
          </xdr:nvSpPr>
          <xdr:spPr>
            <a:xfrm>
              <a:off x="590076" y="6365732"/>
              <a:ext cx="23461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56</xdr:col>
      <xdr:colOff>182160</xdr:colOff>
      <xdr:row>47</xdr:row>
      <xdr:rowOff>99045</xdr:rowOff>
    </xdr:from>
    <xdr:ext cx="778610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4" name="TextBox 303">
              <a:extLst>
                <a:ext uri="{FF2B5EF4-FFF2-40B4-BE49-F238E27FC236}">
                  <a16:creationId xmlns:a16="http://schemas.microsoft.com/office/drawing/2014/main" id="{05503737-CB4D-964E-B2E7-9862528CB376}"/>
                </a:ext>
              </a:extLst>
            </xdr:cNvPr>
            <xdr:cNvSpPr txBox="1"/>
          </xdr:nvSpPr>
          <xdr:spPr>
            <a:xfrm>
              <a:off x="2836460" y="7223745"/>
              <a:ext cx="7786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04" name="TextBox 303">
              <a:extLst>
                <a:ext uri="{FF2B5EF4-FFF2-40B4-BE49-F238E27FC236}">
                  <a16:creationId xmlns:a16="http://schemas.microsoft.com/office/drawing/2014/main" id="{05503737-CB4D-964E-B2E7-9862528CB376}"/>
                </a:ext>
              </a:extLst>
            </xdr:cNvPr>
            <xdr:cNvSpPr txBox="1"/>
          </xdr:nvSpPr>
          <xdr:spPr>
            <a:xfrm>
              <a:off x="2836460" y="7223745"/>
              <a:ext cx="7786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𝐻_𝑡=𝑆_𝑡∗𝑂_𝑡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56</xdr:col>
      <xdr:colOff>45175</xdr:colOff>
      <xdr:row>39</xdr:row>
      <xdr:rowOff>121136</xdr:rowOff>
    </xdr:from>
    <xdr:ext cx="87639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5" name="TextBox 304">
              <a:extLst>
                <a:ext uri="{FF2B5EF4-FFF2-40B4-BE49-F238E27FC236}">
                  <a16:creationId xmlns:a16="http://schemas.microsoft.com/office/drawing/2014/main" id="{BE110868-4B2C-1A48-80C0-65CE85B499D7}"/>
                </a:ext>
              </a:extLst>
            </xdr:cNvPr>
            <xdr:cNvSpPr txBox="1"/>
          </xdr:nvSpPr>
          <xdr:spPr>
            <a:xfrm>
              <a:off x="2699475" y="5721836"/>
              <a:ext cx="8763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tanh</m:t>
                    </m:r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⁡(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05" name="TextBox 304">
              <a:extLst>
                <a:ext uri="{FF2B5EF4-FFF2-40B4-BE49-F238E27FC236}">
                  <a16:creationId xmlns:a16="http://schemas.microsoft.com/office/drawing/2014/main" id="{BE110868-4B2C-1A48-80C0-65CE85B499D7}"/>
                </a:ext>
              </a:extLst>
            </xdr:cNvPr>
            <xdr:cNvSpPr txBox="1"/>
          </xdr:nvSpPr>
          <xdr:spPr>
            <a:xfrm>
              <a:off x="2699475" y="5721836"/>
              <a:ext cx="8763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𝑆_𝑡=tanh⁡(𝐶_𝑡)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56</xdr:col>
      <xdr:colOff>65750</xdr:colOff>
      <xdr:row>11</xdr:row>
      <xdr:rowOff>21769</xdr:rowOff>
    </xdr:from>
    <xdr:ext cx="177869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6" name="TextBox 305">
              <a:extLst>
                <a:ext uri="{FF2B5EF4-FFF2-40B4-BE49-F238E27FC236}">
                  <a16:creationId xmlns:a16="http://schemas.microsoft.com/office/drawing/2014/main" id="{1B3F1F8A-67BA-0249-AD6C-772CA75C1458}"/>
                </a:ext>
              </a:extLst>
            </xdr:cNvPr>
            <xdr:cNvSpPr txBox="1"/>
          </xdr:nvSpPr>
          <xdr:spPr>
            <a:xfrm>
              <a:off x="2720050" y="859969"/>
              <a:ext cx="17786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06" name="TextBox 305">
              <a:extLst>
                <a:ext uri="{FF2B5EF4-FFF2-40B4-BE49-F238E27FC236}">
                  <a16:creationId xmlns:a16="http://schemas.microsoft.com/office/drawing/2014/main" id="{1B3F1F8A-67BA-0249-AD6C-772CA75C1458}"/>
                </a:ext>
              </a:extLst>
            </xdr:cNvPr>
            <xdr:cNvSpPr txBox="1"/>
          </xdr:nvSpPr>
          <xdr:spPr>
            <a:xfrm>
              <a:off x="2720050" y="859969"/>
              <a:ext cx="17786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𝑋_𝑡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55</xdr:col>
      <xdr:colOff>355861</xdr:colOff>
      <xdr:row>17</xdr:row>
      <xdr:rowOff>103676</xdr:rowOff>
    </xdr:from>
    <xdr:ext cx="32201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7" name="TextBox 306">
              <a:extLst>
                <a:ext uri="{FF2B5EF4-FFF2-40B4-BE49-F238E27FC236}">
                  <a16:creationId xmlns:a16="http://schemas.microsoft.com/office/drawing/2014/main" id="{524F6730-1EBB-5A41-86D5-32AE5F095C4E}"/>
                </a:ext>
              </a:extLst>
            </xdr:cNvPr>
            <xdr:cNvSpPr txBox="1"/>
          </xdr:nvSpPr>
          <xdr:spPr>
            <a:xfrm>
              <a:off x="2654561" y="1513376"/>
              <a:ext cx="32201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07" name="TextBox 306">
              <a:extLst>
                <a:ext uri="{FF2B5EF4-FFF2-40B4-BE49-F238E27FC236}">
                  <a16:creationId xmlns:a16="http://schemas.microsoft.com/office/drawing/2014/main" id="{524F6730-1EBB-5A41-86D5-32AE5F095C4E}"/>
                </a:ext>
              </a:extLst>
            </xdr:cNvPr>
            <xdr:cNvSpPr txBox="1"/>
          </xdr:nvSpPr>
          <xdr:spPr>
            <a:xfrm>
              <a:off x="2654561" y="1513376"/>
              <a:ext cx="32201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𝐻_(𝑡−1)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53</xdr:col>
      <xdr:colOff>27639</xdr:colOff>
      <xdr:row>19</xdr:row>
      <xdr:rowOff>116505</xdr:rowOff>
    </xdr:from>
    <xdr:ext cx="1483227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8" name="TextBox 307">
              <a:extLst>
                <a:ext uri="{FF2B5EF4-FFF2-40B4-BE49-F238E27FC236}">
                  <a16:creationId xmlns:a16="http://schemas.microsoft.com/office/drawing/2014/main" id="{51B56764-DA14-0141-A6C3-50E7798EA49D}"/>
                </a:ext>
              </a:extLst>
            </xdr:cNvPr>
            <xdr:cNvSpPr txBox="1"/>
          </xdr:nvSpPr>
          <xdr:spPr>
            <a:xfrm>
              <a:off x="1615139" y="1907205"/>
              <a:ext cx="14832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08" name="TextBox 307">
              <a:extLst>
                <a:ext uri="{FF2B5EF4-FFF2-40B4-BE49-F238E27FC236}">
                  <a16:creationId xmlns:a16="http://schemas.microsoft.com/office/drawing/2014/main" id="{51B56764-DA14-0141-A6C3-50E7798EA49D}"/>
                </a:ext>
              </a:extLst>
            </xdr:cNvPr>
            <xdr:cNvSpPr txBox="1"/>
          </xdr:nvSpPr>
          <xdr:spPr>
            <a:xfrm>
              <a:off x="1615139" y="1907205"/>
              <a:ext cx="14832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𝑍_𝐹=𝑊_𝐹 [𝑋_𝑡 〖;𝐻〗_(𝑡−1) ]+𝑏_𝐹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57</xdr:col>
      <xdr:colOff>88786</xdr:colOff>
      <xdr:row>20</xdr:row>
      <xdr:rowOff>186669</xdr:rowOff>
    </xdr:from>
    <xdr:ext cx="192425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9" name="TextBox 308">
              <a:extLst>
                <a:ext uri="{FF2B5EF4-FFF2-40B4-BE49-F238E27FC236}">
                  <a16:creationId xmlns:a16="http://schemas.microsoft.com/office/drawing/2014/main" id="{EC8871B2-3950-D643-BC0A-C5B55F24A0D8}"/>
                </a:ext>
              </a:extLst>
            </xdr:cNvPr>
            <xdr:cNvSpPr txBox="1"/>
          </xdr:nvSpPr>
          <xdr:spPr>
            <a:xfrm>
              <a:off x="3098686" y="2167869"/>
              <a:ext cx="1924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09" name="TextBox 308">
              <a:extLst>
                <a:ext uri="{FF2B5EF4-FFF2-40B4-BE49-F238E27FC236}">
                  <a16:creationId xmlns:a16="http://schemas.microsoft.com/office/drawing/2014/main" id="{EC8871B2-3950-D643-BC0A-C5B55F24A0D8}"/>
                </a:ext>
              </a:extLst>
            </xdr:cNvPr>
            <xdr:cNvSpPr txBox="1"/>
          </xdr:nvSpPr>
          <xdr:spPr>
            <a:xfrm>
              <a:off x="3098686" y="2167869"/>
              <a:ext cx="1924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53</xdr:col>
      <xdr:colOff>39529</xdr:colOff>
      <xdr:row>24</xdr:row>
      <xdr:rowOff>133798</xdr:rowOff>
    </xdr:from>
    <xdr:ext cx="1514389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0" name="TextBox 309">
              <a:extLst>
                <a:ext uri="{FF2B5EF4-FFF2-40B4-BE49-F238E27FC236}">
                  <a16:creationId xmlns:a16="http://schemas.microsoft.com/office/drawing/2014/main" id="{63912365-E913-B149-BB04-BEDC4240A3FE}"/>
                </a:ext>
              </a:extLst>
            </xdr:cNvPr>
            <xdr:cNvSpPr txBox="1"/>
          </xdr:nvSpPr>
          <xdr:spPr>
            <a:xfrm>
              <a:off x="1627029" y="2876998"/>
              <a:ext cx="151438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10" name="TextBox 309">
              <a:extLst>
                <a:ext uri="{FF2B5EF4-FFF2-40B4-BE49-F238E27FC236}">
                  <a16:creationId xmlns:a16="http://schemas.microsoft.com/office/drawing/2014/main" id="{63912365-E913-B149-BB04-BEDC4240A3FE}"/>
                </a:ext>
              </a:extLst>
            </xdr:cNvPr>
            <xdr:cNvSpPr txBox="1"/>
          </xdr:nvSpPr>
          <xdr:spPr>
            <a:xfrm>
              <a:off x="1627029" y="2876998"/>
              <a:ext cx="151438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𝑍_𝐶=𝑊_𝐶 [𝑋_𝑡 〖;𝐻〗_(𝑡−1) ]+𝑏_𝐶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57</xdr:col>
      <xdr:colOff>84463</xdr:colOff>
      <xdr:row>25</xdr:row>
      <xdr:rowOff>187749</xdr:rowOff>
    </xdr:from>
    <xdr:ext cx="191399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1" name="TextBox 310">
              <a:extLst>
                <a:ext uri="{FF2B5EF4-FFF2-40B4-BE49-F238E27FC236}">
                  <a16:creationId xmlns:a16="http://schemas.microsoft.com/office/drawing/2014/main" id="{BC52DED1-8F32-244E-A0D0-4CC8414DEB44}"/>
                </a:ext>
              </a:extLst>
            </xdr:cNvPr>
            <xdr:cNvSpPr txBox="1"/>
          </xdr:nvSpPr>
          <xdr:spPr>
            <a:xfrm>
              <a:off x="3094363" y="3121449"/>
              <a:ext cx="1913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11" name="TextBox 310">
              <a:extLst>
                <a:ext uri="{FF2B5EF4-FFF2-40B4-BE49-F238E27FC236}">
                  <a16:creationId xmlns:a16="http://schemas.microsoft.com/office/drawing/2014/main" id="{BC52DED1-8F32-244E-A0D0-4CC8414DEB44}"/>
                </a:ext>
              </a:extLst>
            </xdr:cNvPr>
            <xdr:cNvSpPr txBox="1"/>
          </xdr:nvSpPr>
          <xdr:spPr>
            <a:xfrm>
              <a:off x="3094363" y="3121449"/>
              <a:ext cx="1913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57</xdr:col>
      <xdr:colOff>85544</xdr:colOff>
      <xdr:row>31</xdr:row>
      <xdr:rowOff>5085</xdr:rowOff>
    </xdr:from>
    <xdr:ext cx="167930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2" name="TextBox 311">
              <a:extLst>
                <a:ext uri="{FF2B5EF4-FFF2-40B4-BE49-F238E27FC236}">
                  <a16:creationId xmlns:a16="http://schemas.microsoft.com/office/drawing/2014/main" id="{18FC58CE-F62B-FD47-871E-3AFD8DF24776}"/>
                </a:ext>
              </a:extLst>
            </xdr:cNvPr>
            <xdr:cNvSpPr txBox="1"/>
          </xdr:nvSpPr>
          <xdr:spPr>
            <a:xfrm>
              <a:off x="3095444" y="4081785"/>
              <a:ext cx="1679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12" name="TextBox 311">
              <a:extLst>
                <a:ext uri="{FF2B5EF4-FFF2-40B4-BE49-F238E27FC236}">
                  <a16:creationId xmlns:a16="http://schemas.microsoft.com/office/drawing/2014/main" id="{18FC58CE-F62B-FD47-871E-3AFD8DF24776}"/>
                </a:ext>
              </a:extLst>
            </xdr:cNvPr>
            <xdr:cNvSpPr txBox="1"/>
          </xdr:nvSpPr>
          <xdr:spPr>
            <a:xfrm>
              <a:off x="3095444" y="4081785"/>
              <a:ext cx="1679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57</xdr:col>
      <xdr:colOff>75818</xdr:colOff>
      <xdr:row>43</xdr:row>
      <xdr:rowOff>763</xdr:rowOff>
    </xdr:from>
    <xdr:ext cx="198836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3" name="TextBox 312">
              <a:extLst>
                <a:ext uri="{FF2B5EF4-FFF2-40B4-BE49-F238E27FC236}">
                  <a16:creationId xmlns:a16="http://schemas.microsoft.com/office/drawing/2014/main" id="{495C8741-8237-BD49-ABD9-6E55E35AAF60}"/>
                </a:ext>
              </a:extLst>
            </xdr:cNvPr>
            <xdr:cNvSpPr txBox="1"/>
          </xdr:nvSpPr>
          <xdr:spPr>
            <a:xfrm>
              <a:off x="3085718" y="6363463"/>
              <a:ext cx="19883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13" name="TextBox 312">
              <a:extLst>
                <a:ext uri="{FF2B5EF4-FFF2-40B4-BE49-F238E27FC236}">
                  <a16:creationId xmlns:a16="http://schemas.microsoft.com/office/drawing/2014/main" id="{495C8741-8237-BD49-ABD9-6E55E35AAF60}"/>
                </a:ext>
              </a:extLst>
            </xdr:cNvPr>
            <xdr:cNvSpPr txBox="1"/>
          </xdr:nvSpPr>
          <xdr:spPr>
            <a:xfrm>
              <a:off x="3085718" y="6363463"/>
              <a:ext cx="19883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53</xdr:col>
      <xdr:colOff>46014</xdr:colOff>
      <xdr:row>29</xdr:row>
      <xdr:rowOff>167305</xdr:rowOff>
    </xdr:from>
    <xdr:ext cx="1409745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4" name="TextBox 313">
              <a:extLst>
                <a:ext uri="{FF2B5EF4-FFF2-40B4-BE49-F238E27FC236}">
                  <a16:creationId xmlns:a16="http://schemas.microsoft.com/office/drawing/2014/main" id="{AFC500BE-7137-7643-B492-57F8E25AE257}"/>
                </a:ext>
              </a:extLst>
            </xdr:cNvPr>
            <xdr:cNvSpPr txBox="1"/>
          </xdr:nvSpPr>
          <xdr:spPr>
            <a:xfrm>
              <a:off x="1633514" y="3863005"/>
              <a:ext cx="140974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14" name="TextBox 313">
              <a:extLst>
                <a:ext uri="{FF2B5EF4-FFF2-40B4-BE49-F238E27FC236}">
                  <a16:creationId xmlns:a16="http://schemas.microsoft.com/office/drawing/2014/main" id="{AFC500BE-7137-7643-B492-57F8E25AE257}"/>
                </a:ext>
              </a:extLst>
            </xdr:cNvPr>
            <xdr:cNvSpPr txBox="1"/>
          </xdr:nvSpPr>
          <xdr:spPr>
            <a:xfrm>
              <a:off x="1633514" y="3863005"/>
              <a:ext cx="140974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𝑍_𝐼=𝑊_𝐼 [𝑋_𝑡 〖;𝐻〗_(𝑡−1) ]+𝑏_𝐼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53</xdr:col>
      <xdr:colOff>47095</xdr:colOff>
      <xdr:row>41</xdr:row>
      <xdr:rowOff>146768</xdr:rowOff>
    </xdr:from>
    <xdr:ext cx="1502463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5" name="TextBox 314">
              <a:extLst>
                <a:ext uri="{FF2B5EF4-FFF2-40B4-BE49-F238E27FC236}">
                  <a16:creationId xmlns:a16="http://schemas.microsoft.com/office/drawing/2014/main" id="{AC69849A-675A-E047-AD3B-5C38FC868ABC}"/>
                </a:ext>
              </a:extLst>
            </xdr:cNvPr>
            <xdr:cNvSpPr txBox="1"/>
          </xdr:nvSpPr>
          <xdr:spPr>
            <a:xfrm>
              <a:off x="1634595" y="6128468"/>
              <a:ext cx="15024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15" name="TextBox 314">
              <a:extLst>
                <a:ext uri="{FF2B5EF4-FFF2-40B4-BE49-F238E27FC236}">
                  <a16:creationId xmlns:a16="http://schemas.microsoft.com/office/drawing/2014/main" id="{AC69849A-675A-E047-AD3B-5C38FC868ABC}"/>
                </a:ext>
              </a:extLst>
            </xdr:cNvPr>
            <xdr:cNvSpPr txBox="1"/>
          </xdr:nvSpPr>
          <xdr:spPr>
            <a:xfrm>
              <a:off x="1634595" y="6128468"/>
              <a:ext cx="15024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𝑍_𝑂=𝑊_𝑂 [𝑋_𝑡 〖;𝐻〗_(𝑡−1) ]+𝑏_𝑂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63</xdr:col>
      <xdr:colOff>324407</xdr:colOff>
      <xdr:row>38</xdr:row>
      <xdr:rowOff>154722</xdr:rowOff>
    </xdr:from>
    <xdr:to>
      <xdr:col>65</xdr:col>
      <xdr:colOff>77718</xdr:colOff>
      <xdr:row>46</xdr:row>
      <xdr:rowOff>77447</xdr:rowOff>
    </xdr:to>
    <xdr:sp macro="" textlink="">
      <xdr:nvSpPr>
        <xdr:cNvPr id="316" name="Rectangle 315">
          <a:extLst>
            <a:ext uri="{FF2B5EF4-FFF2-40B4-BE49-F238E27FC236}">
              <a16:creationId xmlns:a16="http://schemas.microsoft.com/office/drawing/2014/main" id="{7599B00B-BE8D-2B4C-9C05-3DEBB578C8A7}"/>
            </a:ext>
          </a:extLst>
        </xdr:cNvPr>
        <xdr:cNvSpPr/>
      </xdr:nvSpPr>
      <xdr:spPr>
        <a:xfrm>
          <a:off x="5937807" y="5564922"/>
          <a:ext cx="515311" cy="1446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67</xdr:col>
      <xdr:colOff>321585</xdr:colOff>
      <xdr:row>38</xdr:row>
      <xdr:rowOff>154722</xdr:rowOff>
    </xdr:from>
    <xdr:to>
      <xdr:col>69</xdr:col>
      <xdr:colOff>103118</xdr:colOff>
      <xdr:row>46</xdr:row>
      <xdr:rowOff>77447</xdr:rowOff>
    </xdr:to>
    <xdr:sp macro="" textlink="">
      <xdr:nvSpPr>
        <xdr:cNvPr id="317" name="Rectangle 316">
          <a:extLst>
            <a:ext uri="{FF2B5EF4-FFF2-40B4-BE49-F238E27FC236}">
              <a16:creationId xmlns:a16="http://schemas.microsoft.com/office/drawing/2014/main" id="{90FA11F1-30DD-4D4C-9087-B64E67CA4E18}"/>
            </a:ext>
          </a:extLst>
        </xdr:cNvPr>
        <xdr:cNvSpPr/>
      </xdr:nvSpPr>
      <xdr:spPr>
        <a:xfrm>
          <a:off x="7458985" y="5564922"/>
          <a:ext cx="543533" cy="1446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71</xdr:col>
      <xdr:colOff>318763</xdr:colOff>
      <xdr:row>38</xdr:row>
      <xdr:rowOff>154722</xdr:rowOff>
    </xdr:from>
    <xdr:to>
      <xdr:col>73</xdr:col>
      <xdr:colOff>72073</xdr:colOff>
      <xdr:row>46</xdr:row>
      <xdr:rowOff>77447</xdr:rowOff>
    </xdr:to>
    <xdr:sp macro="" textlink="">
      <xdr:nvSpPr>
        <xdr:cNvPr id="318" name="Rectangle 317">
          <a:extLst>
            <a:ext uri="{FF2B5EF4-FFF2-40B4-BE49-F238E27FC236}">
              <a16:creationId xmlns:a16="http://schemas.microsoft.com/office/drawing/2014/main" id="{F92DF39D-6F3D-DF4E-974C-7F916B26E828}"/>
            </a:ext>
          </a:extLst>
        </xdr:cNvPr>
        <xdr:cNvSpPr/>
      </xdr:nvSpPr>
      <xdr:spPr>
        <a:xfrm>
          <a:off x="8980163" y="5564922"/>
          <a:ext cx="515310" cy="1446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63</xdr:col>
      <xdr:colOff>344371</xdr:colOff>
      <xdr:row>16</xdr:row>
      <xdr:rowOff>102441</xdr:rowOff>
    </xdr:from>
    <xdr:to>
      <xdr:col>65</xdr:col>
      <xdr:colOff>74160</xdr:colOff>
      <xdr:row>35</xdr:row>
      <xdr:rowOff>19185</xdr:rowOff>
    </xdr:to>
    <xdr:sp macro="" textlink="">
      <xdr:nvSpPr>
        <xdr:cNvPr id="319" name="Rectangle 318">
          <a:extLst>
            <a:ext uri="{FF2B5EF4-FFF2-40B4-BE49-F238E27FC236}">
              <a16:creationId xmlns:a16="http://schemas.microsoft.com/office/drawing/2014/main" id="{0BBA602D-4BFC-874D-AC2A-F7B19C6C0E71}"/>
            </a:ext>
          </a:extLst>
        </xdr:cNvPr>
        <xdr:cNvSpPr/>
      </xdr:nvSpPr>
      <xdr:spPr>
        <a:xfrm>
          <a:off x="5957771" y="1321641"/>
          <a:ext cx="491789" cy="353624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67</xdr:col>
      <xdr:colOff>313327</xdr:colOff>
      <xdr:row>16</xdr:row>
      <xdr:rowOff>102441</xdr:rowOff>
    </xdr:from>
    <xdr:to>
      <xdr:col>69</xdr:col>
      <xdr:colOff>71338</xdr:colOff>
      <xdr:row>35</xdr:row>
      <xdr:rowOff>19185</xdr:rowOff>
    </xdr:to>
    <xdr:sp macro="" textlink="">
      <xdr:nvSpPr>
        <xdr:cNvPr id="320" name="Rectangle 319">
          <a:extLst>
            <a:ext uri="{FF2B5EF4-FFF2-40B4-BE49-F238E27FC236}">
              <a16:creationId xmlns:a16="http://schemas.microsoft.com/office/drawing/2014/main" id="{55C89B77-63EA-6640-9A5A-4403CB584930}"/>
            </a:ext>
          </a:extLst>
        </xdr:cNvPr>
        <xdr:cNvSpPr/>
      </xdr:nvSpPr>
      <xdr:spPr>
        <a:xfrm>
          <a:off x="7450727" y="1321641"/>
          <a:ext cx="520011" cy="353624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71</xdr:col>
      <xdr:colOff>324616</xdr:colOff>
      <xdr:row>16</xdr:row>
      <xdr:rowOff>102441</xdr:rowOff>
    </xdr:from>
    <xdr:to>
      <xdr:col>73</xdr:col>
      <xdr:colOff>54404</xdr:colOff>
      <xdr:row>35</xdr:row>
      <xdr:rowOff>19185</xdr:rowOff>
    </xdr:to>
    <xdr:sp macro="" textlink="">
      <xdr:nvSpPr>
        <xdr:cNvPr id="321" name="Rectangle 320">
          <a:extLst>
            <a:ext uri="{FF2B5EF4-FFF2-40B4-BE49-F238E27FC236}">
              <a16:creationId xmlns:a16="http://schemas.microsoft.com/office/drawing/2014/main" id="{24CC12B5-094A-2441-B885-2F3FC02279F1}"/>
            </a:ext>
          </a:extLst>
        </xdr:cNvPr>
        <xdr:cNvSpPr/>
      </xdr:nvSpPr>
      <xdr:spPr>
        <a:xfrm>
          <a:off x="8986016" y="1321641"/>
          <a:ext cx="491788" cy="353624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58</xdr:col>
      <xdr:colOff>318851</xdr:colOff>
      <xdr:row>56</xdr:row>
      <xdr:rowOff>102441</xdr:rowOff>
    </xdr:from>
    <xdr:to>
      <xdr:col>60</xdr:col>
      <xdr:colOff>48639</xdr:colOff>
      <xdr:row>75</xdr:row>
      <xdr:rowOff>19185</xdr:rowOff>
    </xdr:to>
    <xdr:sp macro="" textlink="">
      <xdr:nvSpPr>
        <xdr:cNvPr id="322" name="Rectangle 321">
          <a:extLst>
            <a:ext uri="{FF2B5EF4-FFF2-40B4-BE49-F238E27FC236}">
              <a16:creationId xmlns:a16="http://schemas.microsoft.com/office/drawing/2014/main" id="{09F013B7-10AA-5244-8D6D-5B88359F6E30}"/>
            </a:ext>
          </a:extLst>
        </xdr:cNvPr>
        <xdr:cNvSpPr/>
      </xdr:nvSpPr>
      <xdr:spPr>
        <a:xfrm>
          <a:off x="20651551" y="2083641"/>
          <a:ext cx="491788" cy="353624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58</xdr:col>
      <xdr:colOff>316859</xdr:colOff>
      <xdr:row>78</xdr:row>
      <xdr:rowOff>154722</xdr:rowOff>
    </xdr:from>
    <xdr:to>
      <xdr:col>60</xdr:col>
      <xdr:colOff>70169</xdr:colOff>
      <xdr:row>86</xdr:row>
      <xdr:rowOff>77447</xdr:rowOff>
    </xdr:to>
    <xdr:sp macro="" textlink="">
      <xdr:nvSpPr>
        <xdr:cNvPr id="323" name="Rectangle 322">
          <a:extLst>
            <a:ext uri="{FF2B5EF4-FFF2-40B4-BE49-F238E27FC236}">
              <a16:creationId xmlns:a16="http://schemas.microsoft.com/office/drawing/2014/main" id="{6DD3EEA7-81CD-EE48-BCC7-1BE3DA3115CB}"/>
            </a:ext>
          </a:extLst>
        </xdr:cNvPr>
        <xdr:cNvSpPr/>
      </xdr:nvSpPr>
      <xdr:spPr>
        <a:xfrm>
          <a:off x="20649559" y="6326922"/>
          <a:ext cx="515310" cy="1446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65</xdr:col>
      <xdr:colOff>54821</xdr:colOff>
      <xdr:row>56</xdr:row>
      <xdr:rowOff>127914</xdr:rowOff>
    </xdr:from>
    <xdr:to>
      <xdr:col>65</xdr:col>
      <xdr:colOff>345106</xdr:colOff>
      <xdr:row>88</xdr:row>
      <xdr:rowOff>16726</xdr:rowOff>
    </xdr:to>
    <xdr:sp macro="" textlink="">
      <xdr:nvSpPr>
        <xdr:cNvPr id="324" name="Freeform 323">
          <a:extLst>
            <a:ext uri="{FF2B5EF4-FFF2-40B4-BE49-F238E27FC236}">
              <a16:creationId xmlns:a16="http://schemas.microsoft.com/office/drawing/2014/main" id="{C62538A6-14F9-914D-B32B-36C997CAE2AE}"/>
            </a:ext>
          </a:extLst>
        </xdr:cNvPr>
        <xdr:cNvSpPr/>
      </xdr:nvSpPr>
      <xdr:spPr>
        <a:xfrm>
          <a:off x="23054521" y="2109114"/>
          <a:ext cx="290285" cy="5984812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9137</xdr:colOff>
      <xdr:row>56</xdr:row>
      <xdr:rowOff>127914</xdr:rowOff>
    </xdr:from>
    <xdr:to>
      <xdr:col>62</xdr:col>
      <xdr:colOff>7048</xdr:colOff>
      <xdr:row>88</xdr:row>
      <xdr:rowOff>16726</xdr:rowOff>
    </xdr:to>
    <xdr:sp macro="" textlink="">
      <xdr:nvSpPr>
        <xdr:cNvPr id="325" name="Freeform 324">
          <a:extLst>
            <a:ext uri="{FF2B5EF4-FFF2-40B4-BE49-F238E27FC236}">
              <a16:creationId xmlns:a16="http://schemas.microsoft.com/office/drawing/2014/main" id="{1625C8AB-4FE8-A64F-A0AC-B0CD667E8109}"/>
            </a:ext>
          </a:extLst>
        </xdr:cNvPr>
        <xdr:cNvSpPr/>
      </xdr:nvSpPr>
      <xdr:spPr>
        <a:xfrm>
          <a:off x="21484837" y="2109114"/>
          <a:ext cx="378911" cy="5984812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54821</xdr:colOff>
      <xdr:row>56</xdr:row>
      <xdr:rowOff>127914</xdr:rowOff>
    </xdr:from>
    <xdr:to>
      <xdr:col>69</xdr:col>
      <xdr:colOff>345106</xdr:colOff>
      <xdr:row>88</xdr:row>
      <xdr:rowOff>16726</xdr:rowOff>
    </xdr:to>
    <xdr:sp macro="" textlink="">
      <xdr:nvSpPr>
        <xdr:cNvPr id="326" name="Freeform 325">
          <a:extLst>
            <a:ext uri="{FF2B5EF4-FFF2-40B4-BE49-F238E27FC236}">
              <a16:creationId xmlns:a16="http://schemas.microsoft.com/office/drawing/2014/main" id="{B30322D4-AB80-CC47-80EE-F9FC9FFB760C}"/>
            </a:ext>
          </a:extLst>
        </xdr:cNvPr>
        <xdr:cNvSpPr/>
      </xdr:nvSpPr>
      <xdr:spPr>
        <a:xfrm>
          <a:off x="24578521" y="2109114"/>
          <a:ext cx="290285" cy="5984812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63</xdr:col>
      <xdr:colOff>50800</xdr:colOff>
      <xdr:row>67</xdr:row>
      <xdr:rowOff>34925</xdr:rowOff>
    </xdr:from>
    <xdr:ext cx="65" cy="162224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45A3ECF9-E092-D04C-90D0-2595573AF7E7}"/>
            </a:ext>
          </a:extLst>
        </xdr:cNvPr>
        <xdr:cNvSpPr txBox="1"/>
      </xdr:nvSpPr>
      <xdr:spPr>
        <a:xfrm>
          <a:off x="22288500" y="4111625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54</xdr:col>
      <xdr:colOff>262467</xdr:colOff>
      <xdr:row>76</xdr:row>
      <xdr:rowOff>98424</xdr:rowOff>
    </xdr:from>
    <xdr:ext cx="1425968" cy="174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8" name="TextBox 327">
              <a:extLst>
                <a:ext uri="{FF2B5EF4-FFF2-40B4-BE49-F238E27FC236}">
                  <a16:creationId xmlns:a16="http://schemas.microsoft.com/office/drawing/2014/main" id="{B67D5DDA-DED2-C940-BB10-0649C820B63B}"/>
                </a:ext>
              </a:extLst>
            </xdr:cNvPr>
            <xdr:cNvSpPr txBox="1"/>
          </xdr:nvSpPr>
          <xdr:spPr>
            <a:xfrm>
              <a:off x="19071167" y="5889624"/>
              <a:ext cx="1425968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̃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28" name="TextBox 327">
              <a:extLst>
                <a:ext uri="{FF2B5EF4-FFF2-40B4-BE49-F238E27FC236}">
                  <a16:creationId xmlns:a16="http://schemas.microsoft.com/office/drawing/2014/main" id="{B67D5DDA-DED2-C940-BB10-0649C820B63B}"/>
                </a:ext>
              </a:extLst>
            </xdr:cNvPr>
            <xdr:cNvSpPr txBox="1"/>
          </xdr:nvSpPr>
          <xdr:spPr>
            <a:xfrm>
              <a:off x="19071167" y="5889624"/>
              <a:ext cx="1425968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𝐶_𝑡=𝐶_(𝑡−1)∗𝐹_𝑡+(𝐶_𝑡 ) ̃∗𝐼_𝑡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60</xdr:col>
      <xdr:colOff>361950</xdr:colOff>
      <xdr:row>58</xdr:row>
      <xdr:rowOff>17991</xdr:rowOff>
    </xdr:from>
    <xdr:ext cx="16902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9" name="TextBox 328">
              <a:extLst>
                <a:ext uri="{FF2B5EF4-FFF2-40B4-BE49-F238E27FC236}">
                  <a16:creationId xmlns:a16="http://schemas.microsoft.com/office/drawing/2014/main" id="{146E37D3-9F3D-B744-A708-C936C8F19632}"/>
                </a:ext>
              </a:extLst>
            </xdr:cNvPr>
            <xdr:cNvSpPr txBox="1"/>
          </xdr:nvSpPr>
          <xdr:spPr>
            <a:xfrm>
              <a:off x="21456650" y="2380191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29" name="TextBox 328">
              <a:extLst>
                <a:ext uri="{FF2B5EF4-FFF2-40B4-BE49-F238E27FC236}">
                  <a16:creationId xmlns:a16="http://schemas.microsoft.com/office/drawing/2014/main" id="{146E37D3-9F3D-B744-A708-C936C8F19632}"/>
                </a:ext>
              </a:extLst>
            </xdr:cNvPr>
            <xdr:cNvSpPr txBox="1"/>
          </xdr:nvSpPr>
          <xdr:spPr>
            <a:xfrm>
              <a:off x="21456650" y="2380191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60</xdr:col>
      <xdr:colOff>357277</xdr:colOff>
      <xdr:row>63</xdr:row>
      <xdr:rowOff>16068</xdr:rowOff>
    </xdr:from>
    <xdr:ext cx="16902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0" name="TextBox 329">
              <a:extLst>
                <a:ext uri="{FF2B5EF4-FFF2-40B4-BE49-F238E27FC236}">
                  <a16:creationId xmlns:a16="http://schemas.microsoft.com/office/drawing/2014/main" id="{005FFF87-6099-974D-B5CF-D66AC2AE14F4}"/>
                </a:ext>
              </a:extLst>
            </xdr:cNvPr>
            <xdr:cNvSpPr txBox="1"/>
          </xdr:nvSpPr>
          <xdr:spPr>
            <a:xfrm>
              <a:off x="21451977" y="3330768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30" name="TextBox 329">
              <a:extLst>
                <a:ext uri="{FF2B5EF4-FFF2-40B4-BE49-F238E27FC236}">
                  <a16:creationId xmlns:a16="http://schemas.microsoft.com/office/drawing/2014/main" id="{005FFF87-6099-974D-B5CF-D66AC2AE14F4}"/>
                </a:ext>
              </a:extLst>
            </xdr:cNvPr>
            <xdr:cNvSpPr txBox="1"/>
          </xdr:nvSpPr>
          <xdr:spPr>
            <a:xfrm>
              <a:off x="21451977" y="3330768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𝐹_𝑡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60</xdr:col>
      <xdr:colOff>350487</xdr:colOff>
      <xdr:row>73</xdr:row>
      <xdr:rowOff>8247</xdr:rowOff>
    </xdr:from>
    <xdr:ext cx="138308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1" name="TextBox 330">
              <a:extLst>
                <a:ext uri="{FF2B5EF4-FFF2-40B4-BE49-F238E27FC236}">
                  <a16:creationId xmlns:a16="http://schemas.microsoft.com/office/drawing/2014/main" id="{99F15821-1E3D-EB41-AFD2-B162BF77562B}"/>
                </a:ext>
              </a:extLst>
            </xdr:cNvPr>
            <xdr:cNvSpPr txBox="1"/>
          </xdr:nvSpPr>
          <xdr:spPr>
            <a:xfrm>
              <a:off x="21445187" y="5227947"/>
              <a:ext cx="1383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31" name="TextBox 330">
              <a:extLst>
                <a:ext uri="{FF2B5EF4-FFF2-40B4-BE49-F238E27FC236}">
                  <a16:creationId xmlns:a16="http://schemas.microsoft.com/office/drawing/2014/main" id="{99F15821-1E3D-EB41-AFD2-B162BF77562B}"/>
                </a:ext>
              </a:extLst>
            </xdr:cNvPr>
            <xdr:cNvSpPr txBox="1"/>
          </xdr:nvSpPr>
          <xdr:spPr>
            <a:xfrm>
              <a:off x="21445187" y="5227947"/>
              <a:ext cx="1383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𝐼_𝑡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60</xdr:col>
      <xdr:colOff>346199</xdr:colOff>
      <xdr:row>77</xdr:row>
      <xdr:rowOff>12205</xdr:rowOff>
    </xdr:from>
    <xdr:ext cx="16902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2" name="TextBox 331">
              <a:extLst>
                <a:ext uri="{FF2B5EF4-FFF2-40B4-BE49-F238E27FC236}">
                  <a16:creationId xmlns:a16="http://schemas.microsoft.com/office/drawing/2014/main" id="{C62A08FF-1B11-264D-93BA-B83778B37C7E}"/>
                </a:ext>
              </a:extLst>
            </xdr:cNvPr>
            <xdr:cNvSpPr txBox="1"/>
          </xdr:nvSpPr>
          <xdr:spPr>
            <a:xfrm>
              <a:off x="21440899" y="5993905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32" name="TextBox 331">
              <a:extLst>
                <a:ext uri="{FF2B5EF4-FFF2-40B4-BE49-F238E27FC236}">
                  <a16:creationId xmlns:a16="http://schemas.microsoft.com/office/drawing/2014/main" id="{C62A08FF-1B11-264D-93BA-B83778B37C7E}"/>
                </a:ext>
              </a:extLst>
            </xdr:cNvPr>
            <xdr:cNvSpPr txBox="1"/>
          </xdr:nvSpPr>
          <xdr:spPr>
            <a:xfrm>
              <a:off x="21440899" y="5993905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60</xdr:col>
      <xdr:colOff>354281</xdr:colOff>
      <xdr:row>68</xdr:row>
      <xdr:rowOff>16506</xdr:rowOff>
    </xdr:from>
    <xdr:ext cx="169021" cy="174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3" name="TextBox 332">
              <a:extLst>
                <a:ext uri="{FF2B5EF4-FFF2-40B4-BE49-F238E27FC236}">
                  <a16:creationId xmlns:a16="http://schemas.microsoft.com/office/drawing/2014/main" id="{E5C8761A-D4AA-614C-BB33-E5C907F4FAE6}"/>
                </a:ext>
              </a:extLst>
            </xdr:cNvPr>
            <xdr:cNvSpPr txBox="1"/>
          </xdr:nvSpPr>
          <xdr:spPr>
            <a:xfrm>
              <a:off x="21448981" y="4283706"/>
              <a:ext cx="169021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33" name="TextBox 332">
              <a:extLst>
                <a:ext uri="{FF2B5EF4-FFF2-40B4-BE49-F238E27FC236}">
                  <a16:creationId xmlns:a16="http://schemas.microsoft.com/office/drawing/2014/main" id="{E5C8761A-D4AA-614C-BB33-E5C907F4FAE6}"/>
                </a:ext>
              </a:extLst>
            </xdr:cNvPr>
            <xdr:cNvSpPr txBox="1"/>
          </xdr:nvSpPr>
          <xdr:spPr>
            <a:xfrm>
              <a:off x="21448981" y="4283706"/>
              <a:ext cx="169021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(𝐶_𝑡 ) ̃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60</xdr:col>
      <xdr:colOff>346364</xdr:colOff>
      <xdr:row>81</xdr:row>
      <xdr:rowOff>12371</xdr:rowOff>
    </xdr:from>
    <xdr:ext cx="161519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4" name="TextBox 333">
              <a:extLst>
                <a:ext uri="{FF2B5EF4-FFF2-40B4-BE49-F238E27FC236}">
                  <a16:creationId xmlns:a16="http://schemas.microsoft.com/office/drawing/2014/main" id="{E1BA5F4E-3B0A-D848-90F8-2B4838FFD208}"/>
                </a:ext>
              </a:extLst>
            </xdr:cNvPr>
            <xdr:cNvSpPr txBox="1"/>
          </xdr:nvSpPr>
          <xdr:spPr>
            <a:xfrm>
              <a:off x="21441064" y="6756071"/>
              <a:ext cx="16151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34" name="TextBox 333">
              <a:extLst>
                <a:ext uri="{FF2B5EF4-FFF2-40B4-BE49-F238E27FC236}">
                  <a16:creationId xmlns:a16="http://schemas.microsoft.com/office/drawing/2014/main" id="{E1BA5F4E-3B0A-D848-90F8-2B4838FFD208}"/>
                </a:ext>
              </a:extLst>
            </xdr:cNvPr>
            <xdr:cNvSpPr txBox="1"/>
          </xdr:nvSpPr>
          <xdr:spPr>
            <a:xfrm>
              <a:off x="21441064" y="6756071"/>
              <a:ext cx="16151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𝑆_𝑡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60</xdr:col>
      <xdr:colOff>342076</xdr:colOff>
      <xdr:row>85</xdr:row>
      <xdr:rowOff>8083</xdr:rowOff>
    </xdr:from>
    <xdr:ext cx="18229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5" name="TextBox 334">
              <a:extLst>
                <a:ext uri="{FF2B5EF4-FFF2-40B4-BE49-F238E27FC236}">
                  <a16:creationId xmlns:a16="http://schemas.microsoft.com/office/drawing/2014/main" id="{3A21D999-9D38-5B47-A3EA-194E988859B4}"/>
                </a:ext>
              </a:extLst>
            </xdr:cNvPr>
            <xdr:cNvSpPr txBox="1"/>
          </xdr:nvSpPr>
          <xdr:spPr>
            <a:xfrm>
              <a:off x="21436776" y="7513783"/>
              <a:ext cx="1822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35" name="TextBox 334">
              <a:extLst>
                <a:ext uri="{FF2B5EF4-FFF2-40B4-BE49-F238E27FC236}">
                  <a16:creationId xmlns:a16="http://schemas.microsoft.com/office/drawing/2014/main" id="{3A21D999-9D38-5B47-A3EA-194E988859B4}"/>
                </a:ext>
              </a:extLst>
            </xdr:cNvPr>
            <xdr:cNvSpPr txBox="1"/>
          </xdr:nvSpPr>
          <xdr:spPr>
            <a:xfrm>
              <a:off x="21436776" y="7513783"/>
              <a:ext cx="1822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𝑂_𝑡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60</xdr:col>
      <xdr:colOff>330685</xdr:colOff>
      <xdr:row>89</xdr:row>
      <xdr:rowOff>2923</xdr:rowOff>
    </xdr:from>
    <xdr:ext cx="18755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7" name="TextBox 336">
              <a:extLst>
                <a:ext uri="{FF2B5EF4-FFF2-40B4-BE49-F238E27FC236}">
                  <a16:creationId xmlns:a16="http://schemas.microsoft.com/office/drawing/2014/main" id="{2A1C05BB-372A-F84E-A35B-759EACA6B6D6}"/>
                </a:ext>
              </a:extLst>
            </xdr:cNvPr>
            <xdr:cNvSpPr txBox="1"/>
          </xdr:nvSpPr>
          <xdr:spPr>
            <a:xfrm>
              <a:off x="21425385" y="8270623"/>
              <a:ext cx="18755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37" name="TextBox 336">
              <a:extLst>
                <a:ext uri="{FF2B5EF4-FFF2-40B4-BE49-F238E27FC236}">
                  <a16:creationId xmlns:a16="http://schemas.microsoft.com/office/drawing/2014/main" id="{2A1C05BB-372A-F84E-A35B-759EACA6B6D6}"/>
                </a:ext>
              </a:extLst>
            </xdr:cNvPr>
            <xdr:cNvSpPr txBox="1"/>
          </xdr:nvSpPr>
          <xdr:spPr>
            <a:xfrm>
              <a:off x="21425385" y="8270623"/>
              <a:ext cx="18755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60</xdr:col>
      <xdr:colOff>718681</xdr:colOff>
      <xdr:row>58</xdr:row>
      <xdr:rowOff>39380</xdr:rowOff>
    </xdr:from>
    <xdr:to>
      <xdr:col>63</xdr:col>
      <xdr:colOff>334728</xdr:colOff>
      <xdr:row>76</xdr:row>
      <xdr:rowOff>118138</xdr:rowOff>
    </xdr:to>
    <xdr:sp macro="" textlink="">
      <xdr:nvSpPr>
        <xdr:cNvPr id="338" name="Freeform 337">
          <a:extLst>
            <a:ext uri="{FF2B5EF4-FFF2-40B4-BE49-F238E27FC236}">
              <a16:creationId xmlns:a16="http://schemas.microsoft.com/office/drawing/2014/main" id="{A0AF39AE-4217-A244-A436-E5589A8BF727}"/>
            </a:ext>
          </a:extLst>
        </xdr:cNvPr>
        <xdr:cNvSpPr/>
      </xdr:nvSpPr>
      <xdr:spPr>
        <a:xfrm>
          <a:off x="21470481" y="2401580"/>
          <a:ext cx="1101947" cy="3507758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34260</xdr:colOff>
      <xdr:row>58</xdr:row>
      <xdr:rowOff>59071</xdr:rowOff>
    </xdr:from>
    <xdr:to>
      <xdr:col>67</xdr:col>
      <xdr:colOff>344575</xdr:colOff>
      <xdr:row>77</xdr:row>
      <xdr:rowOff>14570</xdr:rowOff>
    </xdr:to>
    <xdr:sp macro="" textlink="">
      <xdr:nvSpPr>
        <xdr:cNvPr id="339" name="Freeform 338">
          <a:extLst>
            <a:ext uri="{FF2B5EF4-FFF2-40B4-BE49-F238E27FC236}">
              <a16:creationId xmlns:a16="http://schemas.microsoft.com/office/drawing/2014/main" id="{9F977445-0FAD-B54D-87B2-2B17A5F937D3}"/>
            </a:ext>
          </a:extLst>
        </xdr:cNvPr>
        <xdr:cNvSpPr/>
      </xdr:nvSpPr>
      <xdr:spPr>
        <a:xfrm>
          <a:off x="23033960" y="2421271"/>
          <a:ext cx="1072315" cy="3574999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29141</xdr:colOff>
      <xdr:row>58</xdr:row>
      <xdr:rowOff>53951</xdr:rowOff>
    </xdr:from>
    <xdr:to>
      <xdr:col>71</xdr:col>
      <xdr:colOff>339455</xdr:colOff>
      <xdr:row>77</xdr:row>
      <xdr:rowOff>9450</xdr:rowOff>
    </xdr:to>
    <xdr:sp macro="" textlink="">
      <xdr:nvSpPr>
        <xdr:cNvPr id="340" name="Freeform 339">
          <a:extLst>
            <a:ext uri="{FF2B5EF4-FFF2-40B4-BE49-F238E27FC236}">
              <a16:creationId xmlns:a16="http://schemas.microsoft.com/office/drawing/2014/main" id="{330C900A-03C7-AE4F-8880-5A2121DF7F8D}"/>
            </a:ext>
          </a:extLst>
        </xdr:cNvPr>
        <xdr:cNvSpPr/>
      </xdr:nvSpPr>
      <xdr:spPr>
        <a:xfrm>
          <a:off x="24552841" y="2416151"/>
          <a:ext cx="1072314" cy="3574999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55</xdr:col>
      <xdr:colOff>75821</xdr:colOff>
      <xdr:row>61</xdr:row>
      <xdr:rowOff>0</xdr:rowOff>
    </xdr:from>
    <xdr:ext cx="184538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1" name="TextBox 340">
              <a:extLst>
                <a:ext uri="{FF2B5EF4-FFF2-40B4-BE49-F238E27FC236}">
                  <a16:creationId xmlns:a16="http://schemas.microsoft.com/office/drawing/2014/main" id="{CAC6A098-DC7C-514D-8DEE-1A90ECC551E2}"/>
                </a:ext>
              </a:extLst>
            </xdr:cNvPr>
            <xdr:cNvSpPr txBox="1"/>
          </xdr:nvSpPr>
          <xdr:spPr>
            <a:xfrm>
              <a:off x="19265521" y="2933700"/>
              <a:ext cx="18453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41" name="TextBox 340">
              <a:extLst>
                <a:ext uri="{FF2B5EF4-FFF2-40B4-BE49-F238E27FC236}">
                  <a16:creationId xmlns:a16="http://schemas.microsoft.com/office/drawing/2014/main" id="{CAC6A098-DC7C-514D-8DEE-1A90ECC551E2}"/>
                </a:ext>
              </a:extLst>
            </xdr:cNvPr>
            <xdr:cNvSpPr txBox="1"/>
          </xdr:nvSpPr>
          <xdr:spPr>
            <a:xfrm>
              <a:off x="19265521" y="2933700"/>
              <a:ext cx="18453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51</xdr:col>
      <xdr:colOff>62363</xdr:colOff>
      <xdr:row>61</xdr:row>
      <xdr:rowOff>5497</xdr:rowOff>
    </xdr:from>
    <xdr:ext cx="22820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2" name="TextBox 341">
              <a:extLst>
                <a:ext uri="{FF2B5EF4-FFF2-40B4-BE49-F238E27FC236}">
                  <a16:creationId xmlns:a16="http://schemas.microsoft.com/office/drawing/2014/main" id="{37674F7C-2434-5A46-855A-21FC6B63A4A4}"/>
                </a:ext>
              </a:extLst>
            </xdr:cNvPr>
            <xdr:cNvSpPr txBox="1"/>
          </xdr:nvSpPr>
          <xdr:spPr>
            <a:xfrm>
              <a:off x="17347063" y="2939197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42" name="TextBox 341">
              <a:extLst>
                <a:ext uri="{FF2B5EF4-FFF2-40B4-BE49-F238E27FC236}">
                  <a16:creationId xmlns:a16="http://schemas.microsoft.com/office/drawing/2014/main" id="{37674F7C-2434-5A46-855A-21FC6B63A4A4}"/>
                </a:ext>
              </a:extLst>
            </xdr:cNvPr>
            <xdr:cNvSpPr txBox="1"/>
          </xdr:nvSpPr>
          <xdr:spPr>
            <a:xfrm>
              <a:off x="17347063" y="2939197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55</xdr:col>
      <xdr:colOff>76579</xdr:colOff>
      <xdr:row>66</xdr:row>
      <xdr:rowOff>758</xdr:rowOff>
    </xdr:from>
    <xdr:ext cx="183512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3" name="TextBox 342">
              <a:extLst>
                <a:ext uri="{FF2B5EF4-FFF2-40B4-BE49-F238E27FC236}">
                  <a16:creationId xmlns:a16="http://schemas.microsoft.com/office/drawing/2014/main" id="{8807C4BB-BFC9-8A4A-B0AC-B97B31ACA2AD}"/>
                </a:ext>
              </a:extLst>
            </xdr:cNvPr>
            <xdr:cNvSpPr txBox="1"/>
          </xdr:nvSpPr>
          <xdr:spPr>
            <a:xfrm>
              <a:off x="19266279" y="3886958"/>
              <a:ext cx="18351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43" name="TextBox 342">
              <a:extLst>
                <a:ext uri="{FF2B5EF4-FFF2-40B4-BE49-F238E27FC236}">
                  <a16:creationId xmlns:a16="http://schemas.microsoft.com/office/drawing/2014/main" id="{8807C4BB-BFC9-8A4A-B0AC-B97B31ACA2AD}"/>
                </a:ext>
              </a:extLst>
            </xdr:cNvPr>
            <xdr:cNvSpPr txBox="1"/>
          </xdr:nvSpPr>
          <xdr:spPr>
            <a:xfrm>
              <a:off x="19266279" y="3886958"/>
              <a:ext cx="18351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51</xdr:col>
      <xdr:colOff>63121</xdr:colOff>
      <xdr:row>66</xdr:row>
      <xdr:rowOff>6255</xdr:rowOff>
    </xdr:from>
    <xdr:ext cx="22820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4" name="TextBox 343">
              <a:extLst>
                <a:ext uri="{FF2B5EF4-FFF2-40B4-BE49-F238E27FC236}">
                  <a16:creationId xmlns:a16="http://schemas.microsoft.com/office/drawing/2014/main" id="{0354B9C4-9E76-4649-9A50-104D8AEC7CD7}"/>
                </a:ext>
              </a:extLst>
            </xdr:cNvPr>
            <xdr:cNvSpPr txBox="1"/>
          </xdr:nvSpPr>
          <xdr:spPr>
            <a:xfrm>
              <a:off x="17347821" y="3892455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44" name="TextBox 343">
              <a:extLst>
                <a:ext uri="{FF2B5EF4-FFF2-40B4-BE49-F238E27FC236}">
                  <a16:creationId xmlns:a16="http://schemas.microsoft.com/office/drawing/2014/main" id="{0354B9C4-9E76-4649-9A50-104D8AEC7CD7}"/>
                </a:ext>
              </a:extLst>
            </xdr:cNvPr>
            <xdr:cNvSpPr txBox="1"/>
          </xdr:nvSpPr>
          <xdr:spPr>
            <a:xfrm>
              <a:off x="17347821" y="3892455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55</xdr:col>
      <xdr:colOff>72598</xdr:colOff>
      <xdr:row>71</xdr:row>
      <xdr:rowOff>1516</xdr:rowOff>
    </xdr:from>
    <xdr:ext cx="16004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5" name="TextBox 344">
              <a:extLst>
                <a:ext uri="{FF2B5EF4-FFF2-40B4-BE49-F238E27FC236}">
                  <a16:creationId xmlns:a16="http://schemas.microsoft.com/office/drawing/2014/main" id="{E650A6D0-7A19-3B42-BAD5-294C11B041AF}"/>
                </a:ext>
              </a:extLst>
            </xdr:cNvPr>
            <xdr:cNvSpPr txBox="1"/>
          </xdr:nvSpPr>
          <xdr:spPr>
            <a:xfrm>
              <a:off x="19262298" y="4840216"/>
              <a:ext cx="16004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45" name="TextBox 344">
              <a:extLst>
                <a:ext uri="{FF2B5EF4-FFF2-40B4-BE49-F238E27FC236}">
                  <a16:creationId xmlns:a16="http://schemas.microsoft.com/office/drawing/2014/main" id="{E650A6D0-7A19-3B42-BAD5-294C11B041AF}"/>
                </a:ext>
              </a:extLst>
            </xdr:cNvPr>
            <xdr:cNvSpPr txBox="1"/>
          </xdr:nvSpPr>
          <xdr:spPr>
            <a:xfrm>
              <a:off x="19262298" y="4840216"/>
              <a:ext cx="16004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51</xdr:col>
      <xdr:colOff>59140</xdr:colOff>
      <xdr:row>71</xdr:row>
      <xdr:rowOff>7013</xdr:rowOff>
    </xdr:from>
    <xdr:ext cx="203710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6" name="TextBox 345">
              <a:extLst>
                <a:ext uri="{FF2B5EF4-FFF2-40B4-BE49-F238E27FC236}">
                  <a16:creationId xmlns:a16="http://schemas.microsoft.com/office/drawing/2014/main" id="{19C87B94-F55F-DF49-8E76-E7888BD90727}"/>
                </a:ext>
              </a:extLst>
            </xdr:cNvPr>
            <xdr:cNvSpPr txBox="1"/>
          </xdr:nvSpPr>
          <xdr:spPr>
            <a:xfrm>
              <a:off x="17343840" y="4845713"/>
              <a:ext cx="2037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46" name="TextBox 345">
              <a:extLst>
                <a:ext uri="{FF2B5EF4-FFF2-40B4-BE49-F238E27FC236}">
                  <a16:creationId xmlns:a16="http://schemas.microsoft.com/office/drawing/2014/main" id="{19C87B94-F55F-DF49-8E76-E7888BD90727}"/>
                </a:ext>
              </a:extLst>
            </xdr:cNvPr>
            <xdr:cNvSpPr txBox="1"/>
          </xdr:nvSpPr>
          <xdr:spPr>
            <a:xfrm>
              <a:off x="17343840" y="4845713"/>
              <a:ext cx="2037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55</xdr:col>
      <xdr:colOff>82834</xdr:colOff>
      <xdr:row>82</xdr:row>
      <xdr:rowOff>187087</xdr:rowOff>
    </xdr:from>
    <xdr:ext cx="190950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7" name="TextBox 346">
              <a:extLst>
                <a:ext uri="{FF2B5EF4-FFF2-40B4-BE49-F238E27FC236}">
                  <a16:creationId xmlns:a16="http://schemas.microsoft.com/office/drawing/2014/main" id="{08FA39D9-D893-4F4A-A311-763029EC99BF}"/>
                </a:ext>
              </a:extLst>
            </xdr:cNvPr>
            <xdr:cNvSpPr txBox="1"/>
          </xdr:nvSpPr>
          <xdr:spPr>
            <a:xfrm>
              <a:off x="19272534" y="7121287"/>
              <a:ext cx="19095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47" name="TextBox 346">
              <a:extLst>
                <a:ext uri="{FF2B5EF4-FFF2-40B4-BE49-F238E27FC236}">
                  <a16:creationId xmlns:a16="http://schemas.microsoft.com/office/drawing/2014/main" id="{08FA39D9-D893-4F4A-A311-763029EC99BF}"/>
                </a:ext>
              </a:extLst>
            </xdr:cNvPr>
            <xdr:cNvSpPr txBox="1"/>
          </xdr:nvSpPr>
          <xdr:spPr>
            <a:xfrm>
              <a:off x="19272534" y="7121287"/>
              <a:ext cx="19095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51</xdr:col>
      <xdr:colOff>69376</xdr:colOff>
      <xdr:row>83</xdr:row>
      <xdr:rowOff>3032</xdr:rowOff>
    </xdr:from>
    <xdr:ext cx="234616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8" name="TextBox 347">
              <a:extLst>
                <a:ext uri="{FF2B5EF4-FFF2-40B4-BE49-F238E27FC236}">
                  <a16:creationId xmlns:a16="http://schemas.microsoft.com/office/drawing/2014/main" id="{C7BC78C4-6340-2440-A87D-EF78701CE8E2}"/>
                </a:ext>
              </a:extLst>
            </xdr:cNvPr>
            <xdr:cNvSpPr txBox="1"/>
          </xdr:nvSpPr>
          <xdr:spPr>
            <a:xfrm>
              <a:off x="17354076" y="7127732"/>
              <a:ext cx="23461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48" name="TextBox 347">
              <a:extLst>
                <a:ext uri="{FF2B5EF4-FFF2-40B4-BE49-F238E27FC236}">
                  <a16:creationId xmlns:a16="http://schemas.microsoft.com/office/drawing/2014/main" id="{C7BC78C4-6340-2440-A87D-EF78701CE8E2}"/>
                </a:ext>
              </a:extLst>
            </xdr:cNvPr>
            <xdr:cNvSpPr txBox="1"/>
          </xdr:nvSpPr>
          <xdr:spPr>
            <a:xfrm>
              <a:off x="17354076" y="7127732"/>
              <a:ext cx="23461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56</xdr:col>
      <xdr:colOff>182160</xdr:colOff>
      <xdr:row>87</xdr:row>
      <xdr:rowOff>99045</xdr:rowOff>
    </xdr:from>
    <xdr:ext cx="778610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9" name="TextBox 348">
              <a:extLst>
                <a:ext uri="{FF2B5EF4-FFF2-40B4-BE49-F238E27FC236}">
                  <a16:creationId xmlns:a16="http://schemas.microsoft.com/office/drawing/2014/main" id="{52138B47-15D3-3241-B460-303180573786}"/>
                </a:ext>
              </a:extLst>
            </xdr:cNvPr>
            <xdr:cNvSpPr txBox="1"/>
          </xdr:nvSpPr>
          <xdr:spPr>
            <a:xfrm>
              <a:off x="19752860" y="7985745"/>
              <a:ext cx="7786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49" name="TextBox 348">
              <a:extLst>
                <a:ext uri="{FF2B5EF4-FFF2-40B4-BE49-F238E27FC236}">
                  <a16:creationId xmlns:a16="http://schemas.microsoft.com/office/drawing/2014/main" id="{52138B47-15D3-3241-B460-303180573786}"/>
                </a:ext>
              </a:extLst>
            </xdr:cNvPr>
            <xdr:cNvSpPr txBox="1"/>
          </xdr:nvSpPr>
          <xdr:spPr>
            <a:xfrm>
              <a:off x="19752860" y="7985745"/>
              <a:ext cx="7786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𝐻_𝑡=𝑆_𝑡∗𝑂_𝑡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56</xdr:col>
      <xdr:colOff>45175</xdr:colOff>
      <xdr:row>79</xdr:row>
      <xdr:rowOff>121136</xdr:rowOff>
    </xdr:from>
    <xdr:ext cx="87639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0" name="TextBox 349">
              <a:extLst>
                <a:ext uri="{FF2B5EF4-FFF2-40B4-BE49-F238E27FC236}">
                  <a16:creationId xmlns:a16="http://schemas.microsoft.com/office/drawing/2014/main" id="{D5B4EACB-7EE6-2246-B355-6494229BEA58}"/>
                </a:ext>
              </a:extLst>
            </xdr:cNvPr>
            <xdr:cNvSpPr txBox="1"/>
          </xdr:nvSpPr>
          <xdr:spPr>
            <a:xfrm>
              <a:off x="19615875" y="6483836"/>
              <a:ext cx="8763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tanh</m:t>
                    </m:r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⁡(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50" name="TextBox 349">
              <a:extLst>
                <a:ext uri="{FF2B5EF4-FFF2-40B4-BE49-F238E27FC236}">
                  <a16:creationId xmlns:a16="http://schemas.microsoft.com/office/drawing/2014/main" id="{D5B4EACB-7EE6-2246-B355-6494229BEA58}"/>
                </a:ext>
              </a:extLst>
            </xdr:cNvPr>
            <xdr:cNvSpPr txBox="1"/>
          </xdr:nvSpPr>
          <xdr:spPr>
            <a:xfrm>
              <a:off x="19615875" y="6483836"/>
              <a:ext cx="8763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𝑆_𝑡=tanh⁡(𝐶_𝑡)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56</xdr:col>
      <xdr:colOff>65750</xdr:colOff>
      <xdr:row>55</xdr:row>
      <xdr:rowOff>21769</xdr:rowOff>
    </xdr:from>
    <xdr:ext cx="177869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1" name="TextBox 350">
              <a:extLst>
                <a:ext uri="{FF2B5EF4-FFF2-40B4-BE49-F238E27FC236}">
                  <a16:creationId xmlns:a16="http://schemas.microsoft.com/office/drawing/2014/main" id="{97967CB5-4B67-1D42-9C30-AAEA1B226C06}"/>
                </a:ext>
              </a:extLst>
            </xdr:cNvPr>
            <xdr:cNvSpPr txBox="1"/>
          </xdr:nvSpPr>
          <xdr:spPr>
            <a:xfrm>
              <a:off x="19636450" y="1621969"/>
              <a:ext cx="17786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51" name="TextBox 350">
              <a:extLst>
                <a:ext uri="{FF2B5EF4-FFF2-40B4-BE49-F238E27FC236}">
                  <a16:creationId xmlns:a16="http://schemas.microsoft.com/office/drawing/2014/main" id="{97967CB5-4B67-1D42-9C30-AAEA1B226C06}"/>
                </a:ext>
              </a:extLst>
            </xdr:cNvPr>
            <xdr:cNvSpPr txBox="1"/>
          </xdr:nvSpPr>
          <xdr:spPr>
            <a:xfrm>
              <a:off x="19636450" y="1621969"/>
              <a:ext cx="17786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𝑋_𝑡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55</xdr:col>
      <xdr:colOff>355861</xdr:colOff>
      <xdr:row>57</xdr:row>
      <xdr:rowOff>103676</xdr:rowOff>
    </xdr:from>
    <xdr:ext cx="32201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2" name="TextBox 351">
              <a:extLst>
                <a:ext uri="{FF2B5EF4-FFF2-40B4-BE49-F238E27FC236}">
                  <a16:creationId xmlns:a16="http://schemas.microsoft.com/office/drawing/2014/main" id="{B9D941CD-A33D-9245-9463-61E153210DED}"/>
                </a:ext>
              </a:extLst>
            </xdr:cNvPr>
            <xdr:cNvSpPr txBox="1"/>
          </xdr:nvSpPr>
          <xdr:spPr>
            <a:xfrm>
              <a:off x="19545561" y="2275376"/>
              <a:ext cx="32201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52" name="TextBox 351">
              <a:extLst>
                <a:ext uri="{FF2B5EF4-FFF2-40B4-BE49-F238E27FC236}">
                  <a16:creationId xmlns:a16="http://schemas.microsoft.com/office/drawing/2014/main" id="{B9D941CD-A33D-9245-9463-61E153210DED}"/>
                </a:ext>
              </a:extLst>
            </xdr:cNvPr>
            <xdr:cNvSpPr txBox="1"/>
          </xdr:nvSpPr>
          <xdr:spPr>
            <a:xfrm>
              <a:off x="19545561" y="2275376"/>
              <a:ext cx="32201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𝐻_(𝑡−1)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53</xdr:col>
      <xdr:colOff>27639</xdr:colOff>
      <xdr:row>59</xdr:row>
      <xdr:rowOff>116505</xdr:rowOff>
    </xdr:from>
    <xdr:ext cx="1483227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3" name="TextBox 352">
              <a:extLst>
                <a:ext uri="{FF2B5EF4-FFF2-40B4-BE49-F238E27FC236}">
                  <a16:creationId xmlns:a16="http://schemas.microsoft.com/office/drawing/2014/main" id="{7FACBB2A-431F-F840-BA62-D952677858D5}"/>
                </a:ext>
              </a:extLst>
            </xdr:cNvPr>
            <xdr:cNvSpPr txBox="1"/>
          </xdr:nvSpPr>
          <xdr:spPr>
            <a:xfrm>
              <a:off x="18455339" y="2669205"/>
              <a:ext cx="14832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53" name="TextBox 352">
              <a:extLst>
                <a:ext uri="{FF2B5EF4-FFF2-40B4-BE49-F238E27FC236}">
                  <a16:creationId xmlns:a16="http://schemas.microsoft.com/office/drawing/2014/main" id="{7FACBB2A-431F-F840-BA62-D952677858D5}"/>
                </a:ext>
              </a:extLst>
            </xdr:cNvPr>
            <xdr:cNvSpPr txBox="1"/>
          </xdr:nvSpPr>
          <xdr:spPr>
            <a:xfrm>
              <a:off x="18455339" y="2669205"/>
              <a:ext cx="14832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𝑍_𝐹=𝑊_𝐹 [𝑋_𝑡 〖;𝐻〗_(𝑡−1) ]+𝑏_𝐹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57</xdr:col>
      <xdr:colOff>88786</xdr:colOff>
      <xdr:row>60</xdr:row>
      <xdr:rowOff>186669</xdr:rowOff>
    </xdr:from>
    <xdr:ext cx="192425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4" name="TextBox 353">
              <a:extLst>
                <a:ext uri="{FF2B5EF4-FFF2-40B4-BE49-F238E27FC236}">
                  <a16:creationId xmlns:a16="http://schemas.microsoft.com/office/drawing/2014/main" id="{C18902BF-6919-6744-BC60-D04616D12994}"/>
                </a:ext>
              </a:extLst>
            </xdr:cNvPr>
            <xdr:cNvSpPr txBox="1"/>
          </xdr:nvSpPr>
          <xdr:spPr>
            <a:xfrm>
              <a:off x="20040486" y="2929869"/>
              <a:ext cx="1924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54" name="TextBox 353">
              <a:extLst>
                <a:ext uri="{FF2B5EF4-FFF2-40B4-BE49-F238E27FC236}">
                  <a16:creationId xmlns:a16="http://schemas.microsoft.com/office/drawing/2014/main" id="{C18902BF-6919-6744-BC60-D04616D12994}"/>
                </a:ext>
              </a:extLst>
            </xdr:cNvPr>
            <xdr:cNvSpPr txBox="1"/>
          </xdr:nvSpPr>
          <xdr:spPr>
            <a:xfrm>
              <a:off x="20040486" y="2929869"/>
              <a:ext cx="1924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53</xdr:col>
      <xdr:colOff>39529</xdr:colOff>
      <xdr:row>64</xdr:row>
      <xdr:rowOff>133798</xdr:rowOff>
    </xdr:from>
    <xdr:ext cx="1514389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5" name="TextBox 354">
              <a:extLst>
                <a:ext uri="{FF2B5EF4-FFF2-40B4-BE49-F238E27FC236}">
                  <a16:creationId xmlns:a16="http://schemas.microsoft.com/office/drawing/2014/main" id="{01BC3AD5-C542-BE44-9BCD-2DB69AC1D93C}"/>
                </a:ext>
              </a:extLst>
            </xdr:cNvPr>
            <xdr:cNvSpPr txBox="1"/>
          </xdr:nvSpPr>
          <xdr:spPr>
            <a:xfrm>
              <a:off x="18467229" y="3638998"/>
              <a:ext cx="151438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55" name="TextBox 354">
              <a:extLst>
                <a:ext uri="{FF2B5EF4-FFF2-40B4-BE49-F238E27FC236}">
                  <a16:creationId xmlns:a16="http://schemas.microsoft.com/office/drawing/2014/main" id="{01BC3AD5-C542-BE44-9BCD-2DB69AC1D93C}"/>
                </a:ext>
              </a:extLst>
            </xdr:cNvPr>
            <xdr:cNvSpPr txBox="1"/>
          </xdr:nvSpPr>
          <xdr:spPr>
            <a:xfrm>
              <a:off x="18467229" y="3638998"/>
              <a:ext cx="151438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𝑍_𝐶=𝑊_𝐶 [𝑋_𝑡 〖;𝐻〗_(𝑡−1) ]+𝑏_𝐶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57</xdr:col>
      <xdr:colOff>84463</xdr:colOff>
      <xdr:row>65</xdr:row>
      <xdr:rowOff>187749</xdr:rowOff>
    </xdr:from>
    <xdr:ext cx="191399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6" name="TextBox 355">
              <a:extLst>
                <a:ext uri="{FF2B5EF4-FFF2-40B4-BE49-F238E27FC236}">
                  <a16:creationId xmlns:a16="http://schemas.microsoft.com/office/drawing/2014/main" id="{EE3CC263-6C98-2A40-9706-5C32B47861A3}"/>
                </a:ext>
              </a:extLst>
            </xdr:cNvPr>
            <xdr:cNvSpPr txBox="1"/>
          </xdr:nvSpPr>
          <xdr:spPr>
            <a:xfrm>
              <a:off x="20036163" y="3883449"/>
              <a:ext cx="1913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56" name="TextBox 355">
              <a:extLst>
                <a:ext uri="{FF2B5EF4-FFF2-40B4-BE49-F238E27FC236}">
                  <a16:creationId xmlns:a16="http://schemas.microsoft.com/office/drawing/2014/main" id="{EE3CC263-6C98-2A40-9706-5C32B47861A3}"/>
                </a:ext>
              </a:extLst>
            </xdr:cNvPr>
            <xdr:cNvSpPr txBox="1"/>
          </xdr:nvSpPr>
          <xdr:spPr>
            <a:xfrm>
              <a:off x="20036163" y="3883449"/>
              <a:ext cx="1913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57</xdr:col>
      <xdr:colOff>85544</xdr:colOff>
      <xdr:row>71</xdr:row>
      <xdr:rowOff>5085</xdr:rowOff>
    </xdr:from>
    <xdr:ext cx="167930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7" name="TextBox 356">
              <a:extLst>
                <a:ext uri="{FF2B5EF4-FFF2-40B4-BE49-F238E27FC236}">
                  <a16:creationId xmlns:a16="http://schemas.microsoft.com/office/drawing/2014/main" id="{FCA0B57D-CD25-9C43-8DD6-DD7B3E701E91}"/>
                </a:ext>
              </a:extLst>
            </xdr:cNvPr>
            <xdr:cNvSpPr txBox="1"/>
          </xdr:nvSpPr>
          <xdr:spPr>
            <a:xfrm>
              <a:off x="20037244" y="4843785"/>
              <a:ext cx="1679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57" name="TextBox 356">
              <a:extLst>
                <a:ext uri="{FF2B5EF4-FFF2-40B4-BE49-F238E27FC236}">
                  <a16:creationId xmlns:a16="http://schemas.microsoft.com/office/drawing/2014/main" id="{FCA0B57D-CD25-9C43-8DD6-DD7B3E701E91}"/>
                </a:ext>
              </a:extLst>
            </xdr:cNvPr>
            <xdr:cNvSpPr txBox="1"/>
          </xdr:nvSpPr>
          <xdr:spPr>
            <a:xfrm>
              <a:off x="20037244" y="4843785"/>
              <a:ext cx="1679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57</xdr:col>
      <xdr:colOff>75818</xdr:colOff>
      <xdr:row>83</xdr:row>
      <xdr:rowOff>763</xdr:rowOff>
    </xdr:from>
    <xdr:ext cx="198836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8" name="TextBox 357">
              <a:extLst>
                <a:ext uri="{FF2B5EF4-FFF2-40B4-BE49-F238E27FC236}">
                  <a16:creationId xmlns:a16="http://schemas.microsoft.com/office/drawing/2014/main" id="{1A6FD07B-C8D1-F74B-BB32-88BCFC158695}"/>
                </a:ext>
              </a:extLst>
            </xdr:cNvPr>
            <xdr:cNvSpPr txBox="1"/>
          </xdr:nvSpPr>
          <xdr:spPr>
            <a:xfrm>
              <a:off x="20027518" y="7125463"/>
              <a:ext cx="19883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58" name="TextBox 357">
              <a:extLst>
                <a:ext uri="{FF2B5EF4-FFF2-40B4-BE49-F238E27FC236}">
                  <a16:creationId xmlns:a16="http://schemas.microsoft.com/office/drawing/2014/main" id="{1A6FD07B-C8D1-F74B-BB32-88BCFC158695}"/>
                </a:ext>
              </a:extLst>
            </xdr:cNvPr>
            <xdr:cNvSpPr txBox="1"/>
          </xdr:nvSpPr>
          <xdr:spPr>
            <a:xfrm>
              <a:off x="20027518" y="7125463"/>
              <a:ext cx="19883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53</xdr:col>
      <xdr:colOff>46014</xdr:colOff>
      <xdr:row>69</xdr:row>
      <xdr:rowOff>167305</xdr:rowOff>
    </xdr:from>
    <xdr:ext cx="1409745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9" name="TextBox 358">
              <a:extLst>
                <a:ext uri="{FF2B5EF4-FFF2-40B4-BE49-F238E27FC236}">
                  <a16:creationId xmlns:a16="http://schemas.microsoft.com/office/drawing/2014/main" id="{749C2CFA-B44E-2749-B126-AA5AAD23B722}"/>
                </a:ext>
              </a:extLst>
            </xdr:cNvPr>
            <xdr:cNvSpPr txBox="1"/>
          </xdr:nvSpPr>
          <xdr:spPr>
            <a:xfrm>
              <a:off x="18473714" y="4625005"/>
              <a:ext cx="140974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59" name="TextBox 358">
              <a:extLst>
                <a:ext uri="{FF2B5EF4-FFF2-40B4-BE49-F238E27FC236}">
                  <a16:creationId xmlns:a16="http://schemas.microsoft.com/office/drawing/2014/main" id="{749C2CFA-B44E-2749-B126-AA5AAD23B722}"/>
                </a:ext>
              </a:extLst>
            </xdr:cNvPr>
            <xdr:cNvSpPr txBox="1"/>
          </xdr:nvSpPr>
          <xdr:spPr>
            <a:xfrm>
              <a:off x="18473714" y="4625005"/>
              <a:ext cx="140974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𝑍_𝐼=𝑊_𝐼 [𝑋_𝑡 〖;𝐻〗_(𝑡−1) ]+𝑏_𝐼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53</xdr:col>
      <xdr:colOff>47095</xdr:colOff>
      <xdr:row>81</xdr:row>
      <xdr:rowOff>146768</xdr:rowOff>
    </xdr:from>
    <xdr:ext cx="1502463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0" name="TextBox 359">
              <a:extLst>
                <a:ext uri="{FF2B5EF4-FFF2-40B4-BE49-F238E27FC236}">
                  <a16:creationId xmlns:a16="http://schemas.microsoft.com/office/drawing/2014/main" id="{5674E37D-8C1B-104D-8FF8-425D06F036D7}"/>
                </a:ext>
              </a:extLst>
            </xdr:cNvPr>
            <xdr:cNvSpPr txBox="1"/>
          </xdr:nvSpPr>
          <xdr:spPr>
            <a:xfrm>
              <a:off x="18474795" y="6890468"/>
              <a:ext cx="15024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60" name="TextBox 359">
              <a:extLst>
                <a:ext uri="{FF2B5EF4-FFF2-40B4-BE49-F238E27FC236}">
                  <a16:creationId xmlns:a16="http://schemas.microsoft.com/office/drawing/2014/main" id="{5674E37D-8C1B-104D-8FF8-425D06F036D7}"/>
                </a:ext>
              </a:extLst>
            </xdr:cNvPr>
            <xdr:cNvSpPr txBox="1"/>
          </xdr:nvSpPr>
          <xdr:spPr>
            <a:xfrm>
              <a:off x="18474795" y="6890468"/>
              <a:ext cx="15024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𝑍_𝑂=𝑊_𝑂 [𝑋_𝑡 〖;𝐻〗_(𝑡−1) ]+𝑏_𝑂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63</xdr:col>
      <xdr:colOff>324407</xdr:colOff>
      <xdr:row>78</xdr:row>
      <xdr:rowOff>154722</xdr:rowOff>
    </xdr:from>
    <xdr:to>
      <xdr:col>65</xdr:col>
      <xdr:colOff>77718</xdr:colOff>
      <xdr:row>86</xdr:row>
      <xdr:rowOff>77447</xdr:rowOff>
    </xdr:to>
    <xdr:sp macro="" textlink="">
      <xdr:nvSpPr>
        <xdr:cNvPr id="361" name="Rectangle 360">
          <a:extLst>
            <a:ext uri="{FF2B5EF4-FFF2-40B4-BE49-F238E27FC236}">
              <a16:creationId xmlns:a16="http://schemas.microsoft.com/office/drawing/2014/main" id="{5C59779F-1A02-E942-8A21-C9FF55ADE822}"/>
            </a:ext>
          </a:extLst>
        </xdr:cNvPr>
        <xdr:cNvSpPr/>
      </xdr:nvSpPr>
      <xdr:spPr>
        <a:xfrm>
          <a:off x="22562107" y="6326922"/>
          <a:ext cx="515311" cy="1446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67</xdr:col>
      <xdr:colOff>321585</xdr:colOff>
      <xdr:row>78</xdr:row>
      <xdr:rowOff>154722</xdr:rowOff>
    </xdr:from>
    <xdr:to>
      <xdr:col>69</xdr:col>
      <xdr:colOff>103118</xdr:colOff>
      <xdr:row>86</xdr:row>
      <xdr:rowOff>77447</xdr:rowOff>
    </xdr:to>
    <xdr:sp macro="" textlink="">
      <xdr:nvSpPr>
        <xdr:cNvPr id="362" name="Rectangle 361">
          <a:extLst>
            <a:ext uri="{FF2B5EF4-FFF2-40B4-BE49-F238E27FC236}">
              <a16:creationId xmlns:a16="http://schemas.microsoft.com/office/drawing/2014/main" id="{4D284C47-F015-294C-9548-4C1228F08E60}"/>
            </a:ext>
          </a:extLst>
        </xdr:cNvPr>
        <xdr:cNvSpPr/>
      </xdr:nvSpPr>
      <xdr:spPr>
        <a:xfrm>
          <a:off x="24083285" y="6326922"/>
          <a:ext cx="543533" cy="1446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71</xdr:col>
      <xdr:colOff>318763</xdr:colOff>
      <xdr:row>78</xdr:row>
      <xdr:rowOff>154722</xdr:rowOff>
    </xdr:from>
    <xdr:to>
      <xdr:col>73</xdr:col>
      <xdr:colOff>72073</xdr:colOff>
      <xdr:row>86</xdr:row>
      <xdr:rowOff>77447</xdr:rowOff>
    </xdr:to>
    <xdr:sp macro="" textlink="">
      <xdr:nvSpPr>
        <xdr:cNvPr id="363" name="Rectangle 362">
          <a:extLst>
            <a:ext uri="{FF2B5EF4-FFF2-40B4-BE49-F238E27FC236}">
              <a16:creationId xmlns:a16="http://schemas.microsoft.com/office/drawing/2014/main" id="{628877F1-26E6-004B-B69F-0467D64B8B5D}"/>
            </a:ext>
          </a:extLst>
        </xdr:cNvPr>
        <xdr:cNvSpPr/>
      </xdr:nvSpPr>
      <xdr:spPr>
        <a:xfrm>
          <a:off x="25604463" y="6326922"/>
          <a:ext cx="515310" cy="1446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63</xdr:col>
      <xdr:colOff>344371</xdr:colOff>
      <xdr:row>56</xdr:row>
      <xdr:rowOff>102441</xdr:rowOff>
    </xdr:from>
    <xdr:to>
      <xdr:col>65</xdr:col>
      <xdr:colOff>74160</xdr:colOff>
      <xdr:row>75</xdr:row>
      <xdr:rowOff>19185</xdr:rowOff>
    </xdr:to>
    <xdr:sp macro="" textlink="">
      <xdr:nvSpPr>
        <xdr:cNvPr id="364" name="Rectangle 363">
          <a:extLst>
            <a:ext uri="{FF2B5EF4-FFF2-40B4-BE49-F238E27FC236}">
              <a16:creationId xmlns:a16="http://schemas.microsoft.com/office/drawing/2014/main" id="{B2DD50F5-941C-A146-A860-2925DF9B1378}"/>
            </a:ext>
          </a:extLst>
        </xdr:cNvPr>
        <xdr:cNvSpPr/>
      </xdr:nvSpPr>
      <xdr:spPr>
        <a:xfrm>
          <a:off x="22582071" y="2083641"/>
          <a:ext cx="491789" cy="353624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67</xdr:col>
      <xdr:colOff>313327</xdr:colOff>
      <xdr:row>56</xdr:row>
      <xdr:rowOff>102441</xdr:rowOff>
    </xdr:from>
    <xdr:to>
      <xdr:col>69</xdr:col>
      <xdr:colOff>71338</xdr:colOff>
      <xdr:row>75</xdr:row>
      <xdr:rowOff>19185</xdr:rowOff>
    </xdr:to>
    <xdr:sp macro="" textlink="">
      <xdr:nvSpPr>
        <xdr:cNvPr id="365" name="Rectangle 364">
          <a:extLst>
            <a:ext uri="{FF2B5EF4-FFF2-40B4-BE49-F238E27FC236}">
              <a16:creationId xmlns:a16="http://schemas.microsoft.com/office/drawing/2014/main" id="{D440D41D-0FF3-7A4E-9BDD-50C25200B334}"/>
            </a:ext>
          </a:extLst>
        </xdr:cNvPr>
        <xdr:cNvSpPr/>
      </xdr:nvSpPr>
      <xdr:spPr>
        <a:xfrm>
          <a:off x="24075027" y="2083641"/>
          <a:ext cx="520011" cy="353624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71</xdr:col>
      <xdr:colOff>324616</xdr:colOff>
      <xdr:row>56</xdr:row>
      <xdr:rowOff>102441</xdr:rowOff>
    </xdr:from>
    <xdr:to>
      <xdr:col>73</xdr:col>
      <xdr:colOff>54404</xdr:colOff>
      <xdr:row>75</xdr:row>
      <xdr:rowOff>19185</xdr:rowOff>
    </xdr:to>
    <xdr:sp macro="" textlink="">
      <xdr:nvSpPr>
        <xdr:cNvPr id="366" name="Rectangle 365">
          <a:extLst>
            <a:ext uri="{FF2B5EF4-FFF2-40B4-BE49-F238E27FC236}">
              <a16:creationId xmlns:a16="http://schemas.microsoft.com/office/drawing/2014/main" id="{0EB7F37F-8316-064C-875D-CE96BF5C811C}"/>
            </a:ext>
          </a:extLst>
        </xdr:cNvPr>
        <xdr:cNvSpPr/>
      </xdr:nvSpPr>
      <xdr:spPr>
        <a:xfrm>
          <a:off x="25610316" y="2083641"/>
          <a:ext cx="491788" cy="353624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57</xdr:col>
      <xdr:colOff>190500</xdr:colOff>
      <xdr:row>50</xdr:row>
      <xdr:rowOff>1</xdr:rowOff>
    </xdr:from>
    <xdr:to>
      <xdr:col>59</xdr:col>
      <xdr:colOff>182033</xdr:colOff>
      <xdr:row>54</xdr:row>
      <xdr:rowOff>84667</xdr:rowOff>
    </xdr:to>
    <xdr:cxnSp macro="">
      <xdr:nvCxnSpPr>
        <xdr:cNvPr id="367" name="Curved Connector 366">
          <a:extLst>
            <a:ext uri="{FF2B5EF4-FFF2-40B4-BE49-F238E27FC236}">
              <a16:creationId xmlns:a16="http://schemas.microsoft.com/office/drawing/2014/main" id="{DA973E36-DCC5-6B49-924B-5D245F58B6F6}"/>
            </a:ext>
          </a:extLst>
        </xdr:cNvPr>
        <xdr:cNvCxnSpPr/>
      </xdr:nvCxnSpPr>
      <xdr:spPr>
        <a:xfrm rot="5400000">
          <a:off x="20095634" y="8504767"/>
          <a:ext cx="846666" cy="753533"/>
        </a:xfrm>
        <a:prstGeom prst="curvedConnector3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361950</xdr:colOff>
      <xdr:row>91</xdr:row>
      <xdr:rowOff>184814</xdr:rowOff>
    </xdr:from>
    <xdr:ext cx="16902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8" name="TextBox 367">
              <a:extLst>
                <a:ext uri="{FF2B5EF4-FFF2-40B4-BE49-F238E27FC236}">
                  <a16:creationId xmlns:a16="http://schemas.microsoft.com/office/drawing/2014/main" id="{5BAB6F43-284C-3F4C-8C60-02D6E985FA60}"/>
                </a:ext>
              </a:extLst>
            </xdr:cNvPr>
            <xdr:cNvSpPr txBox="1"/>
          </xdr:nvSpPr>
          <xdr:spPr>
            <a:xfrm>
              <a:off x="10394950" y="1975514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68" name="TextBox 367">
              <a:extLst>
                <a:ext uri="{FF2B5EF4-FFF2-40B4-BE49-F238E27FC236}">
                  <a16:creationId xmlns:a16="http://schemas.microsoft.com/office/drawing/2014/main" id="{5BAB6F43-284C-3F4C-8C60-02D6E985FA60}"/>
                </a:ext>
              </a:extLst>
            </xdr:cNvPr>
            <xdr:cNvSpPr txBox="1"/>
          </xdr:nvSpPr>
          <xdr:spPr>
            <a:xfrm>
              <a:off x="10394950" y="1975514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351896</xdr:colOff>
      <xdr:row>100</xdr:row>
      <xdr:rowOff>16070</xdr:rowOff>
    </xdr:from>
    <xdr:ext cx="16902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9" name="TextBox 368">
              <a:extLst>
                <a:ext uri="{FF2B5EF4-FFF2-40B4-BE49-F238E27FC236}">
                  <a16:creationId xmlns:a16="http://schemas.microsoft.com/office/drawing/2014/main" id="{4AE5D62F-128E-2F4E-A9A8-72A0DE12A99A}"/>
                </a:ext>
              </a:extLst>
            </xdr:cNvPr>
            <xdr:cNvSpPr txBox="1"/>
          </xdr:nvSpPr>
          <xdr:spPr>
            <a:xfrm>
              <a:off x="10384896" y="3521270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69" name="TextBox 368">
              <a:extLst>
                <a:ext uri="{FF2B5EF4-FFF2-40B4-BE49-F238E27FC236}">
                  <a16:creationId xmlns:a16="http://schemas.microsoft.com/office/drawing/2014/main" id="{4AE5D62F-128E-2F4E-A9A8-72A0DE12A99A}"/>
                </a:ext>
              </a:extLst>
            </xdr:cNvPr>
            <xdr:cNvSpPr txBox="1"/>
          </xdr:nvSpPr>
          <xdr:spPr>
            <a:xfrm>
              <a:off x="10384896" y="3521270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𝐹_𝑡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350487</xdr:colOff>
      <xdr:row>118</xdr:row>
      <xdr:rowOff>29776</xdr:rowOff>
    </xdr:from>
    <xdr:ext cx="138308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0" name="TextBox 369">
              <a:extLst>
                <a:ext uri="{FF2B5EF4-FFF2-40B4-BE49-F238E27FC236}">
                  <a16:creationId xmlns:a16="http://schemas.microsoft.com/office/drawing/2014/main" id="{83C1DA83-3F48-0A44-837A-66882BC3168F}"/>
                </a:ext>
              </a:extLst>
            </xdr:cNvPr>
            <xdr:cNvSpPr txBox="1"/>
          </xdr:nvSpPr>
          <xdr:spPr>
            <a:xfrm>
              <a:off x="10383487" y="6963976"/>
              <a:ext cx="1383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70" name="TextBox 369">
              <a:extLst>
                <a:ext uri="{FF2B5EF4-FFF2-40B4-BE49-F238E27FC236}">
                  <a16:creationId xmlns:a16="http://schemas.microsoft.com/office/drawing/2014/main" id="{83C1DA83-3F48-0A44-837A-66882BC3168F}"/>
                </a:ext>
              </a:extLst>
            </xdr:cNvPr>
            <xdr:cNvSpPr txBox="1"/>
          </xdr:nvSpPr>
          <xdr:spPr>
            <a:xfrm>
              <a:off x="10383487" y="6963976"/>
              <a:ext cx="1383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𝐼_𝑡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346199</xdr:colOff>
      <xdr:row>126</xdr:row>
      <xdr:rowOff>17587</xdr:rowOff>
    </xdr:from>
    <xdr:ext cx="16902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1" name="TextBox 370">
              <a:extLst>
                <a:ext uri="{FF2B5EF4-FFF2-40B4-BE49-F238E27FC236}">
                  <a16:creationId xmlns:a16="http://schemas.microsoft.com/office/drawing/2014/main" id="{5845155B-CD12-E84C-8BA1-3F3B6F8FA0FB}"/>
                </a:ext>
              </a:extLst>
            </xdr:cNvPr>
            <xdr:cNvSpPr txBox="1"/>
          </xdr:nvSpPr>
          <xdr:spPr>
            <a:xfrm>
              <a:off x="10379199" y="8475787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71" name="TextBox 370">
              <a:extLst>
                <a:ext uri="{FF2B5EF4-FFF2-40B4-BE49-F238E27FC236}">
                  <a16:creationId xmlns:a16="http://schemas.microsoft.com/office/drawing/2014/main" id="{5845155B-CD12-E84C-8BA1-3F3B6F8FA0FB}"/>
                </a:ext>
              </a:extLst>
            </xdr:cNvPr>
            <xdr:cNvSpPr txBox="1"/>
          </xdr:nvSpPr>
          <xdr:spPr>
            <a:xfrm>
              <a:off x="10379199" y="8475787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354281</xdr:colOff>
      <xdr:row>109</xdr:row>
      <xdr:rowOff>5745</xdr:rowOff>
    </xdr:from>
    <xdr:ext cx="169021" cy="174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2" name="TextBox 371">
              <a:extLst>
                <a:ext uri="{FF2B5EF4-FFF2-40B4-BE49-F238E27FC236}">
                  <a16:creationId xmlns:a16="http://schemas.microsoft.com/office/drawing/2014/main" id="{7FCEFB3C-85EC-EE41-818C-07F13E4BAF9E}"/>
                </a:ext>
              </a:extLst>
            </xdr:cNvPr>
            <xdr:cNvSpPr txBox="1"/>
          </xdr:nvSpPr>
          <xdr:spPr>
            <a:xfrm>
              <a:off x="10387281" y="5225445"/>
              <a:ext cx="169021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72" name="TextBox 371">
              <a:extLst>
                <a:ext uri="{FF2B5EF4-FFF2-40B4-BE49-F238E27FC236}">
                  <a16:creationId xmlns:a16="http://schemas.microsoft.com/office/drawing/2014/main" id="{7FCEFB3C-85EC-EE41-818C-07F13E4BAF9E}"/>
                </a:ext>
              </a:extLst>
            </xdr:cNvPr>
            <xdr:cNvSpPr txBox="1"/>
          </xdr:nvSpPr>
          <xdr:spPr>
            <a:xfrm>
              <a:off x="10387281" y="5225445"/>
              <a:ext cx="169021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(𝐶_𝑡 ) ̃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346364</xdr:colOff>
      <xdr:row>133</xdr:row>
      <xdr:rowOff>12371</xdr:rowOff>
    </xdr:from>
    <xdr:ext cx="161519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3" name="TextBox 372">
              <a:extLst>
                <a:ext uri="{FF2B5EF4-FFF2-40B4-BE49-F238E27FC236}">
                  <a16:creationId xmlns:a16="http://schemas.microsoft.com/office/drawing/2014/main" id="{6A4EFBCF-268C-0E4D-8384-E5D508CE25EF}"/>
                </a:ext>
              </a:extLst>
            </xdr:cNvPr>
            <xdr:cNvSpPr txBox="1"/>
          </xdr:nvSpPr>
          <xdr:spPr>
            <a:xfrm>
              <a:off x="10379364" y="9804071"/>
              <a:ext cx="16151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73" name="TextBox 372">
              <a:extLst>
                <a:ext uri="{FF2B5EF4-FFF2-40B4-BE49-F238E27FC236}">
                  <a16:creationId xmlns:a16="http://schemas.microsoft.com/office/drawing/2014/main" id="{6A4EFBCF-268C-0E4D-8384-E5D508CE25EF}"/>
                </a:ext>
              </a:extLst>
            </xdr:cNvPr>
            <xdr:cNvSpPr txBox="1"/>
          </xdr:nvSpPr>
          <xdr:spPr>
            <a:xfrm>
              <a:off x="10379364" y="9804071"/>
              <a:ext cx="16151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𝑆_𝑡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352839</xdr:colOff>
      <xdr:row>141</xdr:row>
      <xdr:rowOff>185667</xdr:rowOff>
    </xdr:from>
    <xdr:ext cx="18229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4" name="TextBox 373">
              <a:extLst>
                <a:ext uri="{FF2B5EF4-FFF2-40B4-BE49-F238E27FC236}">
                  <a16:creationId xmlns:a16="http://schemas.microsoft.com/office/drawing/2014/main" id="{A4ADEC08-092A-9545-8F63-AEDCE28DC5BE}"/>
                </a:ext>
              </a:extLst>
            </xdr:cNvPr>
            <xdr:cNvSpPr txBox="1"/>
          </xdr:nvSpPr>
          <xdr:spPr>
            <a:xfrm>
              <a:off x="10385839" y="11501367"/>
              <a:ext cx="1822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74" name="TextBox 373">
              <a:extLst>
                <a:ext uri="{FF2B5EF4-FFF2-40B4-BE49-F238E27FC236}">
                  <a16:creationId xmlns:a16="http://schemas.microsoft.com/office/drawing/2014/main" id="{A4ADEC08-092A-9545-8F63-AEDCE28DC5BE}"/>
                </a:ext>
              </a:extLst>
            </xdr:cNvPr>
            <xdr:cNvSpPr txBox="1"/>
          </xdr:nvSpPr>
          <xdr:spPr>
            <a:xfrm>
              <a:off x="10385839" y="11501367"/>
              <a:ext cx="1822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𝑂_𝑡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330685</xdr:colOff>
      <xdr:row>149</xdr:row>
      <xdr:rowOff>2923</xdr:rowOff>
    </xdr:from>
    <xdr:ext cx="18755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6" name="TextBox 375">
              <a:extLst>
                <a:ext uri="{FF2B5EF4-FFF2-40B4-BE49-F238E27FC236}">
                  <a16:creationId xmlns:a16="http://schemas.microsoft.com/office/drawing/2014/main" id="{6A6F1852-7D85-134F-A7CC-D758AD0BD8A0}"/>
                </a:ext>
              </a:extLst>
            </xdr:cNvPr>
            <xdr:cNvSpPr txBox="1"/>
          </xdr:nvSpPr>
          <xdr:spPr>
            <a:xfrm>
              <a:off x="10363685" y="12842623"/>
              <a:ext cx="18755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76" name="TextBox 375">
              <a:extLst>
                <a:ext uri="{FF2B5EF4-FFF2-40B4-BE49-F238E27FC236}">
                  <a16:creationId xmlns:a16="http://schemas.microsoft.com/office/drawing/2014/main" id="{6A6F1852-7D85-134F-A7CC-D758AD0BD8A0}"/>
                </a:ext>
              </a:extLst>
            </xdr:cNvPr>
            <xdr:cNvSpPr txBox="1"/>
          </xdr:nvSpPr>
          <xdr:spPr>
            <a:xfrm>
              <a:off x="10363685" y="12842623"/>
              <a:ext cx="18755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46</xdr:col>
      <xdr:colOff>4414</xdr:colOff>
      <xdr:row>53</xdr:row>
      <xdr:rowOff>42037</xdr:rowOff>
    </xdr:from>
    <xdr:to>
      <xdr:col>79</xdr:col>
      <xdr:colOff>209003</xdr:colOff>
      <xdr:row>90</xdr:row>
      <xdr:rowOff>78154</xdr:rowOff>
    </xdr:to>
    <xdr:sp macro="" textlink="">
      <xdr:nvSpPr>
        <xdr:cNvPr id="377" name="Rectangle 376">
          <a:extLst>
            <a:ext uri="{FF2B5EF4-FFF2-40B4-BE49-F238E27FC236}">
              <a16:creationId xmlns:a16="http://schemas.microsoft.com/office/drawing/2014/main" id="{83ECDD0D-CBDF-B548-9308-DBC996D660CC}"/>
            </a:ext>
          </a:extLst>
        </xdr:cNvPr>
        <xdr:cNvSpPr/>
      </xdr:nvSpPr>
      <xdr:spPr>
        <a:xfrm>
          <a:off x="17960260" y="9303268"/>
          <a:ext cx="13842435" cy="6835501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 kern="1200">
              <a:solidFill>
                <a:schemeClr val="tx1"/>
              </a:solidFill>
            </a:rPr>
            <a:t>LSTM</a:t>
          </a:r>
        </a:p>
      </xdr:txBody>
    </xdr:sp>
    <xdr:clientData/>
  </xdr:twoCellAnchor>
  <xdr:twoCellAnchor>
    <xdr:from>
      <xdr:col>62</xdr:col>
      <xdr:colOff>207049</xdr:colOff>
      <xdr:row>49</xdr:row>
      <xdr:rowOff>183960</xdr:rowOff>
    </xdr:from>
    <xdr:to>
      <xdr:col>64</xdr:col>
      <xdr:colOff>198582</xdr:colOff>
      <xdr:row>54</xdr:row>
      <xdr:rowOff>76202</xdr:rowOff>
    </xdr:to>
    <xdr:cxnSp macro="">
      <xdr:nvCxnSpPr>
        <xdr:cNvPr id="378" name="Curved Connector 377">
          <a:extLst>
            <a:ext uri="{FF2B5EF4-FFF2-40B4-BE49-F238E27FC236}">
              <a16:creationId xmlns:a16="http://schemas.microsoft.com/office/drawing/2014/main" id="{3128528F-0C69-CA41-B9FE-1897A8ED76FE}"/>
            </a:ext>
          </a:extLst>
        </xdr:cNvPr>
        <xdr:cNvCxnSpPr/>
      </xdr:nvCxnSpPr>
      <xdr:spPr>
        <a:xfrm rot="5400000">
          <a:off x="22847300" y="8581739"/>
          <a:ext cx="854363" cy="761230"/>
        </a:xfrm>
        <a:prstGeom prst="curvedConnector3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224752</xdr:colOff>
      <xdr:row>50</xdr:row>
      <xdr:rowOff>28483</xdr:rowOff>
    </xdr:from>
    <xdr:to>
      <xdr:col>68</xdr:col>
      <xdr:colOff>216285</xdr:colOff>
      <xdr:row>54</xdr:row>
      <xdr:rowOff>113149</xdr:rowOff>
    </xdr:to>
    <xdr:cxnSp macro="">
      <xdr:nvCxnSpPr>
        <xdr:cNvPr id="379" name="Curved Connector 378">
          <a:extLst>
            <a:ext uri="{FF2B5EF4-FFF2-40B4-BE49-F238E27FC236}">
              <a16:creationId xmlns:a16="http://schemas.microsoft.com/office/drawing/2014/main" id="{EF9FA8E0-B80C-FD46-924E-DEA38D2AFF18}"/>
            </a:ext>
          </a:extLst>
        </xdr:cNvPr>
        <xdr:cNvCxnSpPr/>
      </xdr:nvCxnSpPr>
      <xdr:spPr>
        <a:xfrm rot="5400000">
          <a:off x="24404397" y="8618686"/>
          <a:ext cx="854363" cy="761230"/>
        </a:xfrm>
        <a:prstGeom prst="curvedConnector3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223212</xdr:colOff>
      <xdr:row>50</xdr:row>
      <xdr:rowOff>46187</xdr:rowOff>
    </xdr:from>
    <xdr:to>
      <xdr:col>72</xdr:col>
      <xdr:colOff>214745</xdr:colOff>
      <xdr:row>54</xdr:row>
      <xdr:rowOff>130853</xdr:rowOff>
    </xdr:to>
    <xdr:cxnSp macro="">
      <xdr:nvCxnSpPr>
        <xdr:cNvPr id="380" name="Curved Connector 379">
          <a:extLst>
            <a:ext uri="{FF2B5EF4-FFF2-40B4-BE49-F238E27FC236}">
              <a16:creationId xmlns:a16="http://schemas.microsoft.com/office/drawing/2014/main" id="{51AF4F34-45EF-7442-B742-D38D2B56B93A}"/>
            </a:ext>
          </a:extLst>
        </xdr:cNvPr>
        <xdr:cNvCxnSpPr/>
      </xdr:nvCxnSpPr>
      <xdr:spPr>
        <a:xfrm rot="5400000">
          <a:off x="25942251" y="8636390"/>
          <a:ext cx="854363" cy="761230"/>
        </a:xfrm>
        <a:prstGeom prst="curvedConnector3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29141</xdr:colOff>
      <xdr:row>18</xdr:row>
      <xdr:rowOff>53951</xdr:rowOff>
    </xdr:from>
    <xdr:to>
      <xdr:col>75</xdr:col>
      <xdr:colOff>339455</xdr:colOff>
      <xdr:row>37</xdr:row>
      <xdr:rowOff>9450</xdr:rowOff>
    </xdr:to>
    <xdr:sp macro="" textlink="">
      <xdr:nvSpPr>
        <xdr:cNvPr id="381" name="Freeform 380">
          <a:extLst>
            <a:ext uri="{FF2B5EF4-FFF2-40B4-BE49-F238E27FC236}">
              <a16:creationId xmlns:a16="http://schemas.microsoft.com/office/drawing/2014/main" id="{E314BFB4-502E-DB48-9ADE-07E62EC389E9}"/>
            </a:ext>
          </a:extLst>
        </xdr:cNvPr>
        <xdr:cNvSpPr/>
      </xdr:nvSpPr>
      <xdr:spPr>
        <a:xfrm>
          <a:off x="25409899" y="2440012"/>
          <a:ext cx="1080011" cy="3611559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318763</xdr:colOff>
      <xdr:row>38</xdr:row>
      <xdr:rowOff>154722</xdr:rowOff>
    </xdr:from>
    <xdr:to>
      <xdr:col>77</xdr:col>
      <xdr:colOff>72073</xdr:colOff>
      <xdr:row>46</xdr:row>
      <xdr:rowOff>77447</xdr:rowOff>
    </xdr:to>
    <xdr:sp macro="" textlink="">
      <xdr:nvSpPr>
        <xdr:cNvPr id="382" name="Rectangle 381">
          <a:extLst>
            <a:ext uri="{FF2B5EF4-FFF2-40B4-BE49-F238E27FC236}">
              <a16:creationId xmlns:a16="http://schemas.microsoft.com/office/drawing/2014/main" id="{02C66C57-04CD-994B-936A-0ACE31AF1EFE}"/>
            </a:ext>
          </a:extLst>
        </xdr:cNvPr>
        <xdr:cNvSpPr/>
      </xdr:nvSpPr>
      <xdr:spPr>
        <a:xfrm>
          <a:off x="26469218" y="6389267"/>
          <a:ext cx="523007" cy="1462119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75</xdr:col>
      <xdr:colOff>324616</xdr:colOff>
      <xdr:row>16</xdr:row>
      <xdr:rowOff>102441</xdr:rowOff>
    </xdr:from>
    <xdr:to>
      <xdr:col>77</xdr:col>
      <xdr:colOff>54404</xdr:colOff>
      <xdr:row>35</xdr:row>
      <xdr:rowOff>19185</xdr:rowOff>
    </xdr:to>
    <xdr:sp macro="" textlink="">
      <xdr:nvSpPr>
        <xdr:cNvPr id="383" name="Rectangle 382">
          <a:extLst>
            <a:ext uri="{FF2B5EF4-FFF2-40B4-BE49-F238E27FC236}">
              <a16:creationId xmlns:a16="http://schemas.microsoft.com/office/drawing/2014/main" id="{7E6D8DB0-0A0A-DE47-9DCA-01D9CB9E40D1}"/>
            </a:ext>
          </a:extLst>
        </xdr:cNvPr>
        <xdr:cNvSpPr/>
      </xdr:nvSpPr>
      <xdr:spPr>
        <a:xfrm>
          <a:off x="26475071" y="2103653"/>
          <a:ext cx="499485" cy="357280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73</xdr:col>
      <xdr:colOff>29141</xdr:colOff>
      <xdr:row>58</xdr:row>
      <xdr:rowOff>53951</xdr:rowOff>
    </xdr:from>
    <xdr:to>
      <xdr:col>75</xdr:col>
      <xdr:colOff>339455</xdr:colOff>
      <xdr:row>77</xdr:row>
      <xdr:rowOff>9450</xdr:rowOff>
    </xdr:to>
    <xdr:sp macro="" textlink="">
      <xdr:nvSpPr>
        <xdr:cNvPr id="384" name="Freeform 383">
          <a:extLst>
            <a:ext uri="{FF2B5EF4-FFF2-40B4-BE49-F238E27FC236}">
              <a16:creationId xmlns:a16="http://schemas.microsoft.com/office/drawing/2014/main" id="{AB1C0D2F-505A-0143-9BE3-137E125DFB15}"/>
            </a:ext>
          </a:extLst>
        </xdr:cNvPr>
        <xdr:cNvSpPr/>
      </xdr:nvSpPr>
      <xdr:spPr>
        <a:xfrm>
          <a:off x="25409899" y="10136981"/>
          <a:ext cx="1080011" cy="3611560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318763</xdr:colOff>
      <xdr:row>78</xdr:row>
      <xdr:rowOff>154722</xdr:rowOff>
    </xdr:from>
    <xdr:to>
      <xdr:col>77</xdr:col>
      <xdr:colOff>72073</xdr:colOff>
      <xdr:row>86</xdr:row>
      <xdr:rowOff>77447</xdr:rowOff>
    </xdr:to>
    <xdr:sp macro="" textlink="">
      <xdr:nvSpPr>
        <xdr:cNvPr id="385" name="Rectangle 384">
          <a:extLst>
            <a:ext uri="{FF2B5EF4-FFF2-40B4-BE49-F238E27FC236}">
              <a16:creationId xmlns:a16="http://schemas.microsoft.com/office/drawing/2014/main" id="{F8E83D6B-3588-E74C-B936-3ECD68C4CB00}"/>
            </a:ext>
          </a:extLst>
        </xdr:cNvPr>
        <xdr:cNvSpPr/>
      </xdr:nvSpPr>
      <xdr:spPr>
        <a:xfrm>
          <a:off x="26469218" y="14066995"/>
          <a:ext cx="523007" cy="134666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75</xdr:col>
      <xdr:colOff>324616</xdr:colOff>
      <xdr:row>56</xdr:row>
      <xdr:rowOff>102441</xdr:rowOff>
    </xdr:from>
    <xdr:to>
      <xdr:col>77</xdr:col>
      <xdr:colOff>54404</xdr:colOff>
      <xdr:row>75</xdr:row>
      <xdr:rowOff>19185</xdr:rowOff>
    </xdr:to>
    <xdr:sp macro="" textlink="">
      <xdr:nvSpPr>
        <xdr:cNvPr id="386" name="Rectangle 385">
          <a:extLst>
            <a:ext uri="{FF2B5EF4-FFF2-40B4-BE49-F238E27FC236}">
              <a16:creationId xmlns:a16="http://schemas.microsoft.com/office/drawing/2014/main" id="{072C03CE-836E-924D-A564-5D83CEEF38EA}"/>
            </a:ext>
          </a:extLst>
        </xdr:cNvPr>
        <xdr:cNvSpPr/>
      </xdr:nvSpPr>
      <xdr:spPr>
        <a:xfrm>
          <a:off x="26475071" y="9800623"/>
          <a:ext cx="499485" cy="357280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74</xdr:col>
      <xdr:colOff>223212</xdr:colOff>
      <xdr:row>50</xdr:row>
      <xdr:rowOff>46187</xdr:rowOff>
    </xdr:from>
    <xdr:to>
      <xdr:col>76</xdr:col>
      <xdr:colOff>214745</xdr:colOff>
      <xdr:row>54</xdr:row>
      <xdr:rowOff>130853</xdr:rowOff>
    </xdr:to>
    <xdr:cxnSp macro="">
      <xdr:nvCxnSpPr>
        <xdr:cNvPr id="387" name="Curved Connector 386">
          <a:extLst>
            <a:ext uri="{FF2B5EF4-FFF2-40B4-BE49-F238E27FC236}">
              <a16:creationId xmlns:a16="http://schemas.microsoft.com/office/drawing/2014/main" id="{B88676AC-D20D-414D-87F8-197649CFB836}"/>
            </a:ext>
          </a:extLst>
        </xdr:cNvPr>
        <xdr:cNvCxnSpPr/>
      </xdr:nvCxnSpPr>
      <xdr:spPr>
        <a:xfrm rot="5400000">
          <a:off x="25942251" y="8636390"/>
          <a:ext cx="854363" cy="761230"/>
        </a:xfrm>
        <a:prstGeom prst="curvedConnector3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38484</xdr:colOff>
      <xdr:row>16</xdr:row>
      <xdr:rowOff>153936</xdr:rowOff>
    </xdr:from>
    <xdr:to>
      <xdr:col>73</xdr:col>
      <xdr:colOff>328769</xdr:colOff>
      <xdr:row>48</xdr:row>
      <xdr:rowOff>42748</xdr:rowOff>
    </xdr:to>
    <xdr:sp macro="" textlink="">
      <xdr:nvSpPr>
        <xdr:cNvPr id="390" name="Freeform 389">
          <a:extLst>
            <a:ext uri="{FF2B5EF4-FFF2-40B4-BE49-F238E27FC236}">
              <a16:creationId xmlns:a16="http://schemas.microsoft.com/office/drawing/2014/main" id="{4F12A978-0F8B-084E-8529-4243ADD0592A}"/>
            </a:ext>
          </a:extLst>
        </xdr:cNvPr>
        <xdr:cNvSpPr/>
      </xdr:nvSpPr>
      <xdr:spPr>
        <a:xfrm>
          <a:off x="26958636" y="2155148"/>
          <a:ext cx="290285" cy="6046388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34260</xdr:colOff>
      <xdr:row>18</xdr:row>
      <xdr:rowOff>59071</xdr:rowOff>
    </xdr:from>
    <xdr:to>
      <xdr:col>71</xdr:col>
      <xdr:colOff>344575</xdr:colOff>
      <xdr:row>37</xdr:row>
      <xdr:rowOff>14570</xdr:rowOff>
    </xdr:to>
    <xdr:sp macro="" textlink="">
      <xdr:nvSpPr>
        <xdr:cNvPr id="391" name="Freeform 390">
          <a:extLst>
            <a:ext uri="{FF2B5EF4-FFF2-40B4-BE49-F238E27FC236}">
              <a16:creationId xmlns:a16="http://schemas.microsoft.com/office/drawing/2014/main" id="{8326D019-5338-AB48-AE2A-A1CF229CA114}"/>
            </a:ext>
          </a:extLst>
        </xdr:cNvPr>
        <xdr:cNvSpPr/>
      </xdr:nvSpPr>
      <xdr:spPr>
        <a:xfrm>
          <a:off x="25868518" y="2402426"/>
          <a:ext cx="1080509" cy="3536079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34260</xdr:colOff>
      <xdr:row>18</xdr:row>
      <xdr:rowOff>59071</xdr:rowOff>
    </xdr:from>
    <xdr:to>
      <xdr:col>75</xdr:col>
      <xdr:colOff>344575</xdr:colOff>
      <xdr:row>37</xdr:row>
      <xdr:rowOff>14570</xdr:rowOff>
    </xdr:to>
    <xdr:sp macro="" textlink="">
      <xdr:nvSpPr>
        <xdr:cNvPr id="392" name="Freeform 391">
          <a:extLst>
            <a:ext uri="{FF2B5EF4-FFF2-40B4-BE49-F238E27FC236}">
              <a16:creationId xmlns:a16="http://schemas.microsoft.com/office/drawing/2014/main" id="{18978A1D-ECDB-6B4E-B8AD-D716D9D0E5AB}"/>
            </a:ext>
          </a:extLst>
        </xdr:cNvPr>
        <xdr:cNvSpPr/>
      </xdr:nvSpPr>
      <xdr:spPr>
        <a:xfrm>
          <a:off x="25868518" y="2402426"/>
          <a:ext cx="1080509" cy="3536079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386989</xdr:colOff>
      <xdr:row>17</xdr:row>
      <xdr:rowOff>0</xdr:rowOff>
    </xdr:from>
    <xdr:to>
      <xdr:col>79</xdr:col>
      <xdr:colOff>200809</xdr:colOff>
      <xdr:row>51</xdr:row>
      <xdr:rowOff>122902</xdr:rowOff>
    </xdr:to>
    <xdr:sp macro="" textlink="">
      <xdr:nvSpPr>
        <xdr:cNvPr id="393" name="Rectangle 392">
          <a:extLst>
            <a:ext uri="{FF2B5EF4-FFF2-40B4-BE49-F238E27FC236}">
              <a16:creationId xmlns:a16="http://schemas.microsoft.com/office/drawing/2014/main" id="{2E6CCE7B-3C7A-334F-848F-6A9C4216F7F5}"/>
            </a:ext>
          </a:extLst>
        </xdr:cNvPr>
        <xdr:cNvSpPr/>
      </xdr:nvSpPr>
      <xdr:spPr>
        <a:xfrm>
          <a:off x="17952066" y="2227385"/>
          <a:ext cx="13842435" cy="6765979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 kern="1200">
              <a:solidFill>
                <a:schemeClr val="tx1"/>
              </a:solidFill>
            </a:rPr>
            <a:t>LSTM</a:t>
          </a:r>
        </a:p>
      </xdr:txBody>
    </xdr:sp>
    <xdr:clientData/>
  </xdr:twoCellAnchor>
  <xdr:oneCellAnchor>
    <xdr:from>
      <xdr:col>52</xdr:col>
      <xdr:colOff>306301</xdr:colOff>
      <xdr:row>91</xdr:row>
      <xdr:rowOff>104750</xdr:rowOff>
    </xdr:from>
    <xdr:ext cx="2159630" cy="357790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3CB49ADB-A834-95B2-D9BC-31686167EEE7}"/>
            </a:ext>
          </a:extLst>
        </xdr:cNvPr>
        <xdr:cNvSpPr txBox="1"/>
      </xdr:nvSpPr>
      <xdr:spPr>
        <a:xfrm>
          <a:off x="20586196" y="15785908"/>
          <a:ext cx="2159630" cy="3577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 kern="1200"/>
            <a:t>Output Sequence </a:t>
          </a:r>
        </a:p>
      </xdr:txBody>
    </xdr:sp>
    <xdr:clientData/>
  </xdr:oneCellAnchor>
  <xdr:oneCellAnchor>
    <xdr:from>
      <xdr:col>14</xdr:col>
      <xdr:colOff>157472</xdr:colOff>
      <xdr:row>9</xdr:row>
      <xdr:rowOff>116568</xdr:rowOff>
    </xdr:from>
    <xdr:ext cx="1967333" cy="357790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EB77B119-4E60-D141-9896-A429AA84CD27}"/>
            </a:ext>
          </a:extLst>
        </xdr:cNvPr>
        <xdr:cNvSpPr txBox="1"/>
      </xdr:nvSpPr>
      <xdr:spPr>
        <a:xfrm>
          <a:off x="5460279" y="1988147"/>
          <a:ext cx="1967333" cy="3577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 kern="1200"/>
            <a:t>Input Sequence </a:t>
          </a:r>
        </a:p>
      </xdr:txBody>
    </xdr:sp>
    <xdr:clientData/>
  </xdr:oneCellAnchor>
  <xdr:oneCellAnchor>
    <xdr:from>
      <xdr:col>36</xdr:col>
      <xdr:colOff>294106</xdr:colOff>
      <xdr:row>235</xdr:row>
      <xdr:rowOff>93579</xdr:rowOff>
    </xdr:from>
    <xdr:ext cx="761747" cy="357790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0DC0DF6E-8686-F24C-8AA5-31147E5DC1C5}"/>
            </a:ext>
          </a:extLst>
        </xdr:cNvPr>
        <xdr:cNvSpPr txBox="1"/>
      </xdr:nvSpPr>
      <xdr:spPr>
        <a:xfrm>
          <a:off x="14371053" y="39089263"/>
          <a:ext cx="761747" cy="3577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 kern="1200"/>
            <a:t>Code</a:t>
          </a:r>
        </a:p>
      </xdr:txBody>
    </xdr:sp>
    <xdr:clientData/>
  </xdr:oneCellAnchor>
  <xdr:twoCellAnchor>
    <xdr:from>
      <xdr:col>39</xdr:col>
      <xdr:colOff>187158</xdr:colOff>
      <xdr:row>229</xdr:row>
      <xdr:rowOff>93579</xdr:rowOff>
    </xdr:from>
    <xdr:to>
      <xdr:col>39</xdr:col>
      <xdr:colOff>189773</xdr:colOff>
      <xdr:row>233</xdr:row>
      <xdr:rowOff>102186</xdr:rowOff>
    </xdr:to>
    <xdr:cxnSp macro="">
      <xdr:nvCxnSpPr>
        <xdr:cNvPr id="397" name="Curved Connector 396">
          <a:extLst>
            <a:ext uri="{FF2B5EF4-FFF2-40B4-BE49-F238E27FC236}">
              <a16:creationId xmlns:a16="http://schemas.microsoft.com/office/drawing/2014/main" id="{2D15CFDE-0678-A645-9412-96A57B6C72A2}"/>
            </a:ext>
          </a:extLst>
        </xdr:cNvPr>
        <xdr:cNvCxnSpPr/>
      </xdr:nvCxnSpPr>
      <xdr:spPr>
        <a:xfrm rot="16200000" flipH="1">
          <a:off x="14767266" y="39028644"/>
          <a:ext cx="650905" cy="2615"/>
        </a:xfrm>
        <a:prstGeom prst="curvedConnector3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8999</xdr:colOff>
      <xdr:row>13</xdr:row>
      <xdr:rowOff>14599</xdr:rowOff>
    </xdr:from>
    <xdr:to>
      <xdr:col>41</xdr:col>
      <xdr:colOff>33422</xdr:colOff>
      <xdr:row>79</xdr:row>
      <xdr:rowOff>50134</xdr:rowOff>
    </xdr:to>
    <xdr:sp macro="" textlink="">
      <xdr:nvSpPr>
        <xdr:cNvPr id="400" name="Rectangle 399">
          <a:extLst>
            <a:ext uri="{FF2B5EF4-FFF2-40B4-BE49-F238E27FC236}">
              <a16:creationId xmlns:a16="http://schemas.microsoft.com/office/drawing/2014/main" id="{1A657548-1FA3-8346-AF9F-FC163CC31368}"/>
            </a:ext>
          </a:extLst>
        </xdr:cNvPr>
        <xdr:cNvSpPr/>
      </xdr:nvSpPr>
      <xdr:spPr>
        <a:xfrm>
          <a:off x="3424861" y="1415978"/>
          <a:ext cx="12271894" cy="12501972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 kern="1200">
              <a:solidFill>
                <a:schemeClr val="tx1"/>
              </a:solidFill>
            </a:rPr>
            <a:t>LSTM</a:t>
          </a:r>
        </a:p>
      </xdr:txBody>
    </xdr:sp>
    <xdr:clientData/>
  </xdr:twoCellAnchor>
  <xdr:twoCellAnchor>
    <xdr:from>
      <xdr:col>40</xdr:col>
      <xdr:colOff>111403</xdr:colOff>
      <xdr:row>14</xdr:row>
      <xdr:rowOff>11139</xdr:rowOff>
    </xdr:from>
    <xdr:to>
      <xdr:col>56</xdr:col>
      <xdr:colOff>311930</xdr:colOff>
      <xdr:row>236</xdr:row>
      <xdr:rowOff>189386</xdr:rowOff>
    </xdr:to>
    <xdr:cxnSp macro="">
      <xdr:nvCxnSpPr>
        <xdr:cNvPr id="403" name="Curved Connector 402">
          <a:extLst>
            <a:ext uri="{FF2B5EF4-FFF2-40B4-BE49-F238E27FC236}">
              <a16:creationId xmlns:a16="http://schemas.microsoft.com/office/drawing/2014/main" id="{50B58260-629B-8497-C124-2A3ACD394079}"/>
            </a:ext>
          </a:extLst>
        </xdr:cNvPr>
        <xdr:cNvCxnSpPr>
          <a:stCxn id="410" idx="3"/>
          <a:endCxn id="407" idx="1"/>
        </xdr:cNvCxnSpPr>
      </xdr:nvCxnSpPr>
      <xdr:spPr>
        <a:xfrm flipV="1">
          <a:off x="15440526" y="2885350"/>
          <a:ext cx="6260878" cy="44695089"/>
        </a:xfrm>
        <a:prstGeom prst="curvedConnector3">
          <a:avLst>
            <a:gd name="adj1" fmla="val 2366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311930</xdr:colOff>
      <xdr:row>10</xdr:row>
      <xdr:rowOff>155964</xdr:rowOff>
    </xdr:from>
    <xdr:to>
      <xdr:col>58</xdr:col>
      <xdr:colOff>89122</xdr:colOff>
      <xdr:row>17</xdr:row>
      <xdr:rowOff>66841</xdr:rowOff>
    </xdr:to>
    <xdr:sp macro="" textlink="">
      <xdr:nvSpPr>
        <xdr:cNvPr id="407" name="Rectangle 406">
          <a:extLst>
            <a:ext uri="{FF2B5EF4-FFF2-40B4-BE49-F238E27FC236}">
              <a16:creationId xmlns:a16="http://schemas.microsoft.com/office/drawing/2014/main" id="{AD8722FD-6EF7-724B-9118-231C022CD971}"/>
            </a:ext>
          </a:extLst>
        </xdr:cNvPr>
        <xdr:cNvSpPr/>
      </xdr:nvSpPr>
      <xdr:spPr>
        <a:xfrm>
          <a:off x="21701404" y="2629122"/>
          <a:ext cx="534736" cy="1314561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38</xdr:col>
      <xdr:colOff>334211</xdr:colOff>
      <xdr:row>233</xdr:row>
      <xdr:rowOff>133684</xdr:rowOff>
    </xdr:from>
    <xdr:to>
      <xdr:col>40</xdr:col>
      <xdr:colOff>111403</xdr:colOff>
      <xdr:row>240</xdr:row>
      <xdr:rowOff>44561</xdr:rowOff>
    </xdr:to>
    <xdr:sp macro="" textlink="">
      <xdr:nvSpPr>
        <xdr:cNvPr id="410" name="Rectangle 409">
          <a:extLst>
            <a:ext uri="{FF2B5EF4-FFF2-40B4-BE49-F238E27FC236}">
              <a16:creationId xmlns:a16="http://schemas.microsoft.com/office/drawing/2014/main" id="{4974D7E5-E098-B541-9E66-1D59E525D456}"/>
            </a:ext>
          </a:extLst>
        </xdr:cNvPr>
        <xdr:cNvSpPr/>
      </xdr:nvSpPr>
      <xdr:spPr>
        <a:xfrm>
          <a:off x="14905790" y="46923158"/>
          <a:ext cx="534736" cy="1314561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45</xdr:col>
      <xdr:colOff>36285</xdr:colOff>
      <xdr:row>7</xdr:row>
      <xdr:rowOff>76506</xdr:rowOff>
    </xdr:from>
    <xdr:to>
      <xdr:col>80</xdr:col>
      <xdr:colOff>18757</xdr:colOff>
      <xdr:row>91</xdr:row>
      <xdr:rowOff>0</xdr:rowOff>
    </xdr:to>
    <xdr:sp macro="" textlink="">
      <xdr:nvSpPr>
        <xdr:cNvPr id="413" name="Rectangle 412">
          <a:extLst>
            <a:ext uri="{FF2B5EF4-FFF2-40B4-BE49-F238E27FC236}">
              <a16:creationId xmlns:a16="http://schemas.microsoft.com/office/drawing/2014/main" id="{9BDE3456-2EBC-ED46-85AF-36F04EEBB4EF}"/>
            </a:ext>
          </a:extLst>
        </xdr:cNvPr>
        <xdr:cNvSpPr/>
      </xdr:nvSpPr>
      <xdr:spPr>
        <a:xfrm>
          <a:off x="17326646" y="1530120"/>
          <a:ext cx="14120786" cy="15591928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 kern="1200">
              <a:solidFill>
                <a:schemeClr val="tx1"/>
              </a:solidFill>
            </a:rPr>
            <a:t>Decoder</a:t>
          </a:r>
        </a:p>
      </xdr:txBody>
    </xdr:sp>
    <xdr:clientData/>
  </xdr:twoCellAnchor>
  <xdr:twoCellAnchor>
    <xdr:from>
      <xdr:col>59</xdr:col>
      <xdr:colOff>168311</xdr:colOff>
      <xdr:row>89</xdr:row>
      <xdr:rowOff>61204</xdr:rowOff>
    </xdr:from>
    <xdr:to>
      <xdr:col>59</xdr:col>
      <xdr:colOff>168312</xdr:colOff>
      <xdr:row>91</xdr:row>
      <xdr:rowOff>168313</xdr:rowOff>
    </xdr:to>
    <xdr:cxnSp macro="">
      <xdr:nvCxnSpPr>
        <xdr:cNvPr id="414" name="Curved Connector 413">
          <a:extLst>
            <a:ext uri="{FF2B5EF4-FFF2-40B4-BE49-F238E27FC236}">
              <a16:creationId xmlns:a16="http://schemas.microsoft.com/office/drawing/2014/main" id="{7DDEEAB2-326E-E649-96F1-44490D8975EB}"/>
            </a:ext>
          </a:extLst>
        </xdr:cNvPr>
        <xdr:cNvCxnSpPr/>
      </xdr:nvCxnSpPr>
      <xdr:spPr>
        <a:xfrm rot="16200000" flipH="1">
          <a:off x="22561625" y="17037890"/>
          <a:ext cx="504940" cy="1"/>
        </a:xfrm>
        <a:prstGeom prst="curvedConnector3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200396</xdr:colOff>
      <xdr:row>89</xdr:row>
      <xdr:rowOff>48110</xdr:rowOff>
    </xdr:from>
    <xdr:to>
      <xdr:col>64</xdr:col>
      <xdr:colOff>200397</xdr:colOff>
      <xdr:row>91</xdr:row>
      <xdr:rowOff>155219</xdr:rowOff>
    </xdr:to>
    <xdr:cxnSp macro="">
      <xdr:nvCxnSpPr>
        <xdr:cNvPr id="416" name="Curved Connector 415">
          <a:extLst>
            <a:ext uri="{FF2B5EF4-FFF2-40B4-BE49-F238E27FC236}">
              <a16:creationId xmlns:a16="http://schemas.microsoft.com/office/drawing/2014/main" id="{C9D13AD2-F120-5343-B118-7F4B7092F8E5}"/>
            </a:ext>
          </a:extLst>
        </xdr:cNvPr>
        <xdr:cNvCxnSpPr/>
      </xdr:nvCxnSpPr>
      <xdr:spPr>
        <a:xfrm rot="16200000" flipH="1">
          <a:off x="25205948" y="17761348"/>
          <a:ext cx="508162" cy="1"/>
        </a:xfrm>
        <a:prstGeom prst="curvedConnector3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193843</xdr:colOff>
      <xdr:row>89</xdr:row>
      <xdr:rowOff>53475</xdr:rowOff>
    </xdr:from>
    <xdr:to>
      <xdr:col>68</xdr:col>
      <xdr:colOff>193844</xdr:colOff>
      <xdr:row>91</xdr:row>
      <xdr:rowOff>160584</xdr:rowOff>
    </xdr:to>
    <xdr:cxnSp macro="">
      <xdr:nvCxnSpPr>
        <xdr:cNvPr id="417" name="Curved Connector 416">
          <a:extLst>
            <a:ext uri="{FF2B5EF4-FFF2-40B4-BE49-F238E27FC236}">
              <a16:creationId xmlns:a16="http://schemas.microsoft.com/office/drawing/2014/main" id="{5CAA3253-538D-E54F-8B7A-5A1DE0F7439F}"/>
            </a:ext>
          </a:extLst>
        </xdr:cNvPr>
        <xdr:cNvCxnSpPr/>
      </xdr:nvCxnSpPr>
      <xdr:spPr>
        <a:xfrm rot="16200000" flipH="1">
          <a:off x="26723395" y="17766713"/>
          <a:ext cx="508162" cy="1"/>
        </a:xfrm>
        <a:prstGeom prst="curvedConnector3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187159</xdr:colOff>
      <xdr:row>89</xdr:row>
      <xdr:rowOff>53475</xdr:rowOff>
    </xdr:from>
    <xdr:to>
      <xdr:col>72</xdr:col>
      <xdr:colOff>187160</xdr:colOff>
      <xdr:row>91</xdr:row>
      <xdr:rowOff>160584</xdr:rowOff>
    </xdr:to>
    <xdr:cxnSp macro="">
      <xdr:nvCxnSpPr>
        <xdr:cNvPr id="418" name="Curved Connector 417">
          <a:extLst>
            <a:ext uri="{FF2B5EF4-FFF2-40B4-BE49-F238E27FC236}">
              <a16:creationId xmlns:a16="http://schemas.microsoft.com/office/drawing/2014/main" id="{B5AF2A0A-14BE-4D41-8A72-F54D10478B87}"/>
            </a:ext>
          </a:extLst>
        </xdr:cNvPr>
        <xdr:cNvCxnSpPr/>
      </xdr:nvCxnSpPr>
      <xdr:spPr>
        <a:xfrm rot="16200000" flipH="1">
          <a:off x="28240711" y="17766713"/>
          <a:ext cx="508162" cy="1"/>
        </a:xfrm>
        <a:prstGeom prst="curvedConnector3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199191</xdr:colOff>
      <xdr:row>89</xdr:row>
      <xdr:rowOff>52139</xdr:rowOff>
    </xdr:from>
    <xdr:to>
      <xdr:col>76</xdr:col>
      <xdr:colOff>199192</xdr:colOff>
      <xdr:row>91</xdr:row>
      <xdr:rowOff>159248</xdr:rowOff>
    </xdr:to>
    <xdr:cxnSp macro="">
      <xdr:nvCxnSpPr>
        <xdr:cNvPr id="419" name="Curved Connector 418">
          <a:extLst>
            <a:ext uri="{FF2B5EF4-FFF2-40B4-BE49-F238E27FC236}">
              <a16:creationId xmlns:a16="http://schemas.microsoft.com/office/drawing/2014/main" id="{DAE61B91-21D2-B249-7C3F-008B411CA99D}"/>
            </a:ext>
          </a:extLst>
        </xdr:cNvPr>
        <xdr:cNvCxnSpPr/>
      </xdr:nvCxnSpPr>
      <xdr:spPr>
        <a:xfrm rot="16200000" flipH="1">
          <a:off x="29776743" y="17765377"/>
          <a:ext cx="508162" cy="1"/>
        </a:xfrm>
        <a:prstGeom prst="curvedConnector3">
          <a:avLst/>
        </a:prstGeom>
        <a:ln>
          <a:prstDash val="sys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/personal/peye9704_colorado_edu/Documents/2024/AIbyHand/spreadsheets/github/ai-by-hand-excel/basic/LeakyReL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>
        <row r="5">
          <cell r="H5">
            <v>0.1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D0C8-9163-0144-AE20-7C06A01DE442}">
  <dimension ref="A1:AC41"/>
  <sheetViews>
    <sheetView zoomScaleNormal="100" workbookViewId="0">
      <pane ySplit="1" topLeftCell="A2" activePane="bottomLeft" state="frozen"/>
      <selection pane="bottomLeft" activeCell="X44" sqref="B3:X44"/>
    </sheetView>
  </sheetViews>
  <sheetFormatPr baseColWidth="10" defaultRowHeight="13"/>
  <cols>
    <col min="1" max="1" width="6.83203125" customWidth="1"/>
    <col min="2" max="11" width="4.6640625" style="6" customWidth="1"/>
    <col min="12" max="12" width="11.33203125" style="6" bestFit="1" customWidth="1"/>
    <col min="13" max="13" width="3.83203125" customWidth="1"/>
    <col min="14" max="20" width="5" style="6" customWidth="1"/>
    <col min="21" max="23" width="5" customWidth="1"/>
    <col min="24" max="24" width="5" style="6" customWidth="1"/>
  </cols>
  <sheetData>
    <row r="1" spans="1:29" ht="21" customHeight="1">
      <c r="A1" s="10" t="s">
        <v>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" customHeight="1">
      <c r="J2" s="3"/>
      <c r="K2" s="3"/>
      <c r="L2" s="3"/>
      <c r="M2" s="3"/>
      <c r="O2" s="3"/>
      <c r="P2" s="3"/>
      <c r="Q2" s="3"/>
      <c r="S2"/>
      <c r="U2" s="3"/>
    </row>
    <row r="3" spans="1:29" ht="15" customHeight="1">
      <c r="A3" s="11" t="s">
        <v>46</v>
      </c>
      <c r="B3"/>
      <c r="C3" s="3">
        <v>4</v>
      </c>
      <c r="E3" s="1" t="s">
        <v>0</v>
      </c>
      <c r="F3"/>
      <c r="G3"/>
      <c r="H3" s="2" t="s">
        <v>1</v>
      </c>
      <c r="I3" s="3">
        <v>1</v>
      </c>
      <c r="N3" s="3">
        <v>2</v>
      </c>
      <c r="R3" s="3">
        <v>3</v>
      </c>
      <c r="U3" s="6"/>
      <c r="V3" s="3">
        <v>4</v>
      </c>
      <c r="W3" s="6"/>
    </row>
    <row r="4" spans="1:29" ht="15" customHeight="1">
      <c r="A4" s="11" t="s">
        <v>7</v>
      </c>
      <c r="C4" s="6">
        <v>3</v>
      </c>
      <c r="U4" s="6"/>
      <c r="V4" s="6"/>
      <c r="W4" s="6"/>
    </row>
    <row r="5" spans="1:29" ht="15" customHeight="1">
      <c r="A5" s="11" t="s">
        <v>8</v>
      </c>
      <c r="C5" s="6">
        <v>2</v>
      </c>
      <c r="E5" s="35"/>
      <c r="F5" s="36" t="s">
        <v>26</v>
      </c>
      <c r="G5" s="35"/>
      <c r="H5" s="19"/>
      <c r="I5" s="4">
        <v>1</v>
      </c>
      <c r="N5" s="4">
        <v>2</v>
      </c>
      <c r="R5" s="4">
        <v>0</v>
      </c>
      <c r="U5" s="6"/>
      <c r="V5" s="4">
        <v>-1</v>
      </c>
      <c r="W5" s="6"/>
    </row>
    <row r="6" spans="1:29" ht="15" customHeight="1">
      <c r="A6" s="11" t="s">
        <v>2</v>
      </c>
      <c r="C6" s="6">
        <v>2</v>
      </c>
      <c r="I6" s="4">
        <v>2</v>
      </c>
      <c r="L6" s="25" t="s">
        <v>42</v>
      </c>
      <c r="N6" s="4">
        <v>1</v>
      </c>
      <c r="R6" s="4">
        <v>-1</v>
      </c>
      <c r="U6" s="6"/>
      <c r="V6" s="4">
        <v>0</v>
      </c>
      <c r="W6" s="6"/>
    </row>
    <row r="7" spans="1:29" ht="15" customHeight="1">
      <c r="A7" s="11" t="s">
        <v>45</v>
      </c>
      <c r="C7" s="6">
        <v>2</v>
      </c>
      <c r="E7" s="26"/>
      <c r="F7" s="26" t="s">
        <v>43</v>
      </c>
      <c r="G7" s="16"/>
      <c r="I7" s="4">
        <v>1</v>
      </c>
      <c r="L7" s="25" t="s">
        <v>29</v>
      </c>
      <c r="N7" s="4">
        <v>0</v>
      </c>
      <c r="R7" s="4">
        <v>3</v>
      </c>
      <c r="U7" s="6"/>
      <c r="V7" s="4">
        <v>2</v>
      </c>
      <c r="W7" s="6"/>
    </row>
    <row r="8" spans="1:29" ht="15" customHeight="1">
      <c r="E8" s="26"/>
      <c r="F8" s="26" t="s">
        <v>29</v>
      </c>
      <c r="G8" s="16"/>
      <c r="H8" s="20"/>
      <c r="I8" s="8">
        <v>0</v>
      </c>
      <c r="K8" s="21">
        <v>0</v>
      </c>
      <c r="L8" s="25" t="s">
        <v>41</v>
      </c>
      <c r="N8" s="8">
        <f>K38</f>
        <v>0.70967652325225583</v>
      </c>
      <c r="P8" s="21">
        <f>K27</f>
        <v>0.96164390315768711</v>
      </c>
      <c r="R8" s="8">
        <f>P38</f>
        <v>0.88521787870056312</v>
      </c>
      <c r="T8" s="21">
        <f>P27</f>
        <v>1.4205876599685843</v>
      </c>
      <c r="U8" s="6"/>
      <c r="V8" s="8">
        <f>T38</f>
        <v>0.54997236828529483</v>
      </c>
      <c r="W8" s="6"/>
      <c r="X8" s="21">
        <f>T27</f>
        <v>0.72011844365684818</v>
      </c>
    </row>
    <row r="9" spans="1:29" ht="15" customHeight="1">
      <c r="E9" s="26"/>
      <c r="F9" s="26" t="s">
        <v>44</v>
      </c>
      <c r="G9" s="16"/>
      <c r="I9" s="8">
        <v>0</v>
      </c>
      <c r="K9" s="21">
        <v>0</v>
      </c>
      <c r="L9" s="19"/>
      <c r="N9" s="8">
        <f>K39</f>
        <v>-0.55774395005388466</v>
      </c>
      <c r="P9" s="21">
        <f>K28</f>
        <v>-0.6708099071708693</v>
      </c>
      <c r="R9" s="8">
        <f>P39</f>
        <v>-0.43584975573704621</v>
      </c>
      <c r="T9" s="21">
        <f>P28</f>
        <v>-0.47368240709445214</v>
      </c>
      <c r="U9" s="6"/>
      <c r="V9" s="8">
        <f>T39</f>
        <v>-9.6696073948665306E-2</v>
      </c>
      <c r="W9" s="6"/>
      <c r="X9" s="21">
        <f>T28</f>
        <v>-0.13354091636976148</v>
      </c>
    </row>
    <row r="10" spans="1:29" ht="15" customHeight="1">
      <c r="I10" s="6">
        <v>1</v>
      </c>
      <c r="L10" s="19"/>
      <c r="N10" s="6">
        <v>1</v>
      </c>
      <c r="R10" s="6">
        <v>1</v>
      </c>
      <c r="U10" s="6"/>
      <c r="V10" s="6">
        <v>1</v>
      </c>
      <c r="W10" s="6"/>
    </row>
    <row r="11" spans="1:29" ht="15" customHeight="1">
      <c r="I11" s="3" t="s">
        <v>3</v>
      </c>
      <c r="K11" s="22" t="s">
        <v>36</v>
      </c>
      <c r="L11" s="19"/>
      <c r="N11" s="3" t="s">
        <v>3</v>
      </c>
      <c r="P11" s="22" t="s">
        <v>36</v>
      </c>
      <c r="R11" s="3" t="s">
        <v>3</v>
      </c>
      <c r="T11" s="22" t="s">
        <v>36</v>
      </c>
      <c r="U11" s="6"/>
      <c r="V11" s="3" t="s">
        <v>3</v>
      </c>
      <c r="W11" s="6"/>
      <c r="X11" s="22" t="s">
        <v>36</v>
      </c>
    </row>
    <row r="12" spans="1:29" ht="15" customHeight="1" thickBot="1">
      <c r="B12" s="19"/>
      <c r="G12" s="19"/>
      <c r="J12" s="18" t="s">
        <v>33</v>
      </c>
      <c r="L12" s="17" t="s">
        <v>30</v>
      </c>
      <c r="O12" s="18" t="s">
        <v>33</v>
      </c>
      <c r="S12" s="18" t="s">
        <v>33</v>
      </c>
      <c r="U12" s="6"/>
      <c r="W12" s="18" t="s">
        <v>33</v>
      </c>
    </row>
    <row r="13" spans="1:29" ht="15" customHeight="1">
      <c r="B13" s="27">
        <v>0</v>
      </c>
      <c r="C13" s="28">
        <v>-1</v>
      </c>
      <c r="D13" s="28">
        <v>0</v>
      </c>
      <c r="E13" s="29">
        <v>0</v>
      </c>
      <c r="F13" s="29">
        <v>-2</v>
      </c>
      <c r="G13" s="30">
        <v>0</v>
      </c>
      <c r="H13" s="3" t="s">
        <v>4</v>
      </c>
      <c r="I13" s="7" cm="1">
        <f t="array" ref="I13">MMULT($B13:$G13,I$5:I$10)</f>
        <v>-2</v>
      </c>
      <c r="J13" s="3" t="s">
        <v>32</v>
      </c>
      <c r="K13" s="7">
        <f>1/(1+EXP(-I13))</f>
        <v>0.11920292202211755</v>
      </c>
      <c r="L13" s="17" t="s">
        <v>27</v>
      </c>
      <c r="N13" s="7" cm="1">
        <f t="array" ref="N13">MMULT($B13:$G13,N$5:N$10)</f>
        <v>0.11548790010776933</v>
      </c>
      <c r="O13" s="3" t="s">
        <v>32</v>
      </c>
      <c r="P13" s="7">
        <f>1/(1+EXP(-N13))</f>
        <v>0.52883992787985701</v>
      </c>
      <c r="R13" s="7" cm="1">
        <f t="array" ref="R13">MMULT($B13:$G13,R$5:R$10)</f>
        <v>1.8716995114740924</v>
      </c>
      <c r="S13" s="3" t="s">
        <v>32</v>
      </c>
      <c r="T13" s="7">
        <f>1/(1+EXP(-R13))</f>
        <v>0.86665480265955741</v>
      </c>
      <c r="U13" s="6"/>
      <c r="V13" s="7" cm="1">
        <f t="array" ref="V13">MMULT($B13:$G13,V$5:V$10)</f>
        <v>0.19339214789733061</v>
      </c>
      <c r="W13" s="3" t="s">
        <v>32</v>
      </c>
      <c r="X13" s="7">
        <f>1/(1+EXP(-V13))</f>
        <v>0.54819791160420261</v>
      </c>
    </row>
    <row r="14" spans="1:29" ht="15" customHeight="1" thickBot="1">
      <c r="B14" s="31">
        <v>-2</v>
      </c>
      <c r="C14" s="32">
        <v>0</v>
      </c>
      <c r="D14" s="32">
        <v>-2</v>
      </c>
      <c r="E14" s="33">
        <v>-2</v>
      </c>
      <c r="F14" s="33">
        <v>0</v>
      </c>
      <c r="G14" s="34">
        <v>0</v>
      </c>
      <c r="H14" s="3" t="s">
        <v>4</v>
      </c>
      <c r="I14" s="7" cm="1">
        <f t="array" ref="I14">MMULT($B14:$G14,I$5:I$10)</f>
        <v>-4</v>
      </c>
      <c r="J14" s="3" t="s">
        <v>32</v>
      </c>
      <c r="K14" s="7">
        <f>1/(1+EXP(-I14))</f>
        <v>1.7986209962091559E-2</v>
      </c>
      <c r="L14" s="19"/>
      <c r="N14" s="7" cm="1">
        <f t="array" ref="N14">MMULT($B14:$G14,N$5:N$10)</f>
        <v>-5.4193530465045114</v>
      </c>
      <c r="O14" s="3" t="s">
        <v>32</v>
      </c>
      <c r="P14" s="7">
        <f>1/(1+EXP(-N14))</f>
        <v>4.4104732841240817E-3</v>
      </c>
      <c r="R14" s="7" cm="1">
        <f t="array" ref="R14">MMULT($B14:$G14,R$5:R$10)</f>
        <v>-7.7704357574011258</v>
      </c>
      <c r="S14" s="3" t="s">
        <v>32</v>
      </c>
      <c r="T14" s="7">
        <f>1/(1+EXP(-R14))</f>
        <v>4.2185129071807195E-4</v>
      </c>
      <c r="U14" s="6"/>
      <c r="V14" s="7" cm="1">
        <f t="array" ref="V14">MMULT($B14:$G14,V$5:V$10)</f>
        <v>-3.0999447365705897</v>
      </c>
      <c r="W14" s="3" t="s">
        <v>32</v>
      </c>
      <c r="X14" s="7">
        <f>1/(1+EXP(-V14))</f>
        <v>4.3109534560922785E-2</v>
      </c>
    </row>
    <row r="15" spans="1:29" ht="15" customHeight="1">
      <c r="U15" s="6"/>
      <c r="V15" s="6"/>
      <c r="W15" s="6"/>
    </row>
    <row r="16" spans="1:29" ht="15" customHeight="1">
      <c r="K16" s="22" t="s">
        <v>35</v>
      </c>
      <c r="P16" s="22" t="s">
        <v>35</v>
      </c>
      <c r="T16" s="22" t="s">
        <v>35</v>
      </c>
      <c r="U16" s="6"/>
      <c r="V16" s="6"/>
      <c r="W16" s="6"/>
      <c r="X16" s="22" t="s">
        <v>35</v>
      </c>
    </row>
    <row r="17" spans="2:24" ht="15" customHeight="1" thickBot="1">
      <c r="B17" s="19"/>
      <c r="G17" s="19"/>
      <c r="J17" s="17" t="s">
        <v>5</v>
      </c>
      <c r="L17" s="17" t="s">
        <v>28</v>
      </c>
      <c r="O17" s="17" t="s">
        <v>5</v>
      </c>
      <c r="S17" s="17" t="s">
        <v>5</v>
      </c>
      <c r="U17" s="6"/>
      <c r="V17" s="6"/>
      <c r="W17" s="17" t="s">
        <v>5</v>
      </c>
    </row>
    <row r="18" spans="2:24" ht="15" customHeight="1">
      <c r="B18" s="27">
        <v>0</v>
      </c>
      <c r="C18" s="28">
        <v>1</v>
      </c>
      <c r="D18" s="28">
        <v>0</v>
      </c>
      <c r="E18" s="29">
        <v>0</v>
      </c>
      <c r="F18" s="29">
        <v>-1</v>
      </c>
      <c r="G18" s="30">
        <v>0</v>
      </c>
      <c r="H18" s="3" t="s">
        <v>4</v>
      </c>
      <c r="I18" s="7" cm="1">
        <f t="array" ref="I18">MMULT($B18:$G18,I$5:I$10)</f>
        <v>2</v>
      </c>
      <c r="J18" s="3" t="s">
        <v>32</v>
      </c>
      <c r="K18" s="7">
        <f>TANH(I18)</f>
        <v>0.96402758007581701</v>
      </c>
      <c r="L18" s="17" t="s">
        <v>29</v>
      </c>
      <c r="N18" s="7" cm="1">
        <f t="array" ref="N18">MMULT($B18:$G18,N$5:N$10)</f>
        <v>1.5577439500538848</v>
      </c>
      <c r="O18" s="3" t="s">
        <v>32</v>
      </c>
      <c r="P18" s="7">
        <f>TANH(N18)</f>
        <v>0.91505420830212925</v>
      </c>
      <c r="R18" s="7" cm="1">
        <f t="array" ref="R18">MMULT($B18:$G18,R$5:R$10)</f>
        <v>-0.56415024426295379</v>
      </c>
      <c r="S18" s="3" t="s">
        <v>32</v>
      </c>
      <c r="T18" s="7">
        <f>TANH(R18)</f>
        <v>-0.51105024783626807</v>
      </c>
      <c r="U18" s="6"/>
      <c r="V18" s="7" cm="1">
        <f t="array" ref="V18">MMULT($B18:$G18,V$5:V$10)</f>
        <v>9.6696073948665306E-2</v>
      </c>
      <c r="W18" s="3" t="s">
        <v>32</v>
      </c>
      <c r="X18" s="7">
        <f>TANH(V18)</f>
        <v>9.6395823208405257E-2</v>
      </c>
    </row>
    <row r="19" spans="2:24" ht="15" customHeight="1" thickBot="1">
      <c r="B19" s="31">
        <v>-1</v>
      </c>
      <c r="C19" s="32">
        <v>0</v>
      </c>
      <c r="D19" s="32">
        <v>-1</v>
      </c>
      <c r="E19" s="33">
        <v>-4</v>
      </c>
      <c r="F19" s="33">
        <v>0</v>
      </c>
      <c r="G19" s="34">
        <v>1</v>
      </c>
      <c r="H19" s="3" t="s">
        <v>4</v>
      </c>
      <c r="I19" s="7" cm="1">
        <f t="array" ref="I19">MMULT($B19:$G19,I$5:I$10)</f>
        <v>-1</v>
      </c>
      <c r="J19" s="3" t="s">
        <v>32</v>
      </c>
      <c r="K19" s="7">
        <f>TANH(I19)</f>
        <v>-0.76159415595576485</v>
      </c>
      <c r="L19" s="19"/>
      <c r="N19" s="7" cm="1">
        <f t="array" ref="N19">MMULT($B19:$G19,N$5:N$10)</f>
        <v>-3.8387060930090229</v>
      </c>
      <c r="O19" s="3" t="s">
        <v>32</v>
      </c>
      <c r="P19" s="7">
        <f>TANH(N19)</f>
        <v>-0.99907408495369621</v>
      </c>
      <c r="R19" s="7" cm="1">
        <f t="array" ref="R19">MMULT($B19:$G19,R$5:R$10)</f>
        <v>-5.5408715148022525</v>
      </c>
      <c r="S19" s="3" t="s">
        <v>32</v>
      </c>
      <c r="T19" s="7">
        <f>TANH(R19)</f>
        <v>-0.99996921894761803</v>
      </c>
      <c r="U19" s="6"/>
      <c r="V19" s="7" cm="1">
        <f t="array" ref="V19">MMULT($B19:$G19,V$5:V$10)</f>
        <v>-2.1998894731411793</v>
      </c>
      <c r="W19" s="3" t="s">
        <v>32</v>
      </c>
      <c r="X19" s="7">
        <f>TANH(V19)</f>
        <v>-0.97573783242239609</v>
      </c>
    </row>
    <row r="20" spans="2:24" ht="15" customHeight="1">
      <c r="B20"/>
      <c r="C20"/>
      <c r="D20"/>
      <c r="E20"/>
      <c r="F20"/>
      <c r="G20"/>
      <c r="H20" s="3"/>
      <c r="J20" s="3"/>
      <c r="L20" s="19"/>
      <c r="O20" s="3"/>
      <c r="S20" s="3"/>
      <c r="U20" s="6"/>
      <c r="V20" s="6"/>
      <c r="W20" s="3"/>
    </row>
    <row r="21" spans="2:24" ht="15" customHeight="1">
      <c r="K21" s="22" t="s">
        <v>36</v>
      </c>
      <c r="P21" s="22" t="s">
        <v>36</v>
      </c>
      <c r="T21" s="22" t="s">
        <v>36</v>
      </c>
      <c r="U21" s="6"/>
      <c r="V21" s="6"/>
      <c r="X21" s="22" t="s">
        <v>36</v>
      </c>
    </row>
    <row r="22" spans="2:24" ht="15" customHeight="1" thickBot="1">
      <c r="B22" s="19"/>
      <c r="G22" s="19"/>
      <c r="J22" s="18" t="s">
        <v>33</v>
      </c>
      <c r="K22" s="15"/>
      <c r="L22" s="17" t="s">
        <v>26</v>
      </c>
      <c r="O22" s="18" t="s">
        <v>33</v>
      </c>
      <c r="S22" s="18" t="s">
        <v>33</v>
      </c>
      <c r="U22" s="6"/>
      <c r="V22" s="6"/>
      <c r="W22" s="18" t="s">
        <v>33</v>
      </c>
    </row>
    <row r="23" spans="2:24" ht="15" customHeight="1">
      <c r="B23" s="27">
        <v>2</v>
      </c>
      <c r="C23" s="28">
        <v>0</v>
      </c>
      <c r="D23" s="28">
        <v>3</v>
      </c>
      <c r="E23" s="29">
        <v>1</v>
      </c>
      <c r="F23" s="29">
        <v>0</v>
      </c>
      <c r="G23" s="30">
        <v>1</v>
      </c>
      <c r="H23" s="3" t="s">
        <v>4</v>
      </c>
      <c r="I23" s="7" cm="1">
        <f t="array" ref="I23">MMULT($B23:$G23,I$5:I$10)</f>
        <v>6</v>
      </c>
      <c r="J23" s="3" t="s">
        <v>32</v>
      </c>
      <c r="K23" s="7">
        <f>1/(1+EXP(-I23))</f>
        <v>0.99752737684336534</v>
      </c>
      <c r="L23" s="17" t="s">
        <v>27</v>
      </c>
      <c r="N23" s="7" cm="1">
        <f t="array" ref="N23">MMULT($B23:$G23,N$5:N$10)</f>
        <v>5.7096765232522557</v>
      </c>
      <c r="O23" s="3" t="s">
        <v>32</v>
      </c>
      <c r="P23" s="7">
        <f>1/(1+EXP(-N23))</f>
        <v>0.99669720034273357</v>
      </c>
      <c r="R23" s="7" cm="1">
        <f t="array" ref="R23">MMULT($B23:$G23,R$5:R$10)</f>
        <v>10.885217878700564</v>
      </c>
      <c r="S23" s="3" t="s">
        <v>32</v>
      </c>
      <c r="T23" s="7">
        <f>1/(1+EXP(-R23))</f>
        <v>0.99998126723843506</v>
      </c>
      <c r="U23" s="6"/>
      <c r="V23" s="7" cm="1">
        <f t="array" ref="V23">MMULT($B23:$G23,V$5:V$10)</f>
        <v>5.5499723682852951</v>
      </c>
      <c r="W23" s="3" t="s">
        <v>32</v>
      </c>
      <c r="X23" s="7">
        <f>1/(1+EXP(-V23))</f>
        <v>0.99612748997107226</v>
      </c>
    </row>
    <row r="24" spans="2:24" ht="15" customHeight="1" thickBot="1">
      <c r="B24" s="31">
        <v>0</v>
      </c>
      <c r="C24" s="32">
        <v>1</v>
      </c>
      <c r="D24" s="32">
        <v>0</v>
      </c>
      <c r="E24" s="33">
        <v>0</v>
      </c>
      <c r="F24" s="33">
        <v>2</v>
      </c>
      <c r="G24" s="34">
        <v>0</v>
      </c>
      <c r="H24" s="3" t="s">
        <v>4</v>
      </c>
      <c r="I24" s="7" cm="1">
        <f t="array" ref="I24">MMULT($B24:$G24,I$5:I$10)</f>
        <v>2</v>
      </c>
      <c r="J24" s="3" t="s">
        <v>32</v>
      </c>
      <c r="K24" s="7">
        <f>1/(1+EXP(-I24))</f>
        <v>0.88079707797788231</v>
      </c>
      <c r="L24" s="19"/>
      <c r="N24" s="7" cm="1">
        <f t="array" ref="N24">MMULT($B24:$G24,N$5:N$10)</f>
        <v>-0.11548790010776933</v>
      </c>
      <c r="O24" s="3" t="s">
        <v>32</v>
      </c>
      <c r="P24" s="7">
        <f>1/(1+EXP(-N24))</f>
        <v>0.47116007212014288</v>
      </c>
      <c r="R24" s="7" cm="1">
        <f t="array" ref="R24">MMULT($B24:$G24,R$5:R$10)</f>
        <v>-1.8716995114740924</v>
      </c>
      <c r="S24" s="3" t="s">
        <v>32</v>
      </c>
      <c r="T24" s="7">
        <f>1/(1+EXP(-R24))</f>
        <v>0.13334519734044248</v>
      </c>
      <c r="U24" s="6"/>
      <c r="V24" s="7" cm="1">
        <f t="array" ref="V24">MMULT($B24:$G24,V$5:V$10)</f>
        <v>-0.19339214789733061</v>
      </c>
      <c r="W24" s="3" t="s">
        <v>32</v>
      </c>
      <c r="X24" s="7">
        <f>1/(1+EXP(-V24))</f>
        <v>0.45180208839579733</v>
      </c>
    </row>
    <row r="25" spans="2:24" ht="15" customHeight="1">
      <c r="U25" s="6"/>
      <c r="V25" s="6"/>
      <c r="W25" s="6"/>
    </row>
    <row r="26" spans="2:24" ht="15" customHeight="1">
      <c r="K26" s="3" t="s">
        <v>3</v>
      </c>
      <c r="L26" s="17" t="s">
        <v>31</v>
      </c>
      <c r="P26" s="3" t="s">
        <v>3</v>
      </c>
      <c r="T26" s="3" t="s">
        <v>3</v>
      </c>
      <c r="U26" s="6"/>
      <c r="V26" s="6"/>
      <c r="W26" s="6"/>
      <c r="X26" s="3" t="s">
        <v>3</v>
      </c>
    </row>
    <row r="27" spans="2:24" ht="15" customHeight="1">
      <c r="K27" s="21">
        <f>K8*K13+K18*K23</f>
        <v>0.96164390315768711</v>
      </c>
      <c r="L27" s="17" t="s">
        <v>29</v>
      </c>
      <c r="P27" s="21">
        <f>P8*P13+P18*P23</f>
        <v>1.4205876599685843</v>
      </c>
      <c r="T27" s="21">
        <f>T8*T13+T18*T23</f>
        <v>0.72011844365684818</v>
      </c>
      <c r="U27" s="6"/>
      <c r="V27" s="6"/>
      <c r="W27" s="6"/>
      <c r="X27" s="21">
        <f>X8*X13+X18*X23</f>
        <v>0.4907899563366368</v>
      </c>
    </row>
    <row r="28" spans="2:24" ht="15" customHeight="1">
      <c r="E28" s="23"/>
      <c r="F28" s="24"/>
      <c r="K28" s="21">
        <f>K9*K14+K19*K24</f>
        <v>-0.6708099071708693</v>
      </c>
      <c r="L28" s="19"/>
      <c r="P28" s="21">
        <f>P9*P14+P19*P24</f>
        <v>-0.47368240709445214</v>
      </c>
      <c r="T28" s="21">
        <f>T9*T14+T19*T24</f>
        <v>-0.13354091636976148</v>
      </c>
      <c r="U28" s="6"/>
      <c r="V28" s="6"/>
      <c r="W28" s="6"/>
      <c r="X28" s="21">
        <f>X9*X14+X19*X24</f>
        <v>-0.44659727716476666</v>
      </c>
    </row>
    <row r="29" spans="2:24" ht="15" customHeight="1">
      <c r="J29" s="17" t="s">
        <v>5</v>
      </c>
      <c r="K29" s="5" t="s">
        <v>6</v>
      </c>
      <c r="O29" s="17" t="s">
        <v>5</v>
      </c>
      <c r="P29" s="5" t="s">
        <v>6</v>
      </c>
      <c r="S29" s="17" t="s">
        <v>5</v>
      </c>
      <c r="T29" s="5" t="s">
        <v>6</v>
      </c>
      <c r="U29" s="6"/>
      <c r="V29" s="6"/>
      <c r="W29" s="17" t="s">
        <v>5</v>
      </c>
      <c r="X29" s="5" t="s">
        <v>6</v>
      </c>
    </row>
    <row r="30" spans="2:24" ht="15" customHeight="1">
      <c r="K30" s="7">
        <f>TANH(K27)</f>
        <v>0.74500923683448372</v>
      </c>
      <c r="L30" s="17" t="s">
        <v>28</v>
      </c>
      <c r="P30" s="7">
        <f>TANH(P27)</f>
        <v>0.88972145431556326</v>
      </c>
      <c r="T30" s="7">
        <f>TANH(T27)</f>
        <v>0.61698266423111725</v>
      </c>
      <c r="U30" s="6"/>
      <c r="V30" s="6"/>
      <c r="W30" s="6"/>
      <c r="X30" s="7">
        <f>TANH(X27)</f>
        <v>0.4548431860822198</v>
      </c>
    </row>
    <row r="31" spans="2:24" ht="15" customHeight="1">
      <c r="K31" s="7">
        <f>TANH(K28)</f>
        <v>-0.58551238622697988</v>
      </c>
      <c r="L31" s="17" t="s">
        <v>34</v>
      </c>
      <c r="P31" s="7">
        <f>TANH(P28)</f>
        <v>-0.44116982440176866</v>
      </c>
      <c r="T31" s="7">
        <f>TANH(T28)</f>
        <v>-0.13275271874925537</v>
      </c>
      <c r="U31" s="6"/>
      <c r="V31" s="6"/>
      <c r="W31" s="6"/>
      <c r="X31" s="7">
        <f>TANH(X28)</f>
        <v>-0.41909795250052501</v>
      </c>
    </row>
    <row r="32" spans="2:24" ht="15" customHeight="1">
      <c r="L32" s="19"/>
      <c r="U32" s="6"/>
      <c r="V32" s="6"/>
      <c r="W32" s="6"/>
    </row>
    <row r="33" spans="2:24" ht="15" customHeight="1">
      <c r="K33" s="22" t="s">
        <v>36</v>
      </c>
      <c r="P33" s="22" t="s">
        <v>36</v>
      </c>
      <c r="T33" s="22" t="s">
        <v>36</v>
      </c>
      <c r="U33" s="6"/>
      <c r="V33" s="6"/>
      <c r="W33" s="6"/>
      <c r="X33" s="22" t="s">
        <v>36</v>
      </c>
    </row>
    <row r="34" spans="2:24" ht="15" customHeight="1" thickBot="1">
      <c r="B34" s="19"/>
      <c r="G34" s="19"/>
      <c r="J34" s="18" t="s">
        <v>33</v>
      </c>
      <c r="K34" s="15"/>
      <c r="L34" s="17" t="s">
        <v>34</v>
      </c>
      <c r="O34" s="18" t="s">
        <v>33</v>
      </c>
      <c r="P34" s="15"/>
      <c r="S34" s="18" t="s">
        <v>33</v>
      </c>
      <c r="T34" s="15"/>
      <c r="U34" s="6"/>
      <c r="V34" s="6"/>
      <c r="W34" s="18" t="s">
        <v>33</v>
      </c>
      <c r="X34" s="15"/>
    </row>
    <row r="35" spans="2:24" ht="15" customHeight="1">
      <c r="B35" s="27">
        <v>1</v>
      </c>
      <c r="C35" s="28">
        <v>1</v>
      </c>
      <c r="D35" s="28">
        <v>0</v>
      </c>
      <c r="E35" s="29">
        <v>4</v>
      </c>
      <c r="F35" s="29">
        <v>1</v>
      </c>
      <c r="G35" s="30">
        <v>0</v>
      </c>
      <c r="H35" s="3" t="s">
        <v>4</v>
      </c>
      <c r="I35" s="7" cm="1">
        <f t="array" ref="I35">MMULT($B35:$G35,I$5:I$10)</f>
        <v>3</v>
      </c>
      <c r="J35" s="3" t="s">
        <v>32</v>
      </c>
      <c r="K35" s="7">
        <f>1/(1+EXP(-I35))</f>
        <v>0.95257412682243336</v>
      </c>
      <c r="L35" s="17" t="s">
        <v>27</v>
      </c>
      <c r="N35" s="7" cm="1">
        <f t="array" ref="N35">MMULT($B35:$G35,N$5:N$10)</f>
        <v>5.2809621429551381</v>
      </c>
      <c r="O35" s="3" t="s">
        <v>32</v>
      </c>
      <c r="P35" s="7">
        <f>1/(1+EXP(-N35))</f>
        <v>0.99493821848045172</v>
      </c>
      <c r="R35" s="7" cm="1">
        <f t="array" ref="R35">MMULT($B35:$G35,R$5:R$10)</f>
        <v>2.1050217590652061</v>
      </c>
      <c r="S35" s="3" t="s">
        <v>32</v>
      </c>
      <c r="T35" s="7">
        <f>1/(1+EXP(-R35))</f>
        <v>0.89139030992170498</v>
      </c>
      <c r="U35" s="6"/>
      <c r="V35" s="7" cm="1">
        <f t="array" ref="V35">MMULT($B35:$G35,V$5:V$10)</f>
        <v>1.103193399192514</v>
      </c>
      <c r="W35" s="3" t="s">
        <v>32</v>
      </c>
      <c r="X35" s="7">
        <f>1/(1+EXP(-V35))</f>
        <v>0.7508579741042819</v>
      </c>
    </row>
    <row r="36" spans="2:24" ht="15" customHeight="1" thickBot="1">
      <c r="B36" s="31">
        <v>0</v>
      </c>
      <c r="C36" s="32">
        <v>0</v>
      </c>
      <c r="D36" s="32">
        <v>-1</v>
      </c>
      <c r="E36" s="33">
        <v>-1</v>
      </c>
      <c r="F36" s="33">
        <v>-2</v>
      </c>
      <c r="G36" s="34">
        <v>4</v>
      </c>
      <c r="H36" s="3" t="s">
        <v>4</v>
      </c>
      <c r="I36" s="7" cm="1">
        <f t="array" ref="I36">MMULT($B36:$G36,I$5:I$10)</f>
        <v>3</v>
      </c>
      <c r="J36" s="3" t="s">
        <v>32</v>
      </c>
      <c r="K36" s="7">
        <f>1/(1+EXP(-I36))</f>
        <v>0.95257412682243336</v>
      </c>
      <c r="N36" s="7" cm="1">
        <f t="array" ref="N36">MMULT($B36:$G36,N$5:N$10)</f>
        <v>4.4058113768555138</v>
      </c>
      <c r="O36" s="3" t="s">
        <v>32</v>
      </c>
      <c r="P36" s="7">
        <f>1/(1+EXP(-N36))</f>
        <v>0.98794099602814733</v>
      </c>
      <c r="R36" s="7" cm="1">
        <f t="array" ref="R36">MMULT($B36:$G36,R$5:R$10)</f>
        <v>0.98648163277352952</v>
      </c>
      <c r="S36" s="3" t="s">
        <v>32</v>
      </c>
      <c r="T36" s="7">
        <f>1/(1+EXP(-R36))</f>
        <v>0.72839241907584429</v>
      </c>
      <c r="U36" s="6"/>
      <c r="V36" s="7" cm="1">
        <f t="array" ref="V36">MMULT($B36:$G36,V$5:V$10)</f>
        <v>1.6434197796120356</v>
      </c>
      <c r="W36" s="3" t="s">
        <v>32</v>
      </c>
      <c r="X36" s="7">
        <f>1/(1+EXP(-V36))</f>
        <v>0.83799973043759246</v>
      </c>
    </row>
    <row r="37" spans="2:24" ht="15" customHeight="1">
      <c r="K37" s="3" t="s">
        <v>3</v>
      </c>
      <c r="P37" s="3" t="s">
        <v>3</v>
      </c>
      <c r="T37" s="3" t="s">
        <v>3</v>
      </c>
      <c r="U37" s="6"/>
      <c r="V37" s="6"/>
      <c r="W37" s="6"/>
      <c r="X37" s="3" t="s">
        <v>3</v>
      </c>
    </row>
    <row r="38" spans="2:24" ht="15" customHeight="1">
      <c r="K38" s="8">
        <f>K30*K35</f>
        <v>0.70967652325225583</v>
      </c>
      <c r="L38" s="17" t="s">
        <v>37</v>
      </c>
      <c r="P38" s="8">
        <f>P30*P35</f>
        <v>0.88521787870056312</v>
      </c>
      <c r="T38" s="8">
        <f>T30*T35</f>
        <v>0.54997236828529483</v>
      </c>
      <c r="U38" s="6"/>
      <c r="V38" s="6"/>
      <c r="W38" s="6"/>
      <c r="X38" s="8">
        <f>X30*X35</f>
        <v>0.34152263323683246</v>
      </c>
    </row>
    <row r="39" spans="2:24" ht="15" customHeight="1">
      <c r="K39" s="8">
        <f>K31*K36</f>
        <v>-0.55774395005388466</v>
      </c>
      <c r="L39" s="17" t="s">
        <v>38</v>
      </c>
      <c r="P39" s="8">
        <f>P31*P36</f>
        <v>-0.43584975573704621</v>
      </c>
      <c r="T39" s="8">
        <f>T31*T36</f>
        <v>-9.6696073948665306E-2</v>
      </c>
      <c r="U39" s="6"/>
      <c r="V39" s="6"/>
      <c r="W39" s="6"/>
      <c r="X39" s="8">
        <f>X31*X36</f>
        <v>-0.35120397122238689</v>
      </c>
    </row>
    <row r="40" spans="2:24">
      <c r="L40" s="19"/>
    </row>
    <row r="41" spans="2:24">
      <c r="L41" s="17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ED4A-3239-C543-A9D4-5D5AE99E7207}">
  <dimension ref="A1:AG72"/>
  <sheetViews>
    <sheetView zoomScaleNormal="100" workbookViewId="0">
      <pane ySplit="1" topLeftCell="A25" activePane="bottomLeft" state="frozen"/>
      <selection pane="bottomLeft" activeCell="H21" sqref="H21"/>
    </sheetView>
  </sheetViews>
  <sheetFormatPr baseColWidth="10" defaultRowHeight="13"/>
  <cols>
    <col min="1" max="5" width="5" customWidth="1"/>
    <col min="6" max="15" width="4.6640625" style="6" customWidth="1"/>
    <col min="16" max="16" width="11.33203125" style="6" bestFit="1" customWidth="1"/>
    <col min="17" max="17" width="3.83203125" customWidth="1"/>
    <col min="18" max="24" width="5" style="6" customWidth="1"/>
    <col min="25" max="27" width="5" customWidth="1"/>
    <col min="28" max="28" width="5" style="6" customWidth="1"/>
  </cols>
  <sheetData>
    <row r="1" spans="1:33" ht="21" customHeight="1">
      <c r="A1" s="10" t="s">
        <v>40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5" customHeight="1">
      <c r="Y2" s="6"/>
      <c r="AA2" s="6"/>
    </row>
    <row r="3" spans="1:33" ht="15" customHeight="1">
      <c r="A3" s="11" t="s">
        <v>46</v>
      </c>
      <c r="D3" s="3">
        <v>4</v>
      </c>
      <c r="I3" s="1" t="s">
        <v>0</v>
      </c>
      <c r="J3"/>
      <c r="K3"/>
      <c r="L3" s="2" t="s">
        <v>1</v>
      </c>
      <c r="M3" s="3">
        <v>1</v>
      </c>
      <c r="R3" s="3">
        <v>2</v>
      </c>
      <c r="V3" s="3">
        <v>3</v>
      </c>
      <c r="Y3" s="6"/>
      <c r="Z3" s="3">
        <v>4</v>
      </c>
      <c r="AA3" s="6"/>
    </row>
    <row r="4" spans="1:33" ht="15" customHeight="1">
      <c r="A4" s="11" t="s">
        <v>7</v>
      </c>
      <c r="D4" s="6">
        <v>3</v>
      </c>
      <c r="Y4" s="6"/>
      <c r="Z4" s="6"/>
      <c r="AA4" s="6"/>
    </row>
    <row r="5" spans="1:33" ht="15" customHeight="1">
      <c r="A5" s="11" t="s">
        <v>8</v>
      </c>
      <c r="D5" s="6">
        <v>6</v>
      </c>
      <c r="I5" s="35"/>
      <c r="J5" s="36" t="s">
        <v>26</v>
      </c>
      <c r="K5" s="35"/>
      <c r="L5" s="19"/>
      <c r="M5" s="4">
        <v>1</v>
      </c>
      <c r="R5" s="4">
        <v>2</v>
      </c>
      <c r="V5" s="4">
        <v>0</v>
      </c>
      <c r="Y5" s="6"/>
      <c r="Z5" s="4">
        <v>-1</v>
      </c>
      <c r="AA5" s="6"/>
    </row>
    <row r="6" spans="1:33" ht="15" customHeight="1">
      <c r="A6" s="11" t="s">
        <v>2</v>
      </c>
      <c r="D6" s="6">
        <v>6</v>
      </c>
      <c r="E6" s="11"/>
      <c r="M6" s="4">
        <v>2</v>
      </c>
      <c r="R6" s="4">
        <v>1</v>
      </c>
      <c r="V6" s="4">
        <v>-1</v>
      </c>
      <c r="Y6" s="6"/>
      <c r="Z6" s="4">
        <v>0</v>
      </c>
      <c r="AA6" s="6"/>
    </row>
    <row r="7" spans="1:33" ht="15" customHeight="1">
      <c r="A7" s="11" t="s">
        <v>45</v>
      </c>
      <c r="D7" s="6">
        <v>6</v>
      </c>
      <c r="M7" s="4">
        <v>1</v>
      </c>
      <c r="R7" s="4">
        <v>0</v>
      </c>
      <c r="V7" s="4">
        <v>3</v>
      </c>
      <c r="Y7" s="6"/>
      <c r="Z7" s="4">
        <v>2</v>
      </c>
      <c r="AA7" s="6"/>
    </row>
    <row r="8" spans="1:33" ht="15" customHeight="1">
      <c r="I8" s="26"/>
      <c r="J8" s="26" t="s">
        <v>43</v>
      </c>
      <c r="K8" s="16"/>
      <c r="M8" s="8">
        <v>0</v>
      </c>
      <c r="O8" s="21">
        <v>0</v>
      </c>
      <c r="P8" s="25" t="s">
        <v>42</v>
      </c>
      <c r="R8" s="8">
        <f t="shared" ref="R8:R13" si="0">O67</f>
        <v>0.54464539374644239</v>
      </c>
      <c r="T8" s="21">
        <f>O44</f>
        <v>0.96164390315768711</v>
      </c>
      <c r="V8" s="8">
        <f t="shared" ref="V8:V13" si="1">T67</f>
        <v>0.72815091594384196</v>
      </c>
      <c r="X8" s="21">
        <f>T44</f>
        <v>1.0699527808002762</v>
      </c>
      <c r="Y8" s="6"/>
      <c r="Z8" s="8">
        <f t="shared" ref="Z8:Z13" si="2">X67</f>
        <v>6.035708099475507E-2</v>
      </c>
      <c r="AA8" s="6"/>
      <c r="AB8" s="21">
        <f>X44</f>
        <v>0.10921403062627955</v>
      </c>
    </row>
    <row r="9" spans="1:33" ht="15" customHeight="1">
      <c r="I9" s="26"/>
      <c r="J9" s="26" t="s">
        <v>29</v>
      </c>
      <c r="K9" s="16"/>
      <c r="M9" s="8">
        <v>0</v>
      </c>
      <c r="O9" s="21">
        <v>0</v>
      </c>
      <c r="P9" s="25" t="s">
        <v>29</v>
      </c>
      <c r="R9" s="8">
        <f t="shared" si="0"/>
        <v>0</v>
      </c>
      <c r="T9" s="21">
        <f t="shared" ref="T9:T13" si="3">O45</f>
        <v>0</v>
      </c>
      <c r="V9" s="8">
        <f t="shared" si="1"/>
        <v>-0.40420500046115654</v>
      </c>
      <c r="X9" s="21">
        <f t="shared" ref="X9:X12" si="4">T45</f>
        <v>-0.80464177183053298</v>
      </c>
      <c r="Y9" s="6"/>
      <c r="Z9" s="8">
        <f t="shared" si="2"/>
        <v>-0.33912061340631333</v>
      </c>
      <c r="AA9" s="6"/>
      <c r="AB9" s="21">
        <f t="shared" ref="AB9:AB13" si="5">X45</f>
        <v>-0.97262287505091838</v>
      </c>
    </row>
    <row r="10" spans="1:33" ht="15" customHeight="1">
      <c r="I10" s="26"/>
      <c r="J10" s="26" t="s">
        <v>44</v>
      </c>
      <c r="K10" s="16"/>
      <c r="M10" s="8">
        <v>0</v>
      </c>
      <c r="O10" s="21">
        <v>0</v>
      </c>
      <c r="P10" s="25" t="s">
        <v>41</v>
      </c>
      <c r="R10" s="8">
        <f t="shared" si="0"/>
        <v>-0.51571759890858115</v>
      </c>
      <c r="T10" s="21">
        <f t="shared" si="3"/>
        <v>-0.6708099071708693</v>
      </c>
      <c r="V10" s="8">
        <f t="shared" si="1"/>
        <v>-0.15192304779728519</v>
      </c>
      <c r="X10" s="21">
        <f t="shared" si="4"/>
        <v>-0.23293871850890296</v>
      </c>
      <c r="Y10" s="6"/>
      <c r="Z10" s="8">
        <f t="shared" si="2"/>
        <v>-0.77506905898516787</v>
      </c>
      <c r="AA10" s="6"/>
      <c r="AB10" s="21">
        <f t="shared" si="5"/>
        <v>-1.1719489129376217</v>
      </c>
    </row>
    <row r="11" spans="1:33" ht="15" customHeight="1">
      <c r="M11" s="8">
        <v>0</v>
      </c>
      <c r="O11" s="21">
        <v>0</v>
      </c>
      <c r="R11" s="8">
        <f t="shared" si="0"/>
        <v>0</v>
      </c>
      <c r="T11" s="21">
        <f t="shared" si="3"/>
        <v>0</v>
      </c>
      <c r="V11" s="8">
        <f t="shared" si="1"/>
        <v>-0.38249982998335075</v>
      </c>
      <c r="X11" s="21">
        <f t="shared" si="4"/>
        <v>0.8734510435427727</v>
      </c>
      <c r="Y11" s="6"/>
      <c r="Z11" s="8">
        <f t="shared" si="2"/>
        <v>0.2628487364813582</v>
      </c>
      <c r="AA11" s="6"/>
      <c r="AB11" s="21">
        <f t="shared" si="5"/>
        <v>0.69666926600132806</v>
      </c>
    </row>
    <row r="12" spans="1:33" ht="15" customHeight="1">
      <c r="M12" s="8">
        <v>0</v>
      </c>
      <c r="O12" s="21">
        <v>0</v>
      </c>
      <c r="P12" s="19"/>
      <c r="R12" s="8">
        <f t="shared" si="0"/>
        <v>0.59384698026266636</v>
      </c>
      <c r="T12" s="21">
        <f t="shared" si="3"/>
        <v>0.73056825745056042</v>
      </c>
      <c r="V12" s="8">
        <f t="shared" si="1"/>
        <v>0</v>
      </c>
      <c r="X12" s="21">
        <f t="shared" si="4"/>
        <v>1.0982090745569282</v>
      </c>
      <c r="Y12" s="6"/>
      <c r="Z12" s="8">
        <f t="shared" si="2"/>
        <v>0.64679475091562744</v>
      </c>
      <c r="AA12" s="6"/>
      <c r="AB12" s="21">
        <f t="shared" si="5"/>
        <v>0.95913672809374884</v>
      </c>
    </row>
    <row r="13" spans="1:33" ht="15" customHeight="1">
      <c r="M13" s="8">
        <v>0</v>
      </c>
      <c r="O13" s="21">
        <v>0</v>
      </c>
      <c r="P13" s="19"/>
      <c r="R13" s="8">
        <f t="shared" si="0"/>
        <v>-6.9794787318398652E-2</v>
      </c>
      <c r="T13" s="21">
        <f t="shared" si="3"/>
        <v>-0.6708099071708693</v>
      </c>
      <c r="V13" s="8">
        <f t="shared" si="1"/>
        <v>-0.10367945690460852</v>
      </c>
      <c r="X13" s="21">
        <f>T49</f>
        <v>-0.70863634868213721</v>
      </c>
      <c r="Y13" s="6"/>
      <c r="Z13" s="8">
        <f t="shared" si="2"/>
        <v>-2.3604569189574361E-3</v>
      </c>
      <c r="AA13" s="6"/>
      <c r="AB13" s="21">
        <f t="shared" si="5"/>
        <v>-0.385902615580549</v>
      </c>
    </row>
    <row r="14" spans="1:33" ht="15" customHeight="1">
      <c r="M14" s="6">
        <v>1</v>
      </c>
      <c r="P14" s="19"/>
      <c r="R14" s="6">
        <v>1</v>
      </c>
      <c r="V14" s="6">
        <v>1</v>
      </c>
      <c r="Y14" s="6"/>
      <c r="Z14" s="6">
        <v>1</v>
      </c>
      <c r="AA14" s="6"/>
    </row>
    <row r="15" spans="1:33" ht="15" customHeight="1">
      <c r="M15" s="3" t="s">
        <v>3</v>
      </c>
      <c r="O15" s="22" t="s">
        <v>36</v>
      </c>
      <c r="P15" s="19"/>
      <c r="R15" s="3" t="s">
        <v>3</v>
      </c>
      <c r="T15" s="22" t="s">
        <v>36</v>
      </c>
      <c r="V15" s="3" t="s">
        <v>3</v>
      </c>
      <c r="X15" s="22" t="s">
        <v>36</v>
      </c>
      <c r="Y15" s="6"/>
      <c r="Z15" s="3" t="s">
        <v>3</v>
      </c>
      <c r="AA15" s="6"/>
      <c r="AB15" s="22" t="s">
        <v>36</v>
      </c>
    </row>
    <row r="16" spans="1:33" ht="15" customHeight="1" thickBot="1">
      <c r="B16" s="19"/>
      <c r="C16" s="6"/>
      <c r="D16" s="6"/>
      <c r="K16" s="19"/>
      <c r="N16" s="18" t="s">
        <v>33</v>
      </c>
      <c r="S16" s="18" t="s">
        <v>33</v>
      </c>
      <c r="W16" s="18" t="s">
        <v>33</v>
      </c>
      <c r="Y16" s="6"/>
      <c r="AA16" s="18" t="s">
        <v>33</v>
      </c>
    </row>
    <row r="17" spans="2:28" ht="15" customHeight="1">
      <c r="B17" s="27">
        <v>0</v>
      </c>
      <c r="C17" s="28">
        <v>-1</v>
      </c>
      <c r="D17" s="28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-2</v>
      </c>
      <c r="K17" s="30">
        <v>0</v>
      </c>
      <c r="L17" s="3" t="s">
        <v>4</v>
      </c>
      <c r="M17" s="7" cm="1">
        <f t="array" ref="M17">MMULT($B17:$K17,M$5:M$14)</f>
        <v>-2</v>
      </c>
      <c r="N17" s="3" t="s">
        <v>32</v>
      </c>
      <c r="O17" s="7">
        <f t="shared" ref="O17:O22" si="6">1/(1+EXP(-M17))</f>
        <v>0.11920292202211755</v>
      </c>
      <c r="P17" s="17" t="s">
        <v>30</v>
      </c>
      <c r="R17" s="7" cm="1">
        <f t="array" ref="R17">MMULT($B17:$K17,R$5:R$14)</f>
        <v>-0.86041042536320267</v>
      </c>
      <c r="S17" s="3" t="s">
        <v>32</v>
      </c>
      <c r="T17" s="7">
        <f>1/(1+EXP(-R17))</f>
        <v>0.29725360316745364</v>
      </c>
      <c r="V17" s="7" cm="1">
        <f t="array" ref="V17">MMULT($B17:$K17,V$5:V$14)</f>
        <v>1.2073589138092171</v>
      </c>
      <c r="W17" s="3" t="s">
        <v>32</v>
      </c>
      <c r="X17" s="7">
        <f>1/(1+EXP(-V17))</f>
        <v>0.76983130570463898</v>
      </c>
      <c r="Y17" s="6"/>
      <c r="Z17" s="7" cm="1">
        <f t="array" ref="Z17">MMULT($B17:$K17,Z$5:Z$14)</f>
        <v>4.7209138379148722E-3</v>
      </c>
      <c r="AA17" s="3" t="s">
        <v>32</v>
      </c>
      <c r="AB17" s="7">
        <f t="shared" ref="AB17:AB22" si="7">1/(1+EXP(-Z17))</f>
        <v>0.50118022626750158</v>
      </c>
    </row>
    <row r="18" spans="2:28" ht="15" customHeight="1">
      <c r="B18" s="46">
        <v>1</v>
      </c>
      <c r="C18" s="41">
        <v>0</v>
      </c>
      <c r="D18" s="41">
        <v>1</v>
      </c>
      <c r="E18" s="8">
        <v>0</v>
      </c>
      <c r="F18" s="8">
        <v>0</v>
      </c>
      <c r="G18" s="8">
        <v>1</v>
      </c>
      <c r="H18" s="8">
        <v>1</v>
      </c>
      <c r="I18" s="8">
        <v>1</v>
      </c>
      <c r="J18" s="8">
        <v>1</v>
      </c>
      <c r="K18" s="47">
        <v>-1</v>
      </c>
      <c r="L18" s="3" t="s">
        <v>4</v>
      </c>
      <c r="M18" s="7" cm="1">
        <f t="array" ref="M18">MMULT($B18:$K18,M$5:M$14)</f>
        <v>1</v>
      </c>
      <c r="N18" s="3" t="s">
        <v>32</v>
      </c>
      <c r="O18" s="7">
        <f t="shared" si="6"/>
        <v>0.7310585786300049</v>
      </c>
      <c r="P18" s="17" t="s">
        <v>27</v>
      </c>
      <c r="R18" s="7" cm="1">
        <f t="array" ref="R18">MMULT($B18:$K18,R$5:R$14)</f>
        <v>1.0083345940356865</v>
      </c>
      <c r="S18" s="3" t="s">
        <v>32</v>
      </c>
      <c r="T18" s="7">
        <f t="shared" ref="T18:T21" si="8">1/(1+EXP(-R18))</f>
        <v>0.73269410015472292</v>
      </c>
      <c r="V18" s="7" cm="1">
        <f t="array" ref="V18">MMULT($B18:$K18,V$5:V$14)</f>
        <v>1.3618976653147556</v>
      </c>
      <c r="W18" s="3" t="s">
        <v>32</v>
      </c>
      <c r="X18" s="7">
        <f t="shared" ref="X18:X22" si="9">1/(1+EXP(-V18))</f>
        <v>0.79606794495351241</v>
      </c>
      <c r="Y18" s="6"/>
      <c r="Z18" s="7" cm="1">
        <f t="array" ref="Z18">MMULT($B18:$K18,Z$5:Z$14)</f>
        <v>0.13221397149286029</v>
      </c>
      <c r="AA18" s="3" t="s">
        <v>32</v>
      </c>
      <c r="AB18" s="7">
        <f t="shared" si="7"/>
        <v>0.53300542749943214</v>
      </c>
    </row>
    <row r="19" spans="2:28" ht="15" customHeight="1">
      <c r="B19" s="46">
        <v>1</v>
      </c>
      <c r="C19" s="41">
        <v>1</v>
      </c>
      <c r="D19" s="41">
        <v>1</v>
      </c>
      <c r="E19" s="8">
        <v>0</v>
      </c>
      <c r="F19" s="8">
        <v>-2</v>
      </c>
      <c r="G19" s="8">
        <v>0</v>
      </c>
      <c r="H19" s="8">
        <v>1</v>
      </c>
      <c r="I19" s="8">
        <v>0</v>
      </c>
      <c r="J19" s="8">
        <v>1</v>
      </c>
      <c r="K19" s="47">
        <v>1</v>
      </c>
      <c r="L19" s="3" t="s">
        <v>4</v>
      </c>
      <c r="M19" s="7" cm="1">
        <f t="array" ref="M19">MMULT($B19:$K19,M$5:M$14)</f>
        <v>5</v>
      </c>
      <c r="N19" s="3" t="s">
        <v>32</v>
      </c>
      <c r="O19" s="7">
        <f t="shared" si="6"/>
        <v>0.99330714907571527</v>
      </c>
      <c r="P19" s="17"/>
      <c r="R19" s="7" cm="1">
        <f t="array" ref="R19">MMULT($B19:$K19,R$5:R$14)</f>
        <v>3.9302052126816012</v>
      </c>
      <c r="S19" s="3" t="s">
        <v>32</v>
      </c>
      <c r="T19" s="7">
        <f t="shared" si="8"/>
        <v>0.98073864429145485</v>
      </c>
      <c r="V19" s="7" cm="1">
        <f t="array" ref="V19">MMULT($B19:$K19,V$5:V$14)</f>
        <v>3.3222307140343541</v>
      </c>
      <c r="W19" s="3" t="s">
        <v>32</v>
      </c>
      <c r="X19" s="7">
        <f t="shared" si="9"/>
        <v>0.96518363064243162</v>
      </c>
      <c r="Y19" s="6"/>
      <c r="Z19" s="7" cm="1">
        <f t="array" ref="Z19">MMULT($B19:$K19,Z$5:Z$14)</f>
        <v>2.9387295063750276</v>
      </c>
      <c r="AA19" s="3" t="s">
        <v>32</v>
      </c>
      <c r="AB19" s="7">
        <f t="shared" si="7"/>
        <v>0.94972810220413939</v>
      </c>
    </row>
    <row r="20" spans="2:28" ht="15" customHeight="1">
      <c r="B20" s="46">
        <v>0</v>
      </c>
      <c r="C20" s="41">
        <v>1</v>
      </c>
      <c r="D20" s="41">
        <v>0</v>
      </c>
      <c r="E20" s="8">
        <v>1</v>
      </c>
      <c r="F20" s="8">
        <v>0</v>
      </c>
      <c r="G20" s="8">
        <v>0</v>
      </c>
      <c r="H20" s="8">
        <v>0</v>
      </c>
      <c r="I20" s="8">
        <v>1</v>
      </c>
      <c r="J20" s="8">
        <v>0</v>
      </c>
      <c r="K20" s="47">
        <v>0</v>
      </c>
      <c r="L20" s="3" t="s">
        <v>4</v>
      </c>
      <c r="M20" s="7" cm="1">
        <f t="array" ref="M20">MMULT($B20:$K20,M$5:M$14)</f>
        <v>2</v>
      </c>
      <c r="N20" s="3" t="s">
        <v>32</v>
      </c>
      <c r="O20" s="7">
        <f t="shared" si="6"/>
        <v>0.88079707797788231</v>
      </c>
      <c r="P20" s="17"/>
      <c r="R20" s="7" cm="1">
        <f t="array" ref="R20">MMULT($B20:$K20,R$5:R$14)</f>
        <v>2.1384923740091089</v>
      </c>
      <c r="S20" s="3" t="s">
        <v>32</v>
      </c>
      <c r="T20" s="7">
        <f t="shared" si="8"/>
        <v>0.89458852605647843</v>
      </c>
      <c r="V20" s="7" cm="1">
        <f t="array" ref="V20">MMULT($B20:$K20,V$5:V$14)</f>
        <v>-0.27184908405615804</v>
      </c>
      <c r="W20" s="3" t="s">
        <v>32</v>
      </c>
      <c r="X20" s="7">
        <f t="shared" si="9"/>
        <v>0.43245320403376641</v>
      </c>
      <c r="Y20" s="6"/>
      <c r="Z20" s="7" cm="1">
        <f t="array" ref="Z20">MMULT($B20:$K20,Z$5:Z$14)</f>
        <v>0.70715183191038256</v>
      </c>
      <c r="AA20" s="3" t="s">
        <v>32</v>
      </c>
      <c r="AB20" s="7">
        <f t="shared" si="7"/>
        <v>0.6697715136153356</v>
      </c>
    </row>
    <row r="21" spans="2:28" ht="15" customHeight="1">
      <c r="B21" s="37">
        <v>1</v>
      </c>
      <c r="C21" s="38">
        <v>0</v>
      </c>
      <c r="D21" s="38">
        <v>1</v>
      </c>
      <c r="E21" s="39">
        <v>1</v>
      </c>
      <c r="F21" s="39">
        <v>0</v>
      </c>
      <c r="G21" s="39">
        <v>1</v>
      </c>
      <c r="H21" s="39">
        <v>0</v>
      </c>
      <c r="I21" s="39">
        <v>1</v>
      </c>
      <c r="J21" s="39">
        <v>1</v>
      </c>
      <c r="K21" s="40">
        <v>-2</v>
      </c>
      <c r="L21" s="3" t="s">
        <v>4</v>
      </c>
      <c r="M21" s="7" cm="1">
        <f t="array" ref="M21">MMULT($B21:$K21,M$5:M$14)</f>
        <v>0</v>
      </c>
      <c r="N21" s="3" t="s">
        <v>32</v>
      </c>
      <c r="O21" s="7">
        <f t="shared" si="6"/>
        <v>0.5</v>
      </c>
      <c r="P21" s="17"/>
      <c r="R21" s="7" cm="1">
        <f t="array" ref="R21">MMULT($B21:$K21,R$5:R$14)</f>
        <v>0.55297998778212909</v>
      </c>
      <c r="S21" s="3" t="s">
        <v>32</v>
      </c>
      <c r="T21" s="7">
        <f t="shared" si="8"/>
        <v>0.63482669419209647</v>
      </c>
      <c r="V21" s="7" cm="1">
        <f t="array" ref="V21">MMULT($B21:$K21,V$5:V$14)</f>
        <v>1.4725484112419482</v>
      </c>
      <c r="W21" s="3" t="s">
        <v>32</v>
      </c>
      <c r="X21" s="7">
        <f t="shared" si="9"/>
        <v>0.81344442299768327</v>
      </c>
      <c r="Y21" s="6"/>
      <c r="Z21" s="7" cm="1">
        <f t="array" ref="Z21">MMULT($B21:$K21,Z$5:Z$14)</f>
        <v>-1.0702776839937429</v>
      </c>
      <c r="AA21" s="3" t="s">
        <v>32</v>
      </c>
      <c r="AB21" s="7">
        <f t="shared" si="7"/>
        <v>0.25535027994205567</v>
      </c>
    </row>
    <row r="22" spans="2:28" ht="15" customHeight="1" thickBot="1">
      <c r="B22" s="31">
        <v>-2</v>
      </c>
      <c r="C22" s="32">
        <v>0</v>
      </c>
      <c r="D22" s="32">
        <v>-2</v>
      </c>
      <c r="E22" s="33">
        <v>1</v>
      </c>
      <c r="F22" s="33">
        <v>1</v>
      </c>
      <c r="G22" s="33">
        <v>0</v>
      </c>
      <c r="H22" s="33">
        <v>1</v>
      </c>
      <c r="I22" s="33">
        <v>1</v>
      </c>
      <c r="J22" s="33">
        <v>0</v>
      </c>
      <c r="K22" s="34">
        <v>0</v>
      </c>
      <c r="L22" s="3" t="s">
        <v>4</v>
      </c>
      <c r="M22" s="7" cm="1">
        <f t="array" ref="M22">MMULT($B22:$K22,M$5:M$14)</f>
        <v>-4</v>
      </c>
      <c r="N22" s="3" t="s">
        <v>32</v>
      </c>
      <c r="O22" s="7">
        <f t="shared" si="6"/>
        <v>1.7986209962091559E-2</v>
      </c>
      <c r="P22" s="19"/>
      <c r="R22" s="7" cm="1">
        <f t="array" ref="R22">MMULT($B22:$K22,R$5:R$14)</f>
        <v>-2.8615076259908911</v>
      </c>
      <c r="S22" s="3" t="s">
        <v>32</v>
      </c>
      <c r="T22" s="7">
        <f>1/(1+EXP(-R22))</f>
        <v>5.4089512674203026E-2</v>
      </c>
      <c r="V22" s="7" cm="1">
        <f t="array" ref="V22">MMULT($B22:$K22,V$5:V$14)</f>
        <v>-6.0585539145006653</v>
      </c>
      <c r="W22" s="3" t="s">
        <v>32</v>
      </c>
      <c r="X22" s="7">
        <f t="shared" si="9"/>
        <v>2.3323266084497511E-3</v>
      </c>
      <c r="Y22" s="6"/>
      <c r="Z22" s="7" cm="1">
        <f t="array" ref="Z22">MMULT($B22:$K22,Z$5:Z$14)</f>
        <v>-1.3691200450145726</v>
      </c>
      <c r="AA22" s="3" t="s">
        <v>32</v>
      </c>
      <c r="AB22" s="7">
        <f t="shared" si="7"/>
        <v>0.2027620536010602</v>
      </c>
    </row>
    <row r="23" spans="2:28" ht="15" customHeight="1">
      <c r="Y23" s="6"/>
      <c r="Z23" s="6"/>
      <c r="AA23" s="6"/>
    </row>
    <row r="24" spans="2:28" ht="15" customHeight="1">
      <c r="O24" s="22" t="s">
        <v>35</v>
      </c>
      <c r="T24" s="22" t="s">
        <v>35</v>
      </c>
      <c r="X24" s="22" t="s">
        <v>35</v>
      </c>
      <c r="Y24" s="6"/>
      <c r="Z24" s="6"/>
      <c r="AA24" s="6"/>
      <c r="AB24" s="22" t="s">
        <v>35</v>
      </c>
    </row>
    <row r="25" spans="2:28" ht="15" customHeight="1" thickBot="1">
      <c r="B25" s="19"/>
      <c r="C25" s="6"/>
      <c r="D25" s="6"/>
      <c r="K25" s="19"/>
      <c r="N25" s="17" t="s">
        <v>5</v>
      </c>
      <c r="S25" s="17" t="s">
        <v>5</v>
      </c>
      <c r="W25" s="17" t="s">
        <v>5</v>
      </c>
      <c r="Y25" s="6"/>
      <c r="Z25" s="6"/>
      <c r="AA25" s="17" t="s">
        <v>5</v>
      </c>
    </row>
    <row r="26" spans="2:28" ht="15" customHeight="1">
      <c r="B26" s="27">
        <v>0</v>
      </c>
      <c r="C26" s="28">
        <v>1</v>
      </c>
      <c r="D26" s="28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-1</v>
      </c>
      <c r="K26" s="30">
        <v>0</v>
      </c>
      <c r="L26" s="3" t="s">
        <v>4</v>
      </c>
      <c r="M26" s="7" cm="1">
        <f t="array" ref="M26">MMULT($B26:$K26,M$5:M$14)</f>
        <v>2</v>
      </c>
      <c r="N26" s="3" t="s">
        <v>32</v>
      </c>
      <c r="O26" s="7">
        <f>TANH(M26)</f>
        <v>0.96402758007581701</v>
      </c>
      <c r="P26" s="17" t="s">
        <v>28</v>
      </c>
      <c r="R26" s="7" cm="1">
        <f t="array" ref="R26">MMULT($B26:$K26,R$5:R$14)</f>
        <v>1.0697947873183986</v>
      </c>
      <c r="S26" s="3" t="s">
        <v>32</v>
      </c>
      <c r="T26" s="7">
        <f>TANH(R26)</f>
        <v>0.78938389434955281</v>
      </c>
      <c r="V26" s="7" cm="1">
        <f t="array" ref="V26">MMULT($B26:$K26,V$5:V$14)</f>
        <v>-0.89632054309539144</v>
      </c>
      <c r="W26" s="3" t="s">
        <v>32</v>
      </c>
      <c r="X26" s="7">
        <f>TANH(V26)</f>
        <v>-0.71450155250717484</v>
      </c>
      <c r="Y26" s="6"/>
      <c r="Z26" s="7" cm="1">
        <f t="array" ref="Z26">MMULT($B26:$K26,Z$5:Z$14)</f>
        <v>2.3604569189574361E-3</v>
      </c>
      <c r="AA26" s="3" t="s">
        <v>32</v>
      </c>
      <c r="AB26" s="7">
        <f>TANH(Z26)</f>
        <v>2.3604525350031914E-3</v>
      </c>
    </row>
    <row r="27" spans="2:28" ht="15" customHeight="1">
      <c r="B27" s="46">
        <v>0</v>
      </c>
      <c r="C27" s="41">
        <v>1</v>
      </c>
      <c r="D27" s="41">
        <v>1</v>
      </c>
      <c r="E27" s="8">
        <v>0</v>
      </c>
      <c r="F27" s="8">
        <v>0</v>
      </c>
      <c r="G27" s="8">
        <v>1</v>
      </c>
      <c r="H27" s="8">
        <v>1</v>
      </c>
      <c r="I27" s="8">
        <v>0</v>
      </c>
      <c r="J27" s="8">
        <v>0</v>
      </c>
      <c r="K27" s="47">
        <v>-3</v>
      </c>
      <c r="L27" s="3" t="s">
        <v>4</v>
      </c>
      <c r="M27" s="7" cm="1">
        <f t="array" ref="M27">MMULT($B27:$K27,M$5:M$14)</f>
        <v>0</v>
      </c>
      <c r="N27" s="3" t="s">
        <v>32</v>
      </c>
      <c r="O27" s="7">
        <f t="shared" ref="O27:O30" si="10">TANH(M27)</f>
        <v>0</v>
      </c>
      <c r="P27" s="17" t="s">
        <v>29</v>
      </c>
      <c r="R27" s="7" cm="1">
        <f t="array" ref="R27">MMULT($B27:$K27,R$5:R$14)</f>
        <v>-2.5157175989085809</v>
      </c>
      <c r="S27" s="3" t="s">
        <v>32</v>
      </c>
      <c r="T27" s="7">
        <f t="shared" ref="T27:T30" si="11">TANH(R27)</f>
        <v>-0.98702584822242645</v>
      </c>
      <c r="V27" s="7" cm="1">
        <f t="array" ref="V27">MMULT($B27:$K27,V$5:V$14)</f>
        <v>-1.5344228777806359</v>
      </c>
      <c r="W27" s="3" t="s">
        <v>32</v>
      </c>
      <c r="X27" s="7">
        <f t="shared" ref="X27:X31" si="12">TANH(V27)</f>
        <v>-0.91117842759145751</v>
      </c>
      <c r="Y27" s="6"/>
      <c r="Z27" s="7" cm="1">
        <f t="array" ref="Z27">MMULT($B27:$K27,Z$5:Z$14)</f>
        <v>-1.5122203225038096</v>
      </c>
      <c r="AA27" s="3" t="s">
        <v>32</v>
      </c>
      <c r="AB27" s="7">
        <f t="shared" ref="AB27:AB31" si="13">TANH(Z27)</f>
        <v>-0.90733228036981717</v>
      </c>
    </row>
    <row r="28" spans="2:28" ht="15" customHeight="1">
      <c r="B28" s="46">
        <v>1</v>
      </c>
      <c r="C28" s="41">
        <v>0</v>
      </c>
      <c r="D28" s="41">
        <v>0</v>
      </c>
      <c r="E28" s="8">
        <v>0</v>
      </c>
      <c r="F28" s="8">
        <v>1</v>
      </c>
      <c r="G28" s="8">
        <v>0</v>
      </c>
      <c r="H28" s="8">
        <v>0</v>
      </c>
      <c r="I28" s="8">
        <v>1</v>
      </c>
      <c r="J28" s="8">
        <v>1</v>
      </c>
      <c r="K28" s="47">
        <v>-2</v>
      </c>
      <c r="L28" s="3" t="s">
        <v>4</v>
      </c>
      <c r="M28" s="7" cm="1">
        <f t="array" ref="M28">MMULT($B28:$K28,M$5:M$14)</f>
        <v>-1</v>
      </c>
      <c r="N28" s="3" t="s">
        <v>32</v>
      </c>
      <c r="O28" s="7">
        <f t="shared" si="10"/>
        <v>-0.76159415595576485</v>
      </c>
      <c r="P28" s="17"/>
      <c r="R28" s="7" cm="1">
        <f t="array" ref="R28">MMULT($B28:$K28,R$5:R$14)</f>
        <v>0.52405219294426741</v>
      </c>
      <c r="S28" s="3" t="s">
        <v>32</v>
      </c>
      <c r="T28" s="7">
        <f t="shared" si="11"/>
        <v>0.48082144627049878</v>
      </c>
      <c r="V28" s="7" cm="1">
        <f t="array" ref="V28">MMULT($B28:$K28,V$5:V$14)</f>
        <v>-2.507884457365765</v>
      </c>
      <c r="W28" s="3" t="s">
        <v>32</v>
      </c>
      <c r="X28" s="7">
        <f t="shared" si="12"/>
        <v>-0.9868223407714668</v>
      </c>
      <c r="Y28" s="6"/>
      <c r="Z28" s="7" cm="1">
        <f t="array" ref="Z28">MMULT($B28:$K28,Z$5:Z$14)</f>
        <v>-2.6946863194096435</v>
      </c>
      <c r="AA28" s="3" t="s">
        <v>32</v>
      </c>
      <c r="AB28" s="7">
        <f t="shared" si="13"/>
        <v>-0.99091181360528513</v>
      </c>
    </row>
    <row r="29" spans="2:28" ht="15" customHeight="1">
      <c r="B29" s="46">
        <v>1</v>
      </c>
      <c r="C29" s="41">
        <v>-1</v>
      </c>
      <c r="D29" s="41">
        <v>1</v>
      </c>
      <c r="E29" s="8">
        <v>1</v>
      </c>
      <c r="F29" s="8">
        <v>0</v>
      </c>
      <c r="G29" s="8">
        <v>0</v>
      </c>
      <c r="H29" s="8">
        <v>1</v>
      </c>
      <c r="I29" s="8">
        <v>0</v>
      </c>
      <c r="J29" s="8">
        <v>1</v>
      </c>
      <c r="K29" s="47">
        <v>0</v>
      </c>
      <c r="L29" s="3" t="s">
        <v>4</v>
      </c>
      <c r="M29" s="7" cm="1">
        <f t="array" ref="M29">MMULT($B29:$K29,M$5:M$14)</f>
        <v>0</v>
      </c>
      <c r="N29" s="3" t="s">
        <v>32</v>
      </c>
      <c r="O29" s="7">
        <f t="shared" si="10"/>
        <v>0</v>
      </c>
      <c r="P29" s="17"/>
      <c r="R29" s="7" cm="1">
        <f t="array" ref="R29">MMULT($B29:$K29,R$5:R$14)</f>
        <v>1.4748506064280438</v>
      </c>
      <c r="S29" s="3" t="s">
        <v>32</v>
      </c>
      <c r="T29" s="7">
        <f t="shared" si="11"/>
        <v>0.90049873005430947</v>
      </c>
      <c r="V29" s="7" cm="1">
        <f t="array" ref="V29">MMULT($B29:$K29,V$5:V$14)</f>
        <v>4.2419716290558824</v>
      </c>
      <c r="W29" s="3" t="s">
        <v>32</v>
      </c>
      <c r="X29" s="7">
        <f t="shared" si="12"/>
        <v>0.99958656192710027</v>
      </c>
      <c r="Y29" s="6"/>
      <c r="Z29" s="7" cm="1">
        <f t="array" ref="Z29">MMULT($B29:$K29,Z$5:Z$14)</f>
        <v>1.3208453605571557</v>
      </c>
      <c r="AA29" s="3" t="s">
        <v>32</v>
      </c>
      <c r="AB29" s="7">
        <f t="shared" si="13"/>
        <v>0.86699400388321879</v>
      </c>
    </row>
    <row r="30" spans="2:28" ht="15" customHeight="1">
      <c r="B30" s="46">
        <v>1</v>
      </c>
      <c r="C30" s="41">
        <v>1</v>
      </c>
      <c r="D30" s="41">
        <v>0</v>
      </c>
      <c r="E30" s="8">
        <v>1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47">
        <v>1</v>
      </c>
      <c r="L30" s="3" t="s">
        <v>4</v>
      </c>
      <c r="M30" s="7" cm="1">
        <f t="array" ref="M30">MMULT($B30:$K30,M$5:M$14)</f>
        <v>4</v>
      </c>
      <c r="N30" s="3" t="s">
        <v>32</v>
      </c>
      <c r="O30" s="7">
        <f t="shared" si="10"/>
        <v>0.99932929973906692</v>
      </c>
      <c r="P30" s="17"/>
      <c r="R30" s="7" cm="1">
        <f t="array" ref="R30">MMULT($B30:$K30,R$5:R$14)</f>
        <v>4.0289277948378617</v>
      </c>
      <c r="S30" s="3" t="s">
        <v>32</v>
      </c>
      <c r="T30" s="7">
        <f t="shared" si="11"/>
        <v>0.99936699039617516</v>
      </c>
      <c r="V30" s="7" cm="1">
        <f t="array" ref="V30">MMULT($B30:$K30,V$5:V$14)</f>
        <v>0.5762278681465568</v>
      </c>
      <c r="W30" s="3" t="s">
        <v>32</v>
      </c>
      <c r="X30" s="7">
        <f t="shared" si="12"/>
        <v>0.51991836262478941</v>
      </c>
      <c r="Y30" s="6"/>
      <c r="Z30" s="7" cm="1">
        <f t="array" ref="Z30">MMULT($B30:$K30,Z$5:Z$14)</f>
        <v>-0.71471197799041275</v>
      </c>
      <c r="AA30" s="3" t="s">
        <v>32</v>
      </c>
      <c r="AB30" s="7">
        <f t="shared" si="13"/>
        <v>-0.61362309113752755</v>
      </c>
    </row>
    <row r="31" spans="2:28" ht="15" customHeight="1" thickBot="1">
      <c r="B31" s="31">
        <v>-1</v>
      </c>
      <c r="C31" s="32">
        <v>0</v>
      </c>
      <c r="D31" s="32">
        <v>-1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4">
        <v>1</v>
      </c>
      <c r="L31" s="3" t="s">
        <v>4</v>
      </c>
      <c r="M31" s="7" cm="1">
        <f t="array" ref="M31">MMULT($B31:$K31,M$5:M$14)</f>
        <v>-1</v>
      </c>
      <c r="N31" s="3" t="s">
        <v>32</v>
      </c>
      <c r="O31" s="7">
        <f>TANH(M31)</f>
        <v>-0.76159415595576485</v>
      </c>
      <c r="P31" s="19"/>
      <c r="R31" s="7" cm="1">
        <f t="array" ref="R31">MMULT($B31:$K31,R$5:R$14)</f>
        <v>-1</v>
      </c>
      <c r="S31" s="3" t="s">
        <v>32</v>
      </c>
      <c r="T31" s="7">
        <f>TANH(R31)</f>
        <v>-0.76159415595576485</v>
      </c>
      <c r="V31" s="7" cm="1">
        <f t="array" ref="V31">MMULT($B31:$K31,V$5:V$14)</f>
        <v>-2</v>
      </c>
      <c r="W31" s="3" t="s">
        <v>32</v>
      </c>
      <c r="X31" s="7">
        <f t="shared" si="12"/>
        <v>-0.96402758007581701</v>
      </c>
      <c r="Y31" s="6"/>
      <c r="Z31" s="7" cm="1">
        <f t="array" ref="Z31">MMULT($B31:$K31,Z$5:Z$14)</f>
        <v>0</v>
      </c>
      <c r="AA31" s="3" t="s">
        <v>32</v>
      </c>
      <c r="AB31" s="7">
        <f t="shared" si="13"/>
        <v>0</v>
      </c>
    </row>
    <row r="32" spans="2:28" ht="15" customHeight="1">
      <c r="F32"/>
      <c r="G32"/>
      <c r="H32"/>
      <c r="I32"/>
      <c r="J32"/>
      <c r="K32"/>
      <c r="L32" s="3"/>
      <c r="N32" s="3"/>
      <c r="P32" s="19"/>
      <c r="S32" s="3"/>
      <c r="W32" s="3"/>
      <c r="Y32" s="6"/>
      <c r="Z32" s="6"/>
      <c r="AA32" s="3"/>
    </row>
    <row r="33" spans="2:28" ht="15" customHeight="1">
      <c r="O33" s="22" t="s">
        <v>36</v>
      </c>
      <c r="T33" s="22" t="s">
        <v>36</v>
      </c>
      <c r="X33" s="22" t="s">
        <v>36</v>
      </c>
      <c r="Y33" s="6"/>
      <c r="Z33" s="6"/>
      <c r="AB33" s="22" t="s">
        <v>36</v>
      </c>
    </row>
    <row r="34" spans="2:28" ht="15" customHeight="1" thickBot="1">
      <c r="B34" s="19"/>
      <c r="C34" s="6"/>
      <c r="D34" s="6"/>
      <c r="F34" s="19"/>
      <c r="K34" s="19"/>
      <c r="N34" s="18" t="s">
        <v>33</v>
      </c>
      <c r="O34" s="15"/>
      <c r="S34" s="18" t="s">
        <v>33</v>
      </c>
      <c r="W34" s="18" t="s">
        <v>33</v>
      </c>
      <c r="Y34" s="6"/>
      <c r="Z34" s="6"/>
      <c r="AA34" s="18" t="s">
        <v>33</v>
      </c>
    </row>
    <row r="35" spans="2:28" ht="15" customHeight="1">
      <c r="B35" s="27">
        <v>2</v>
      </c>
      <c r="C35" s="28">
        <v>0</v>
      </c>
      <c r="D35" s="28">
        <v>3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30">
        <v>1</v>
      </c>
      <c r="L35" s="3" t="s">
        <v>4</v>
      </c>
      <c r="M35" s="7" cm="1">
        <f t="array" ref="M35">MMULT($B35:$K35,M$5:M$14)</f>
        <v>6</v>
      </c>
      <c r="N35" s="3" t="s">
        <v>32</v>
      </c>
      <c r="O35" s="7">
        <f>1/(1+EXP(-M35))</f>
        <v>0.99752737684336534</v>
      </c>
      <c r="P35" s="17" t="s">
        <v>26</v>
      </c>
      <c r="R35" s="7" cm="1">
        <f t="array" ref="R35">MMULT($B35:$K35,R$5:R$14)</f>
        <v>5</v>
      </c>
      <c r="S35" s="3" t="s">
        <v>32</v>
      </c>
      <c r="T35" s="7">
        <f>1/(1+EXP(-R35))</f>
        <v>0.99330714907571527</v>
      </c>
      <c r="V35" s="7" cm="1">
        <f t="array" ref="V35">MMULT($B35:$K35,V$5:V$14)</f>
        <v>10</v>
      </c>
      <c r="W35" s="3" t="s">
        <v>32</v>
      </c>
      <c r="X35" s="7">
        <f>1/(1+EXP(-V35))</f>
        <v>0.99995460213129761</v>
      </c>
      <c r="Y35" s="6"/>
      <c r="Z35" s="7" cm="1">
        <f t="array" ref="Z35">MMULT($B35:$K35,Z$5:Z$14)</f>
        <v>5</v>
      </c>
      <c r="AA35" s="3" t="s">
        <v>32</v>
      </c>
      <c r="AB35" s="7">
        <f>1/(1+EXP(-Z35))</f>
        <v>0.99330714907571527</v>
      </c>
    </row>
    <row r="36" spans="2:28" ht="15" customHeight="1">
      <c r="B36" s="46">
        <v>1</v>
      </c>
      <c r="C36" s="41">
        <v>0</v>
      </c>
      <c r="D36" s="41">
        <v>0</v>
      </c>
      <c r="E36" s="8">
        <v>0</v>
      </c>
      <c r="F36" s="8">
        <v>1</v>
      </c>
      <c r="G36" s="8">
        <v>1</v>
      </c>
      <c r="H36" s="8">
        <v>0</v>
      </c>
      <c r="I36" s="8">
        <v>0</v>
      </c>
      <c r="J36" s="8">
        <v>0</v>
      </c>
      <c r="K36" s="47">
        <v>0</v>
      </c>
      <c r="L36" s="3" t="s">
        <v>4</v>
      </c>
      <c r="M36" s="7" cm="1">
        <f t="array" ref="M36">MMULT($B36:$K36,M$5:M$14)</f>
        <v>1</v>
      </c>
      <c r="N36" s="3" t="s">
        <v>32</v>
      </c>
      <c r="O36" s="7">
        <f t="shared" ref="O36:O40" si="14">1/(1+EXP(-M36))</f>
        <v>0.7310585786300049</v>
      </c>
      <c r="P36" s="17" t="s">
        <v>27</v>
      </c>
      <c r="R36" s="7" cm="1">
        <f t="array" ref="R36">MMULT($B36:$K36,R$5:R$14)</f>
        <v>1.4842824010914188</v>
      </c>
      <c r="S36" s="3" t="s">
        <v>32</v>
      </c>
      <c r="T36" s="7">
        <f t="shared" ref="T36:T40" si="15">1/(1+EXP(-R36))</f>
        <v>0.81521854091222012</v>
      </c>
      <c r="V36" s="7" cm="1">
        <f t="array" ref="V36">MMULT($B36:$K36,V$5:V$14)</f>
        <v>-0.55612804825844175</v>
      </c>
      <c r="W36" s="3" t="s">
        <v>32</v>
      </c>
      <c r="X36" s="7">
        <f t="shared" ref="X36:X41" si="16">1/(1+EXP(-V36))</f>
        <v>0.36444382710399692</v>
      </c>
      <c r="Y36" s="6"/>
      <c r="Z36" s="7" cm="1">
        <f t="array" ref="Z36">MMULT($B36:$K36,Z$5:Z$14)</f>
        <v>-2.1141896723914813</v>
      </c>
      <c r="AA36" s="3" t="s">
        <v>32</v>
      </c>
      <c r="AB36" s="7">
        <f t="shared" ref="AB36:AB41" si="17">1/(1+EXP(-Z36))</f>
        <v>0.10772529077752521</v>
      </c>
    </row>
    <row r="37" spans="2:28" ht="15" customHeight="1">
      <c r="B37" s="46">
        <v>1</v>
      </c>
      <c r="C37" s="41">
        <v>0</v>
      </c>
      <c r="D37" s="41">
        <v>1</v>
      </c>
      <c r="E37" s="8">
        <v>1</v>
      </c>
      <c r="F37" s="8">
        <v>1</v>
      </c>
      <c r="G37" s="8">
        <v>1</v>
      </c>
      <c r="H37" s="8">
        <v>0</v>
      </c>
      <c r="I37" s="8">
        <v>0</v>
      </c>
      <c r="J37" s="8">
        <v>0</v>
      </c>
      <c r="K37" s="47">
        <v>0</v>
      </c>
      <c r="L37" s="3" t="s">
        <v>4</v>
      </c>
      <c r="M37" s="7" cm="1">
        <f t="array" ref="M37">MMULT($B37:$K37,M$5:M$14)</f>
        <v>2</v>
      </c>
      <c r="N37" s="3" t="s">
        <v>32</v>
      </c>
      <c r="O37" s="7">
        <f t="shared" si="14"/>
        <v>0.88079707797788231</v>
      </c>
      <c r="P37" s="17"/>
      <c r="R37" s="7" cm="1">
        <f t="array" ref="R37">MMULT($B37:$K37,R$5:R$14)</f>
        <v>2.0289277948378617</v>
      </c>
      <c r="S37" s="3" t="s">
        <v>32</v>
      </c>
      <c r="T37" s="7">
        <f t="shared" si="15"/>
        <v>0.88380101121376553</v>
      </c>
      <c r="V37" s="7" cm="1">
        <f t="array" ref="V37">MMULT($B37:$K37,V$5:V$14)</f>
        <v>3.1720228676854001</v>
      </c>
      <c r="W37" s="3" t="s">
        <v>32</v>
      </c>
      <c r="X37" s="7">
        <f t="shared" si="16"/>
        <v>0.95976776746822967</v>
      </c>
      <c r="Y37" s="6"/>
      <c r="Z37" s="7" cm="1">
        <f t="array" ref="Z37">MMULT($B37:$K37,Z$5:Z$14)</f>
        <v>-5.3832591396726137E-2</v>
      </c>
      <c r="AA37" s="3" t="s">
        <v>32</v>
      </c>
      <c r="AB37" s="7">
        <f t="shared" si="17"/>
        <v>0.48654510129350792</v>
      </c>
    </row>
    <row r="38" spans="2:28" ht="15" customHeight="1">
      <c r="B38" s="46">
        <v>1</v>
      </c>
      <c r="C38" s="41">
        <v>1</v>
      </c>
      <c r="D38" s="41">
        <v>0</v>
      </c>
      <c r="E38" s="8">
        <v>1</v>
      </c>
      <c r="F38" s="8">
        <v>0</v>
      </c>
      <c r="G38" s="8">
        <v>0</v>
      </c>
      <c r="H38" s="8">
        <v>1</v>
      </c>
      <c r="I38" s="8">
        <v>0</v>
      </c>
      <c r="J38" s="8">
        <v>1</v>
      </c>
      <c r="K38" s="47">
        <v>0</v>
      </c>
      <c r="L38" s="3" t="s">
        <v>4</v>
      </c>
      <c r="M38" s="7" cm="1">
        <f t="array" ref="M38">MMULT($B38:$K38,M$5:M$14)</f>
        <v>3</v>
      </c>
      <c r="N38" s="3" t="s">
        <v>32</v>
      </c>
      <c r="O38" s="7">
        <f t="shared" si="14"/>
        <v>0.95257412682243336</v>
      </c>
      <c r="P38" s="17"/>
      <c r="R38" s="7" cm="1">
        <f t="array" ref="R38">MMULT($B38:$K38,R$5:R$14)</f>
        <v>3.4748506064280438</v>
      </c>
      <c r="S38" s="3" t="s">
        <v>32</v>
      </c>
      <c r="T38" s="7">
        <f t="shared" si="15"/>
        <v>0.96996365946023544</v>
      </c>
      <c r="V38" s="7" cm="1">
        <f t="array" ref="V38">MMULT($B38:$K38,V$5:V$14)</f>
        <v>-0.75802837094411735</v>
      </c>
      <c r="W38" s="3" t="s">
        <v>32</v>
      </c>
      <c r="X38" s="7">
        <f t="shared" si="16"/>
        <v>0.31907448119323523</v>
      </c>
      <c r="Y38" s="6"/>
      <c r="Z38" s="7" cm="1">
        <f t="array" ref="Z38">MMULT($B38:$K38,Z$5:Z$14)</f>
        <v>-0.67915463944284415</v>
      </c>
      <c r="AA38" s="3" t="s">
        <v>32</v>
      </c>
      <c r="AB38" s="7">
        <f t="shared" si="17"/>
        <v>0.33645000442173661</v>
      </c>
    </row>
    <row r="39" spans="2:28" ht="15" customHeight="1">
      <c r="B39" s="46">
        <v>0</v>
      </c>
      <c r="C39" s="41">
        <v>1</v>
      </c>
      <c r="D39" s="41">
        <v>0</v>
      </c>
      <c r="E39" s="8">
        <v>1</v>
      </c>
      <c r="F39" s="8">
        <v>1</v>
      </c>
      <c r="G39" s="8">
        <v>1</v>
      </c>
      <c r="H39" s="8">
        <v>0</v>
      </c>
      <c r="I39" s="8">
        <v>1</v>
      </c>
      <c r="J39" s="8">
        <v>1</v>
      </c>
      <c r="K39" s="47">
        <v>-1</v>
      </c>
      <c r="L39" s="3" t="s">
        <v>4</v>
      </c>
      <c r="M39" s="7" cm="1">
        <f t="array" ref="M39">MMULT($B39:$K39,M$5:M$14)</f>
        <v>1</v>
      </c>
      <c r="N39" s="3" t="s">
        <v>32</v>
      </c>
      <c r="O39" s="7">
        <f t="shared" si="14"/>
        <v>0.7310585786300049</v>
      </c>
      <c r="P39" s="17"/>
      <c r="R39" s="7" cm="1">
        <f t="array" ref="R39">MMULT($B39:$K39,R$5:R$14)</f>
        <v>0.55297998778212887</v>
      </c>
      <c r="S39" s="3" t="s">
        <v>32</v>
      </c>
      <c r="T39" s="7">
        <f t="shared" si="15"/>
        <v>0.63482669419209647</v>
      </c>
      <c r="V39" s="7" cm="1">
        <f t="array" ref="V39">MMULT($B39:$K39,V$5:V$14)</f>
        <v>-1.9316565892192084</v>
      </c>
      <c r="W39" s="3" t="s">
        <v>32</v>
      </c>
      <c r="X39" s="7">
        <f t="shared" si="16"/>
        <v>0.12656733410560067</v>
      </c>
      <c r="Y39" s="6"/>
      <c r="Z39" s="7" cm="1">
        <f t="array" ref="Z39">MMULT($B39:$K39,Z$5:Z$14)</f>
        <v>-1.4093982974000561</v>
      </c>
      <c r="AA39" s="3" t="s">
        <v>32</v>
      </c>
      <c r="AB39" s="7">
        <f t="shared" si="17"/>
        <v>0.19632897800798507</v>
      </c>
    </row>
    <row r="40" spans="2:28" ht="15" customHeight="1">
      <c r="B40" s="42">
        <v>0</v>
      </c>
      <c r="C40" s="43">
        <v>1</v>
      </c>
      <c r="D40" s="43">
        <v>0</v>
      </c>
      <c r="E40" s="44">
        <v>0</v>
      </c>
      <c r="F40" s="44">
        <v>1</v>
      </c>
      <c r="G40" s="44">
        <v>0</v>
      </c>
      <c r="H40" s="44">
        <v>0</v>
      </c>
      <c r="I40" s="44">
        <v>1</v>
      </c>
      <c r="J40" s="44">
        <v>0</v>
      </c>
      <c r="K40" s="45">
        <v>1</v>
      </c>
      <c r="L40" s="3" t="s">
        <v>4</v>
      </c>
      <c r="M40" s="7" cm="1">
        <f t="array" ref="M40">MMULT($B40:$K40,M$5:M$14)</f>
        <v>3</v>
      </c>
      <c r="N40" s="3" t="s">
        <v>32</v>
      </c>
      <c r="O40" s="7">
        <f t="shared" si="14"/>
        <v>0.95257412682243336</v>
      </c>
      <c r="P40" s="17"/>
      <c r="R40" s="7" cm="1">
        <f t="array" ref="R40">MMULT($B40:$K40,R$5:R$14)</f>
        <v>2.5938469802626662</v>
      </c>
      <c r="S40" s="3" t="s">
        <v>32</v>
      </c>
      <c r="T40" s="7">
        <f t="shared" si="15"/>
        <v>0.93046453040705379</v>
      </c>
      <c r="V40" s="7" cm="1">
        <f t="array" ref="V40">MMULT($B40:$K40,V$5:V$14)</f>
        <v>-0.40420500046115659</v>
      </c>
      <c r="W40" s="3" t="s">
        <v>32</v>
      </c>
      <c r="X40" s="7">
        <f t="shared" si="16"/>
        <v>0.40030246390896751</v>
      </c>
      <c r="Y40" s="6"/>
      <c r="Z40" s="7" cm="1">
        <f t="array" ref="Z40">MMULT($B40:$K40,Z$5:Z$14)</f>
        <v>1.3076741375093142</v>
      </c>
      <c r="AA40" s="3" t="s">
        <v>32</v>
      </c>
      <c r="AB40" s="7">
        <f t="shared" si="17"/>
        <v>0.7871236946575717</v>
      </c>
    </row>
    <row r="41" spans="2:28" ht="15" customHeight="1" thickBot="1">
      <c r="B41" s="31">
        <v>0</v>
      </c>
      <c r="C41" s="32">
        <v>1</v>
      </c>
      <c r="D41" s="32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2</v>
      </c>
      <c r="K41" s="34">
        <v>0</v>
      </c>
      <c r="L41" s="3" t="s">
        <v>4</v>
      </c>
      <c r="M41" s="7" cm="1">
        <f t="array" ref="M41">MMULT($B41:$K41,M$5:M$14)</f>
        <v>2</v>
      </c>
      <c r="N41" s="3" t="s">
        <v>32</v>
      </c>
      <c r="O41" s="7">
        <f>1/(1+EXP(-M41))</f>
        <v>0.88079707797788231</v>
      </c>
      <c r="P41" s="19"/>
      <c r="R41" s="7" cm="1">
        <f t="array" ref="R41">MMULT($B41:$K41,R$5:R$14)</f>
        <v>0.86041042536320267</v>
      </c>
      <c r="S41" s="3" t="s">
        <v>32</v>
      </c>
      <c r="T41" s="7">
        <f>1/(1+EXP(-R41))</f>
        <v>0.70274639683254636</v>
      </c>
      <c r="V41" s="7" cm="1">
        <f t="array" ref="V41">MMULT($B41:$K41,V$5:V$14)</f>
        <v>-1.2073589138092171</v>
      </c>
      <c r="W41" s="3" t="s">
        <v>32</v>
      </c>
      <c r="X41" s="7">
        <f t="shared" si="16"/>
        <v>0.23016869429536094</v>
      </c>
      <c r="Y41" s="6"/>
      <c r="Z41" s="7" cm="1">
        <f t="array" ref="Z41">MMULT($B41:$K41,Z$5:Z$14)</f>
        <v>-4.7209138379148722E-3</v>
      </c>
      <c r="AA41" s="3" t="s">
        <v>32</v>
      </c>
      <c r="AB41" s="7">
        <f t="shared" si="17"/>
        <v>0.49881977373249842</v>
      </c>
    </row>
    <row r="42" spans="2:28" ht="15" customHeight="1">
      <c r="Y42" s="6"/>
      <c r="Z42" s="6"/>
      <c r="AA42" s="6"/>
    </row>
    <row r="43" spans="2:28" ht="15" customHeight="1">
      <c r="O43" s="3" t="s">
        <v>3</v>
      </c>
      <c r="T43" s="3" t="s">
        <v>3</v>
      </c>
      <c r="X43" s="3" t="s">
        <v>3</v>
      </c>
      <c r="Y43" s="6"/>
      <c r="Z43" s="6"/>
      <c r="AA43" s="6"/>
      <c r="AB43" s="3" t="s">
        <v>3</v>
      </c>
    </row>
    <row r="44" spans="2:28" ht="15" customHeight="1">
      <c r="O44" s="21">
        <f>O8*O17+O26*O35</f>
        <v>0.96164390315768711</v>
      </c>
      <c r="P44" s="17" t="s">
        <v>31</v>
      </c>
      <c r="T44" s="21">
        <f>T8*T17+T26*T35</f>
        <v>1.0699527808002762</v>
      </c>
      <c r="X44" s="21">
        <f>X8*X17+X26*X35</f>
        <v>0.10921403062627955</v>
      </c>
      <c r="Y44" s="6"/>
      <c r="Z44" s="6"/>
      <c r="AA44" s="6"/>
      <c r="AB44" s="21">
        <f>AB8*AB17+AB26*AB35</f>
        <v>5.70805669589372E-2</v>
      </c>
    </row>
    <row r="45" spans="2:28" ht="15" customHeight="1">
      <c r="O45" s="21">
        <f>O9*O18+O27*O36</f>
        <v>0</v>
      </c>
      <c r="P45" s="17" t="s">
        <v>29</v>
      </c>
      <c r="T45" s="21">
        <f>T9*T18+T27*T36</f>
        <v>-0.80464177183053298</v>
      </c>
      <c r="X45" s="21">
        <f>X9*X18+X27*X36</f>
        <v>-0.97262287505091838</v>
      </c>
      <c r="Y45" s="6"/>
      <c r="Z45" s="6"/>
      <c r="AA45" s="6"/>
      <c r="AB45" s="21">
        <f>AB9*AB18+AB27*AB36</f>
        <v>-0.6161559050469152</v>
      </c>
    </row>
    <row r="46" spans="2:28" ht="15" customHeight="1">
      <c r="O46" s="21">
        <f>O10*O19+O28*O37</f>
        <v>-0.6708099071708693</v>
      </c>
      <c r="P46" s="17"/>
      <c r="T46" s="21">
        <f>T10*T19+T28*T37</f>
        <v>-0.23293871850890296</v>
      </c>
      <c r="X46" s="21">
        <f>X10*X19+X28*X37</f>
        <v>-1.1719489129376217</v>
      </c>
      <c r="Y46" s="6"/>
      <c r="Z46" s="6"/>
      <c r="AA46" s="6"/>
      <c r="AB46" s="21">
        <f>AB10*AB19+AB28*AB37</f>
        <v>-1.5951561056879688</v>
      </c>
    </row>
    <row r="47" spans="2:28" ht="15" customHeight="1">
      <c r="O47" s="21">
        <f>O11*O20+O29*O38</f>
        <v>0</v>
      </c>
      <c r="P47" s="17"/>
      <c r="T47" s="21">
        <f>T11*T20+T29*T38</f>
        <v>0.8734510435427727</v>
      </c>
      <c r="X47" s="21">
        <f>X11*X20+X29*X38</f>
        <v>0.69666926600132806</v>
      </c>
      <c r="Y47" s="6"/>
      <c r="Z47" s="6"/>
      <c r="AA47" s="6"/>
      <c r="AB47" s="21">
        <f>AB11*AB20+AB29*AB38</f>
        <v>0.7583093652191224</v>
      </c>
    </row>
    <row r="48" spans="2:28" ht="15" customHeight="1">
      <c r="O48" s="21">
        <f>O12*O21+O30*O39</f>
        <v>0.73056825745056042</v>
      </c>
      <c r="P48" s="17"/>
      <c r="T48" s="21">
        <f>T12*T21+T30*T39</f>
        <v>1.0982090745569282</v>
      </c>
      <c r="X48" s="21">
        <f>X12*X21+X30*X39</f>
        <v>0.95913672809374884</v>
      </c>
      <c r="Y48" s="6"/>
      <c r="Z48" s="6"/>
      <c r="AA48" s="6"/>
      <c r="AB48" s="21">
        <f>AB12*AB21+AB30*AB39</f>
        <v>0.12444383765631463</v>
      </c>
    </row>
    <row r="49" spans="2:28" ht="15" customHeight="1">
      <c r="I49" s="23"/>
      <c r="J49" s="24"/>
      <c r="O49" s="21">
        <f>O12*O22+O31*O41</f>
        <v>-0.6708099071708693</v>
      </c>
      <c r="P49" s="19"/>
      <c r="T49" s="21">
        <f t="shared" ref="T49" si="18">T14*T22+T31*T40</f>
        <v>-0.70863634868213721</v>
      </c>
      <c r="X49" s="21">
        <f t="shared" ref="X49" si="19">X14*X22+X31*X40</f>
        <v>-0.385902615580549</v>
      </c>
      <c r="Y49" s="6"/>
      <c r="Z49" s="6"/>
      <c r="AA49" s="6"/>
      <c r="AB49" s="21">
        <f t="shared" ref="AB49" si="20">AB14*AB22+AB31*AB40</f>
        <v>0</v>
      </c>
    </row>
    <row r="50" spans="2:28" ht="15" customHeight="1">
      <c r="N50" s="17" t="s">
        <v>5</v>
      </c>
      <c r="O50" s="5" t="s">
        <v>6</v>
      </c>
      <c r="S50" s="17" t="s">
        <v>5</v>
      </c>
      <c r="T50" s="5" t="s">
        <v>6</v>
      </c>
      <c r="W50" s="17" t="s">
        <v>5</v>
      </c>
      <c r="X50" s="5" t="s">
        <v>6</v>
      </c>
      <c r="Y50" s="6"/>
      <c r="Z50" s="6"/>
      <c r="AA50" s="17" t="s">
        <v>5</v>
      </c>
      <c r="AB50" s="5" t="s">
        <v>6</v>
      </c>
    </row>
    <row r="51" spans="2:28" ht="15" customHeight="1">
      <c r="O51" s="7">
        <f>TANH(O44)</f>
        <v>0.74500923683448372</v>
      </c>
      <c r="P51" s="17" t="s">
        <v>28</v>
      </c>
      <c r="T51" s="7">
        <f>TANH(T44)</f>
        <v>0.78944343041200327</v>
      </c>
      <c r="X51" s="7">
        <f>TANH(X44)</f>
        <v>0.1087818681640202</v>
      </c>
      <c r="Y51" s="6"/>
      <c r="Z51" s="6"/>
      <c r="AA51" s="6"/>
      <c r="AB51" s="7">
        <f>TANH(AB44)</f>
        <v>5.7018654514503352E-2</v>
      </c>
    </row>
    <row r="52" spans="2:28" ht="15" customHeight="1">
      <c r="O52" s="7">
        <f t="shared" ref="O52:O55" si="21">TANH(O45)</f>
        <v>0</v>
      </c>
      <c r="P52" s="17" t="s">
        <v>34</v>
      </c>
      <c r="T52" s="7">
        <f t="shared" ref="T52:T55" si="22">TANH(T45)</f>
        <v>-0.6666237842454511</v>
      </c>
      <c r="X52" s="7">
        <f t="shared" ref="X52:X56" si="23">TANH(X45)</f>
        <v>-0.74985462651452783</v>
      </c>
      <c r="Y52" s="6"/>
      <c r="Z52" s="6"/>
      <c r="AA52" s="6"/>
      <c r="AB52" s="7">
        <f t="shared" ref="AB52:AB56" si="24">TANH(AB45)</f>
        <v>-0.54844587791149968</v>
      </c>
    </row>
    <row r="53" spans="2:28" ht="15" customHeight="1">
      <c r="O53" s="7">
        <f t="shared" si="21"/>
        <v>-0.58551238622697988</v>
      </c>
      <c r="P53" s="19"/>
      <c r="T53" s="7">
        <f t="shared" si="22"/>
        <v>-0.22881507608032312</v>
      </c>
      <c r="X53" s="7">
        <f t="shared" si="23"/>
        <v>-0.82489594102827157</v>
      </c>
      <c r="Y53" s="6"/>
      <c r="Z53" s="6"/>
      <c r="AA53" s="6"/>
      <c r="AB53" s="7">
        <f t="shared" si="24"/>
        <v>-0.92093615310827437</v>
      </c>
    </row>
    <row r="54" spans="2:28" ht="15" customHeight="1">
      <c r="O54" s="7">
        <f t="shared" si="21"/>
        <v>0</v>
      </c>
      <c r="P54" s="17"/>
      <c r="T54" s="7">
        <f t="shared" si="22"/>
        <v>0.70312327686492682</v>
      </c>
      <c r="X54" s="7">
        <f t="shared" si="23"/>
        <v>0.60224937189327699</v>
      </c>
      <c r="Y54" s="6"/>
      <c r="Z54" s="6"/>
      <c r="AA54" s="6"/>
      <c r="AB54" s="7">
        <f t="shared" si="24"/>
        <v>0.64008006341414381</v>
      </c>
    </row>
    <row r="55" spans="2:28" ht="15" customHeight="1">
      <c r="O55" s="7">
        <f t="shared" si="21"/>
        <v>0.62341288046905319</v>
      </c>
      <c r="P55" s="17"/>
      <c r="T55" s="7">
        <f t="shared" si="22"/>
        <v>0.79985479608923127</v>
      </c>
      <c r="X55" s="7">
        <f t="shared" si="23"/>
        <v>0.74389155577713506</v>
      </c>
      <c r="Y55" s="6"/>
      <c r="Z55" s="6"/>
      <c r="AA55" s="6"/>
      <c r="AB55" s="7">
        <f t="shared" si="24"/>
        <v>0.12380540192253625</v>
      </c>
    </row>
    <row r="56" spans="2:28" ht="15" customHeight="1">
      <c r="O56" s="7">
        <f>TANH(O49)</f>
        <v>-0.58551238622697988</v>
      </c>
      <c r="T56" s="7">
        <f>TANH(T49)</f>
        <v>-0.60982101063941729</v>
      </c>
      <c r="X56" s="7">
        <f t="shared" si="23"/>
        <v>-0.36782254410178916</v>
      </c>
      <c r="Y56" s="6"/>
      <c r="Z56" s="6"/>
      <c r="AA56" s="6"/>
      <c r="AB56" s="7">
        <f t="shared" si="24"/>
        <v>0</v>
      </c>
    </row>
    <row r="57" spans="2:28" ht="15" customHeight="1">
      <c r="Y57" s="6"/>
      <c r="Z57" s="6"/>
      <c r="AA57" s="6"/>
    </row>
    <row r="58" spans="2:28" ht="15" customHeight="1">
      <c r="O58" s="22" t="s">
        <v>36</v>
      </c>
      <c r="T58" s="22" t="s">
        <v>36</v>
      </c>
      <c r="X58" s="22" t="s">
        <v>36</v>
      </c>
      <c r="Y58" s="6"/>
      <c r="Z58" s="6"/>
      <c r="AA58" s="6"/>
      <c r="AB58" s="22" t="s">
        <v>36</v>
      </c>
    </row>
    <row r="59" spans="2:28" ht="15" customHeight="1" thickBot="1">
      <c r="B59" s="19"/>
      <c r="C59" s="6"/>
      <c r="D59" s="6"/>
      <c r="K59" s="19"/>
      <c r="N59" s="18" t="s">
        <v>33</v>
      </c>
      <c r="O59" s="15"/>
      <c r="S59" s="18" t="s">
        <v>33</v>
      </c>
      <c r="T59" s="15"/>
      <c r="W59" s="18" t="s">
        <v>33</v>
      </c>
      <c r="X59" s="15"/>
      <c r="Y59" s="6"/>
      <c r="Z59" s="6"/>
      <c r="AA59" s="18" t="s">
        <v>33</v>
      </c>
      <c r="AB59" s="15"/>
    </row>
    <row r="60" spans="2:28" ht="15" customHeight="1">
      <c r="B60" s="27">
        <v>1</v>
      </c>
      <c r="C60" s="28">
        <v>0</v>
      </c>
      <c r="D60" s="28">
        <v>0</v>
      </c>
      <c r="E60" s="29">
        <v>1</v>
      </c>
      <c r="F60" s="29">
        <v>1</v>
      </c>
      <c r="G60" s="29">
        <v>0</v>
      </c>
      <c r="H60" s="29">
        <v>0</v>
      </c>
      <c r="I60" s="29">
        <v>0</v>
      </c>
      <c r="J60" s="29">
        <v>1</v>
      </c>
      <c r="K60" s="30">
        <v>0</v>
      </c>
      <c r="L60" s="3" t="s">
        <v>4</v>
      </c>
      <c r="M60" s="7" cm="1">
        <f t="array" ref="M60">MMULT($B60:$K60,M$5:M$14)</f>
        <v>1</v>
      </c>
      <c r="N60" s="3" t="s">
        <v>32</v>
      </c>
      <c r="O60" s="7">
        <f>1/(1+EXP(-M60))</f>
        <v>0.7310585786300049</v>
      </c>
      <c r="P60" s="17" t="s">
        <v>34</v>
      </c>
      <c r="R60" s="7" cm="1">
        <f t="array" ref="R60">MMULT($B60:$K60,R$5:R$14)</f>
        <v>2.4748506064280438</v>
      </c>
      <c r="S60" s="3" t="s">
        <v>32</v>
      </c>
      <c r="T60" s="7">
        <f>1/(1+EXP(-R60))</f>
        <v>0.92235983972129165</v>
      </c>
      <c r="V60" s="7" cm="1">
        <f t="array" ref="V60">MMULT($B60:$K60,V$5:V$14)</f>
        <v>0.22026645857807692</v>
      </c>
      <c r="W60" s="3" t="s">
        <v>32</v>
      </c>
      <c r="X60" s="7">
        <f>1/(1+EXP(-V60))</f>
        <v>0.55484504921122768</v>
      </c>
      <c r="Y60" s="6"/>
      <c r="Z60" s="7" cm="1">
        <f t="array" ref="Z60">MMULT($B60:$K60,Z$5:Z$14)</f>
        <v>-1.2811239893305157</v>
      </c>
      <c r="AA60" s="3" t="s">
        <v>32</v>
      </c>
      <c r="AB60" s="7">
        <f>1/(1+EXP(-Z60))</f>
        <v>0.21735895646772818</v>
      </c>
    </row>
    <row r="61" spans="2:28" ht="15" customHeight="1">
      <c r="B61" s="46">
        <v>1</v>
      </c>
      <c r="C61" s="41">
        <v>1</v>
      </c>
      <c r="D61" s="41">
        <v>0</v>
      </c>
      <c r="E61" s="8">
        <v>0</v>
      </c>
      <c r="F61" s="8">
        <v>-2</v>
      </c>
      <c r="G61" s="8">
        <v>0</v>
      </c>
      <c r="H61" s="8">
        <v>0</v>
      </c>
      <c r="I61" s="8">
        <v>1</v>
      </c>
      <c r="J61" s="8">
        <v>0</v>
      </c>
      <c r="K61" s="47">
        <v>0</v>
      </c>
      <c r="L61" s="3" t="s">
        <v>4</v>
      </c>
      <c r="M61" s="7" cm="1">
        <f t="array" ref="M61">MMULT($B61:$K61,M$5:M$14)</f>
        <v>3</v>
      </c>
      <c r="N61" s="3" t="s">
        <v>32</v>
      </c>
      <c r="O61" s="7">
        <f t="shared" ref="O61:O64" si="25">1/(1+EXP(-M61))</f>
        <v>0.95257412682243336</v>
      </c>
      <c r="P61" s="17" t="s">
        <v>27</v>
      </c>
      <c r="R61" s="7" cm="1">
        <f t="array" ref="R61">MMULT($B61:$K61,R$5:R$14)</f>
        <v>3.5938469802626662</v>
      </c>
      <c r="S61" s="3" t="s">
        <v>32</v>
      </c>
      <c r="T61" s="7">
        <f t="shared" ref="T61:T64" si="26">TANH(T54)</f>
        <v>0.60634650310095761</v>
      </c>
      <c r="V61" s="7" cm="1">
        <f t="array" ref="V61">MMULT($B61:$K61,V$5:V$14)</f>
        <v>-0.19158999907768692</v>
      </c>
      <c r="W61" s="3" t="s">
        <v>32</v>
      </c>
      <c r="X61" s="7">
        <f t="shared" ref="X61:X64" si="27">1/(1+EXP(-V61))</f>
        <v>0.45224847779177252</v>
      </c>
      <c r="Y61" s="6"/>
      <c r="Z61" s="7" cm="1">
        <f t="array" ref="Z61">MMULT($B61:$K61,Z$5:Z$14)</f>
        <v>0.3250359777282541</v>
      </c>
      <c r="AA61" s="3"/>
      <c r="AB61" s="7">
        <f t="shared" ref="AB61:AB65" si="28">1/(1+EXP(-Z61))</f>
        <v>0.58055106583755023</v>
      </c>
    </row>
    <row r="62" spans="2:28" ht="15" customHeight="1">
      <c r="B62" s="46">
        <v>1</v>
      </c>
      <c r="C62" s="41">
        <v>0</v>
      </c>
      <c r="D62" s="41">
        <v>1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1</v>
      </c>
      <c r="K62" s="47">
        <v>0</v>
      </c>
      <c r="L62" s="3" t="s">
        <v>4</v>
      </c>
      <c r="M62" s="7" cm="1">
        <f t="array" ref="M62">MMULT($B62:$K62,M$5:M$14)</f>
        <v>2</v>
      </c>
      <c r="N62" s="3" t="s">
        <v>32</v>
      </c>
      <c r="O62" s="7">
        <f t="shared" si="25"/>
        <v>0.88079707797788231</v>
      </c>
      <c r="P62" s="17"/>
      <c r="R62" s="7" cm="1">
        <f t="array" ref="R62">MMULT($B62:$K62,R$5:R$14)</f>
        <v>1.4144876137730202</v>
      </c>
      <c r="S62" s="3" t="s">
        <v>32</v>
      </c>
      <c r="T62" s="7">
        <f t="shared" si="26"/>
        <v>0.66395558544382893</v>
      </c>
      <c r="V62" s="7" cm="1">
        <f t="array" ref="V62">MMULT($B62:$K62,V$5:V$14)</f>
        <v>2.7443974952981063</v>
      </c>
      <c r="W62" s="3" t="s">
        <v>32</v>
      </c>
      <c r="X62" s="7">
        <f t="shared" si="27"/>
        <v>0.93959616047935435</v>
      </c>
      <c r="Y62" s="6"/>
      <c r="Z62" s="7" cm="1">
        <f t="array" ref="Z62">MMULT($B62:$K62,Z$5:Z$14)</f>
        <v>0.22257048409587468</v>
      </c>
      <c r="AA62" s="3"/>
      <c r="AB62" s="7">
        <f t="shared" si="28"/>
        <v>0.5554140529757996</v>
      </c>
    </row>
    <row r="63" spans="2:28" ht="15" customHeight="1">
      <c r="B63" s="46">
        <v>1</v>
      </c>
      <c r="C63" s="41">
        <v>0</v>
      </c>
      <c r="D63" s="41">
        <v>1</v>
      </c>
      <c r="E63" s="8">
        <v>0</v>
      </c>
      <c r="F63" s="8">
        <v>0</v>
      </c>
      <c r="G63" s="8">
        <v>1</v>
      </c>
      <c r="H63" s="8">
        <v>0</v>
      </c>
      <c r="I63" s="8">
        <v>-1</v>
      </c>
      <c r="J63" s="8">
        <v>1</v>
      </c>
      <c r="K63" s="47">
        <v>-3</v>
      </c>
      <c r="L63" s="3" t="s">
        <v>4</v>
      </c>
      <c r="M63" s="7" cm="1">
        <f t="array" ref="M63">MMULT($B63:$K63,M$5:M$14)</f>
        <v>-1</v>
      </c>
      <c r="N63" s="3" t="s">
        <v>32</v>
      </c>
      <c r="O63" s="7">
        <f t="shared" si="25"/>
        <v>0.2689414213699951</v>
      </c>
      <c r="P63" s="17"/>
      <c r="R63" s="7" cm="1">
        <f t="array" ref="R63">MMULT($B63:$K63,R$5:R$14)</f>
        <v>-2.179359366489646</v>
      </c>
      <c r="S63" s="3" t="s">
        <v>32</v>
      </c>
      <c r="T63" s="7">
        <f t="shared" si="26"/>
        <v>-0.54400109137167807</v>
      </c>
      <c r="V63" s="7" cm="1">
        <f t="array" ref="V63">MMULT($B63:$K63,V$5:V$14)</f>
        <v>-0.25560250470189372</v>
      </c>
      <c r="W63" s="3" t="s">
        <v>32</v>
      </c>
      <c r="X63" s="7">
        <f t="shared" si="27"/>
        <v>0.43644501555069609</v>
      </c>
      <c r="Y63" s="6"/>
      <c r="Z63" s="7" cm="1">
        <f t="array" ref="Z63">MMULT($B63:$K63,Z$5:Z$14)</f>
        <v>-3.4242242668197527</v>
      </c>
      <c r="AA63" s="3"/>
      <c r="AB63" s="7">
        <f t="shared" si="28"/>
        <v>3.1546914115810218E-2</v>
      </c>
    </row>
    <row r="64" spans="2:28" ht="15" customHeight="1">
      <c r="B64" s="46">
        <v>0</v>
      </c>
      <c r="C64" s="41">
        <v>1</v>
      </c>
      <c r="D64" s="41">
        <v>1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47">
        <v>0</v>
      </c>
      <c r="L64" s="3" t="s">
        <v>4</v>
      </c>
      <c r="M64" s="7" cm="1">
        <f t="array" ref="M64">MMULT($B64:$K64,M$5:M$14)</f>
        <v>3</v>
      </c>
      <c r="N64" s="3" t="s">
        <v>32</v>
      </c>
      <c r="O64" s="7">
        <f t="shared" si="25"/>
        <v>0.95257412682243336</v>
      </c>
      <c r="P64" s="17"/>
      <c r="R64" s="7" cm="1">
        <f t="array" ref="R64">MMULT($B64:$K64,R$5:R$14)</f>
        <v>0.93020521268160139</v>
      </c>
      <c r="S64" s="3" t="s">
        <v>32</v>
      </c>
      <c r="T64" s="7">
        <f t="shared" si="26"/>
        <v>0</v>
      </c>
      <c r="V64" s="7" cm="1">
        <f t="array" ref="V64">MMULT($B64:$K64,V$5:V$14)</f>
        <v>1.8963205430953916</v>
      </c>
      <c r="W64" s="3" t="s">
        <v>32</v>
      </c>
      <c r="X64" s="7">
        <f t="shared" si="27"/>
        <v>0.86947451667189346</v>
      </c>
      <c r="Y64" s="6"/>
      <c r="Z64" s="7" cm="1">
        <f t="array" ref="Z64">MMULT($B64:$K64,Z$5:Z$14)</f>
        <v>1.9976395430810425</v>
      </c>
      <c r="AA64" s="3"/>
      <c r="AB64" s="7">
        <f t="shared" si="28"/>
        <v>0.88054902229182819</v>
      </c>
    </row>
    <row r="65" spans="2:28" ht="15" customHeight="1" thickBot="1">
      <c r="B65" s="31">
        <v>0</v>
      </c>
      <c r="C65" s="32">
        <v>0</v>
      </c>
      <c r="D65" s="32">
        <v>-1</v>
      </c>
      <c r="E65" s="33">
        <v>0</v>
      </c>
      <c r="F65" s="33">
        <v>1</v>
      </c>
      <c r="G65" s="33">
        <v>1</v>
      </c>
      <c r="H65" s="33">
        <v>1</v>
      </c>
      <c r="I65" s="33">
        <v>0</v>
      </c>
      <c r="J65" s="33">
        <v>1</v>
      </c>
      <c r="K65" s="34">
        <v>-1</v>
      </c>
      <c r="L65" s="3" t="s">
        <v>4</v>
      </c>
      <c r="M65" s="7" cm="1">
        <f t="array" ref="M65">MMULT($B65:$K65,M$5:M$14)</f>
        <v>-2</v>
      </c>
      <c r="N65" s="3" t="s">
        <v>32</v>
      </c>
      <c r="O65" s="7">
        <f>1/(1+EXP(-M65))</f>
        <v>0.11920292202211755</v>
      </c>
      <c r="R65" s="7" cm="1">
        <f t="array" ref="R65">MMULT($B65:$K65,R$5:R$14)</f>
        <v>-1.5855123862269798</v>
      </c>
      <c r="S65" s="3" t="s">
        <v>32</v>
      </c>
      <c r="T65" s="7">
        <f>1/(1+EXP(-R65))</f>
        <v>0.1700162098316311</v>
      </c>
      <c r="V65" s="7" cm="1">
        <f t="array" ref="V65">MMULT($B65:$K65,V$5:V$14)</f>
        <v>-5.0423073351464014</v>
      </c>
      <c r="W65" s="3" t="s">
        <v>32</v>
      </c>
      <c r="X65" s="7">
        <f>1/(1+EXP(-V65))</f>
        <v>6.4173796761739987E-3</v>
      </c>
      <c r="Y65" s="6"/>
      <c r="Z65" s="7" cm="1">
        <f t="array" ref="Z65">MMULT($B65:$K65,Z$5:Z$14)</f>
        <v>-3.85370139282908</v>
      </c>
      <c r="AA65" s="3" t="s">
        <v>32</v>
      </c>
      <c r="AB65" s="7">
        <f t="shared" si="28"/>
        <v>2.0760961777084641E-2</v>
      </c>
    </row>
    <row r="66" spans="2:28" ht="15" customHeight="1">
      <c r="O66" s="3" t="s">
        <v>3</v>
      </c>
      <c r="T66" s="3" t="s">
        <v>3</v>
      </c>
      <c r="X66" s="3" t="s">
        <v>3</v>
      </c>
      <c r="Y66" s="6"/>
      <c r="Z66" s="6"/>
      <c r="AA66" s="6"/>
      <c r="AB66" s="3" t="s">
        <v>3</v>
      </c>
    </row>
    <row r="67" spans="2:28" ht="15" customHeight="1">
      <c r="O67" s="8">
        <f>O51*O60</f>
        <v>0.54464539374644239</v>
      </c>
      <c r="P67" s="17" t="s">
        <v>37</v>
      </c>
      <c r="T67" s="8">
        <f>T51*T60</f>
        <v>0.72815091594384196</v>
      </c>
      <c r="X67" s="8">
        <f>X51*X60</f>
        <v>6.035708099475507E-2</v>
      </c>
      <c r="Y67" s="6"/>
      <c r="Z67" s="6"/>
      <c r="AA67" s="6"/>
      <c r="AB67" s="8">
        <f>AB51*AB60</f>
        <v>1.2393515244466366E-2</v>
      </c>
    </row>
    <row r="68" spans="2:28" ht="15" customHeight="1">
      <c r="O68" s="8">
        <f t="shared" ref="O68:O71" si="29">O52*O61</f>
        <v>0</v>
      </c>
      <c r="P68" s="17" t="s">
        <v>38</v>
      </c>
      <c r="T68" s="8">
        <f t="shared" ref="T68:T72" si="30">T52*T61</f>
        <v>-0.40420500046115654</v>
      </c>
      <c r="X68" s="8">
        <f t="shared" ref="X68:X72" si="31">X52*X61</f>
        <v>-0.33912061340631333</v>
      </c>
      <c r="Y68" s="6"/>
      <c r="Z68" s="6"/>
      <c r="AA68" s="6"/>
      <c r="AB68" s="8">
        <f t="shared" ref="AB68:AB72" si="32">AB52*AB61</f>
        <v>-0.31840083897573207</v>
      </c>
    </row>
    <row r="69" spans="2:28" ht="15" customHeight="1">
      <c r="O69" s="8">
        <f t="shared" si="29"/>
        <v>-0.51571759890858115</v>
      </c>
      <c r="P69" s="19"/>
      <c r="T69" s="8">
        <f t="shared" si="30"/>
        <v>-0.15192304779728519</v>
      </c>
      <c r="X69" s="8">
        <f t="shared" si="31"/>
        <v>-0.77506905898516787</v>
      </c>
      <c r="Y69" s="6"/>
      <c r="Z69" s="6"/>
      <c r="AA69" s="6"/>
      <c r="AB69" s="8">
        <f t="shared" si="32"/>
        <v>-0.5115008813298082</v>
      </c>
    </row>
    <row r="70" spans="2:28" ht="15" customHeight="1">
      <c r="O70" s="8">
        <f t="shared" si="29"/>
        <v>0</v>
      </c>
      <c r="P70" s="17" t="s">
        <v>39</v>
      </c>
      <c r="T70" s="8">
        <f t="shared" si="30"/>
        <v>-0.38249982998335075</v>
      </c>
      <c r="X70" s="8">
        <f t="shared" si="31"/>
        <v>0.2628487364813582</v>
      </c>
      <c r="Y70" s="6"/>
      <c r="Z70" s="6"/>
      <c r="AA70" s="6"/>
      <c r="AB70" s="8">
        <f t="shared" si="32"/>
        <v>2.0192550787768354E-2</v>
      </c>
    </row>
    <row r="71" spans="2:28" ht="15" customHeight="1">
      <c r="O71" s="8">
        <f t="shared" si="29"/>
        <v>0.59384698026266636</v>
      </c>
      <c r="T71" s="8">
        <f t="shared" si="30"/>
        <v>0</v>
      </c>
      <c r="X71" s="8">
        <f t="shared" si="31"/>
        <v>0.64679475091562744</v>
      </c>
      <c r="Y71" s="6"/>
      <c r="Z71" s="6"/>
      <c r="AA71" s="6"/>
      <c r="AB71" s="8">
        <f t="shared" si="32"/>
        <v>0.10901672561733612</v>
      </c>
    </row>
    <row r="72" spans="2:28" ht="15" customHeight="1">
      <c r="O72" s="8">
        <f>O56*O65</f>
        <v>-6.9794787318398652E-2</v>
      </c>
      <c r="T72" s="8">
        <f t="shared" si="30"/>
        <v>-0.10367945690460852</v>
      </c>
      <c r="X72" s="8">
        <f t="shared" si="31"/>
        <v>-2.3604569189574361E-3</v>
      </c>
      <c r="Y72" s="6"/>
      <c r="Z72" s="6"/>
      <c r="AA72" s="6"/>
      <c r="AB72" s="8">
        <f t="shared" si="32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08E5-F105-8541-A76C-033B022CFFE8}">
  <dimension ref="A1:BY242"/>
  <sheetViews>
    <sheetView tabSelected="1" zoomScale="158" zoomScaleNormal="158" workbookViewId="0">
      <pane ySplit="1" topLeftCell="A2" activePane="bottomLeft" state="frozen"/>
      <selection pane="bottomLeft" activeCell="C6" sqref="C6"/>
    </sheetView>
  </sheetViews>
  <sheetFormatPr baseColWidth="10" defaultRowHeight="13"/>
  <cols>
    <col min="1" max="17" width="5" customWidth="1"/>
    <col min="18" max="27" width="4.6640625" style="6" customWidth="1"/>
    <col min="28" max="28" width="11.33203125" style="6" bestFit="1" customWidth="1"/>
    <col min="29" max="29" width="3.83203125" customWidth="1"/>
    <col min="30" max="36" width="5" style="6" customWidth="1"/>
    <col min="37" max="39" width="5" customWidth="1"/>
    <col min="40" max="40" width="5" style="6" customWidth="1"/>
    <col min="41" max="60" width="5" customWidth="1"/>
    <col min="61" max="61" width="14.83203125" customWidth="1"/>
    <col min="62" max="100" width="5" customWidth="1"/>
  </cols>
  <sheetData>
    <row r="1" spans="1:77" ht="21" customHeight="1">
      <c r="A1" s="10" t="s">
        <v>40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</row>
    <row r="2" spans="1:77" ht="16" customHeight="1">
      <c r="A2" s="11"/>
      <c r="B2" s="11"/>
      <c r="C2" s="11"/>
      <c r="D2" s="3"/>
      <c r="E2" s="10"/>
      <c r="F2" s="10"/>
      <c r="G2" s="10"/>
      <c r="H2" s="10"/>
      <c r="I2" s="10"/>
      <c r="J2" s="10"/>
      <c r="K2" s="10"/>
      <c r="L2" s="10"/>
      <c r="M2" s="10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</row>
    <row r="3" spans="1:77" ht="16" customHeight="1">
      <c r="A3" s="11"/>
      <c r="B3" s="11"/>
      <c r="C3" s="11"/>
      <c r="D3" s="6"/>
      <c r="E3" s="10"/>
      <c r="F3" s="10"/>
      <c r="G3" s="10"/>
      <c r="H3" s="10"/>
      <c r="I3" s="10"/>
      <c r="J3" s="10"/>
      <c r="K3" s="10"/>
      <c r="L3" s="10"/>
      <c r="M3" s="10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</row>
    <row r="4" spans="1:77" ht="16" customHeight="1">
      <c r="A4" s="11"/>
      <c r="B4" s="11"/>
      <c r="C4" s="11"/>
      <c r="D4" s="6"/>
      <c r="E4" s="10"/>
      <c r="F4" s="10"/>
      <c r="G4" s="10"/>
      <c r="H4" s="10"/>
      <c r="I4" s="10"/>
      <c r="J4" s="10"/>
      <c r="K4" s="10"/>
      <c r="L4" s="10"/>
      <c r="M4" s="10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</row>
    <row r="5" spans="1:77" ht="16" customHeight="1">
      <c r="A5" s="11"/>
      <c r="B5" s="11"/>
      <c r="C5" s="11"/>
      <c r="D5" s="6"/>
      <c r="E5" s="10"/>
      <c r="F5" s="10"/>
      <c r="G5" s="10"/>
      <c r="H5" s="10"/>
      <c r="I5" s="10"/>
      <c r="J5" s="10"/>
      <c r="K5" s="10"/>
      <c r="L5" s="10"/>
      <c r="M5" s="10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</row>
    <row r="6" spans="1:77" ht="16" customHeight="1">
      <c r="A6" s="11"/>
      <c r="B6" s="11"/>
      <c r="C6" s="11" t="s">
        <v>48</v>
      </c>
      <c r="D6" s="6"/>
      <c r="E6" s="10"/>
      <c r="F6" s="10"/>
      <c r="G6" s="10"/>
      <c r="H6" s="10"/>
      <c r="I6" s="10"/>
      <c r="J6" s="10"/>
      <c r="K6" s="10"/>
      <c r="L6" s="10"/>
      <c r="M6" s="10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</row>
    <row r="7" spans="1:77" ht="16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spans="1:77" ht="16" customHeight="1">
      <c r="AK8" s="6"/>
      <c r="AM8" s="6"/>
    </row>
    <row r="9" spans="1:77" ht="15" customHeight="1">
      <c r="E9" s="11"/>
      <c r="F9" s="11"/>
      <c r="G9" s="11"/>
      <c r="H9" s="11"/>
      <c r="I9" s="11"/>
      <c r="J9" s="11"/>
      <c r="L9" s="11"/>
      <c r="M9" s="11"/>
      <c r="U9" s="1" t="s">
        <v>0</v>
      </c>
      <c r="V9"/>
      <c r="W9"/>
      <c r="X9" s="2" t="s">
        <v>1</v>
      </c>
      <c r="Y9" s="3">
        <v>1</v>
      </c>
      <c r="AD9" s="3">
        <v>2</v>
      </c>
      <c r="AH9" s="3">
        <v>3</v>
      </c>
      <c r="AK9" s="6"/>
      <c r="AL9" s="3">
        <v>4</v>
      </c>
      <c r="AM9" s="6"/>
      <c r="BB9" s="1" t="s">
        <v>0</v>
      </c>
      <c r="BE9" s="2" t="s">
        <v>1</v>
      </c>
      <c r="BF9" s="3">
        <v>1</v>
      </c>
      <c r="BG9" s="6"/>
      <c r="BH9" s="6"/>
      <c r="BI9" s="6"/>
      <c r="BK9" s="3">
        <v>2</v>
      </c>
      <c r="BL9" s="6"/>
      <c r="BM9" s="6"/>
      <c r="BN9" s="6"/>
      <c r="BO9" s="3">
        <v>3</v>
      </c>
      <c r="BP9" s="6"/>
      <c r="BQ9" s="6"/>
      <c r="BR9" s="6"/>
      <c r="BS9" s="3">
        <v>4</v>
      </c>
      <c r="BT9" s="6"/>
      <c r="BU9" s="6"/>
      <c r="BW9" s="3">
        <v>5</v>
      </c>
      <c r="BX9" s="6"/>
      <c r="BY9" s="6"/>
    </row>
    <row r="10" spans="1:77" ht="15" customHeight="1">
      <c r="E10" s="11"/>
      <c r="F10" s="11"/>
      <c r="G10" s="11"/>
      <c r="H10" s="11"/>
      <c r="I10" s="11"/>
      <c r="J10" s="11"/>
      <c r="L10" s="11"/>
      <c r="M10" s="11"/>
      <c r="AK10" s="6"/>
      <c r="AL10" s="6"/>
      <c r="AM10" s="6"/>
    </row>
    <row r="11" spans="1:77" ht="15" customHeight="1">
      <c r="E11" s="11"/>
      <c r="F11" s="11"/>
      <c r="G11" s="11"/>
      <c r="H11" s="11"/>
      <c r="I11" s="11"/>
      <c r="J11" s="11"/>
      <c r="L11" s="11"/>
      <c r="M11" s="11"/>
      <c r="U11" s="35"/>
      <c r="V11" s="36" t="s">
        <v>26</v>
      </c>
      <c r="W11" s="35"/>
      <c r="X11" s="19"/>
      <c r="Y11" s="4">
        <v>1</v>
      </c>
      <c r="AD11" s="4">
        <v>2</v>
      </c>
      <c r="AH11" s="4">
        <v>0</v>
      </c>
      <c r="AK11" s="6"/>
      <c r="AL11" s="4">
        <v>-1</v>
      </c>
      <c r="AM11" s="6"/>
    </row>
    <row r="12" spans="1:77" ht="15" customHeight="1">
      <c r="E12" s="11"/>
      <c r="F12" s="11"/>
      <c r="G12" s="11"/>
      <c r="H12" s="11"/>
      <c r="I12" s="11"/>
      <c r="J12" s="11"/>
      <c r="L12" s="11"/>
      <c r="M12" s="11"/>
      <c r="Q12" s="11"/>
      <c r="Y12" s="4">
        <v>2</v>
      </c>
      <c r="AD12" s="4">
        <v>1</v>
      </c>
      <c r="AH12" s="4">
        <v>-1</v>
      </c>
      <c r="AK12" s="6"/>
      <c r="AL12" s="4">
        <v>0</v>
      </c>
      <c r="AM12" s="6"/>
      <c r="BB12" s="52"/>
      <c r="BC12" s="53" t="s">
        <v>47</v>
      </c>
      <c r="BD12" s="52"/>
      <c r="BE12" s="19"/>
      <c r="BF12" s="4" cm="1">
        <f t="array" ref="BF12:BF17">_xlfn.ANCHORARRAY(AN235)</f>
        <v>0.75193006553315689</v>
      </c>
    </row>
    <row r="13" spans="1:77" ht="15" customHeight="1">
      <c r="E13" s="11"/>
      <c r="F13" s="11"/>
      <c r="G13" s="11"/>
      <c r="H13" s="11"/>
      <c r="I13" s="11"/>
      <c r="J13" s="11"/>
      <c r="L13" s="11"/>
      <c r="M13" s="11"/>
      <c r="Y13" s="4">
        <v>1</v>
      </c>
      <c r="AD13" s="4">
        <v>0</v>
      </c>
      <c r="AH13" s="4">
        <v>3</v>
      </c>
      <c r="AK13" s="6"/>
      <c r="AL13" s="4">
        <v>2</v>
      </c>
      <c r="AM13" s="6"/>
      <c r="AZ13" s="3"/>
      <c r="BA13" s="6"/>
      <c r="BB13" s="6"/>
      <c r="BC13" s="6"/>
      <c r="BD13" s="6"/>
      <c r="BE13" s="6"/>
      <c r="BF13" s="4">
        <v>0.29188468950270297</v>
      </c>
    </row>
    <row r="14" spans="1:77" ht="15" customHeight="1">
      <c r="U14" s="26"/>
      <c r="V14" s="26" t="s">
        <v>43</v>
      </c>
      <c r="W14" s="16"/>
      <c r="Y14" s="8">
        <v>0</v>
      </c>
      <c r="AA14" s="21">
        <v>0</v>
      </c>
      <c r="AB14" s="25" t="s">
        <v>42</v>
      </c>
      <c r="AD14" s="8">
        <f t="shared" ref="AD14:AD19" si="0">AA72</f>
        <v>0.54464539374644239</v>
      </c>
      <c r="AF14" s="21">
        <f>AA49</f>
        <v>0.96164390315768711</v>
      </c>
      <c r="AH14" s="8">
        <f t="shared" ref="AH14:AH19" si="1">AF72</f>
        <v>0.72815091594384196</v>
      </c>
      <c r="AJ14" s="21">
        <f>AF49</f>
        <v>1.0699527808002762</v>
      </c>
      <c r="AK14" s="6"/>
      <c r="AL14" s="8">
        <f t="shared" ref="AL14:AL19" si="2">AJ72</f>
        <v>5.1078786586488713E-2</v>
      </c>
      <c r="AM14" s="6"/>
      <c r="AN14" s="21">
        <f>AJ49</f>
        <v>9.148309261978449E-2</v>
      </c>
      <c r="AY14" s="6"/>
      <c r="AZ14" s="6"/>
      <c r="BA14" s="6"/>
      <c r="BB14" s="6"/>
      <c r="BC14" s="6"/>
      <c r="BD14" s="6"/>
      <c r="BE14" s="6"/>
      <c r="BF14" s="4">
        <v>0.51371759890568414</v>
      </c>
      <c r="BG14" s="6"/>
      <c r="BH14" s="6"/>
      <c r="BI14" s="6"/>
      <c r="BL14" s="6"/>
      <c r="BM14" s="6"/>
      <c r="BN14" s="6"/>
      <c r="BP14" s="6"/>
      <c r="BQ14" s="6"/>
      <c r="BR14" s="6"/>
      <c r="BT14" s="6"/>
      <c r="BU14" s="6"/>
      <c r="BX14" s="6"/>
      <c r="BY14" s="6"/>
    </row>
    <row r="15" spans="1:77" ht="15" customHeight="1">
      <c r="U15" s="26"/>
      <c r="V15" s="26" t="s">
        <v>29</v>
      </c>
      <c r="W15" s="16"/>
      <c r="Y15" s="8">
        <v>0</v>
      </c>
      <c r="AA15" s="21">
        <v>0</v>
      </c>
      <c r="AB15" s="25" t="s">
        <v>29</v>
      </c>
      <c r="AD15" s="8">
        <f t="shared" si="0"/>
        <v>0</v>
      </c>
      <c r="AF15" s="21">
        <f t="shared" ref="AF15:AF19" si="3">AA50</f>
        <v>0</v>
      </c>
      <c r="AH15" s="8">
        <f t="shared" si="1"/>
        <v>-0.40420500046115654</v>
      </c>
      <c r="AJ15" s="21">
        <f t="shared" ref="AJ15:AJ18" si="4">AF50</f>
        <v>-0.80464177183053298</v>
      </c>
      <c r="AK15" s="6"/>
      <c r="AL15" s="8">
        <f t="shared" si="2"/>
        <v>-0.34040771615298643</v>
      </c>
      <c r="AM15" s="6"/>
      <c r="AN15" s="21">
        <f t="shared" ref="AN15:AN19" si="5">AJ50</f>
        <v>-0.97915674397277197</v>
      </c>
      <c r="AY15" s="6"/>
      <c r="AZ15" s="6"/>
      <c r="BA15" s="6"/>
      <c r="BF15" s="4">
        <v>9.9678531006375137E-2</v>
      </c>
      <c r="BG15" s="6"/>
      <c r="BH15" s="6"/>
      <c r="BI15" s="6"/>
      <c r="BL15" s="6"/>
      <c r="BM15" s="6"/>
      <c r="BN15" s="6"/>
      <c r="BP15" s="6"/>
      <c r="BQ15" s="6"/>
      <c r="BR15" s="6"/>
      <c r="BT15" s="6"/>
      <c r="BU15" s="6"/>
      <c r="BX15" s="6"/>
      <c r="BY15" s="6"/>
    </row>
    <row r="16" spans="1:77" ht="15" customHeight="1">
      <c r="U16" s="26"/>
      <c r="V16" s="26" t="s">
        <v>44</v>
      </c>
      <c r="W16" s="16"/>
      <c r="Y16" s="8">
        <v>0</v>
      </c>
      <c r="AA16" s="21">
        <v>0</v>
      </c>
      <c r="AB16" s="25" t="s">
        <v>41</v>
      </c>
      <c r="AD16" s="8">
        <f t="shared" si="0"/>
        <v>-0.51571759890858115</v>
      </c>
      <c r="AF16" s="21">
        <f t="shared" si="3"/>
        <v>-0.6708099071708693</v>
      </c>
      <c r="AH16" s="8">
        <f t="shared" si="1"/>
        <v>-0.15192304779728519</v>
      </c>
      <c r="AJ16" s="21">
        <f t="shared" si="4"/>
        <v>-0.23293871850890296</v>
      </c>
      <c r="AK16" s="6"/>
      <c r="AL16" s="8">
        <f t="shared" si="2"/>
        <v>-0.77605153968639795</v>
      </c>
      <c r="AM16" s="6"/>
      <c r="AN16" s="21">
        <f t="shared" si="5"/>
        <v>-1.1720559494878402</v>
      </c>
      <c r="AY16" s="6"/>
      <c r="AZ16" s="6"/>
      <c r="BA16" s="6"/>
      <c r="BF16" s="4">
        <v>0.40175549527062387</v>
      </c>
      <c r="BG16" s="6"/>
      <c r="BH16" s="6"/>
      <c r="BI16" s="25" t="s">
        <v>42</v>
      </c>
      <c r="BL16" s="6"/>
      <c r="BM16" s="6"/>
      <c r="BN16" s="6"/>
      <c r="BP16" s="6"/>
      <c r="BQ16" s="6"/>
      <c r="BR16" s="6"/>
      <c r="BT16" s="6"/>
      <c r="BU16" s="6"/>
      <c r="BX16" s="6"/>
      <c r="BY16" s="6"/>
    </row>
    <row r="17" spans="14:77" ht="15" customHeight="1">
      <c r="Y17" s="8">
        <v>0</v>
      </c>
      <c r="AA17" s="21">
        <v>0</v>
      </c>
      <c r="AD17" s="8">
        <f t="shared" si="0"/>
        <v>0</v>
      </c>
      <c r="AF17" s="21">
        <f t="shared" si="3"/>
        <v>0</v>
      </c>
      <c r="AH17" s="8">
        <f t="shared" si="1"/>
        <v>-0.31900824738335781</v>
      </c>
      <c r="AJ17" s="21">
        <f t="shared" si="4"/>
        <v>0.8734510435427727</v>
      </c>
      <c r="AK17" s="6"/>
      <c r="AL17" s="8">
        <f t="shared" si="2"/>
        <v>0.27104169139730983</v>
      </c>
      <c r="AM17" s="6"/>
      <c r="AN17" s="21">
        <f t="shared" si="5"/>
        <v>0.71519814658156977</v>
      </c>
      <c r="AY17" s="6"/>
      <c r="AZ17" s="6"/>
      <c r="BA17" s="6"/>
      <c r="BB17" s="26"/>
      <c r="BC17" s="26" t="s">
        <v>43</v>
      </c>
      <c r="BD17" s="16"/>
      <c r="BE17" s="6"/>
      <c r="BF17" s="4">
        <v>7.9914874008837164E-2</v>
      </c>
      <c r="BG17" s="6"/>
      <c r="BH17" s="6"/>
      <c r="BI17" s="25" t="s">
        <v>29</v>
      </c>
      <c r="BL17" s="6"/>
      <c r="BM17" s="6"/>
      <c r="BN17" s="6"/>
      <c r="BP17" s="6"/>
      <c r="BQ17" s="6"/>
      <c r="BR17" s="6"/>
      <c r="BT17" s="6"/>
      <c r="BU17" s="6"/>
      <c r="BX17" s="6"/>
      <c r="BY17" s="6"/>
    </row>
    <row r="18" spans="14:77" ht="15" customHeight="1">
      <c r="Y18" s="8">
        <v>0</v>
      </c>
      <c r="AA18" s="21">
        <v>0</v>
      </c>
      <c r="AB18" s="19"/>
      <c r="AD18" s="8">
        <f t="shared" si="0"/>
        <v>0.59384698026266636</v>
      </c>
      <c r="AF18" s="21">
        <f t="shared" si="3"/>
        <v>0.73056825745056042</v>
      </c>
      <c r="AH18" s="8">
        <f t="shared" si="1"/>
        <v>0</v>
      </c>
      <c r="AJ18" s="21">
        <f t="shared" si="4"/>
        <v>1.0982090745569282</v>
      </c>
      <c r="AK18" s="6"/>
      <c r="AL18" s="8">
        <f t="shared" si="2"/>
        <v>0.65028716918356233</v>
      </c>
      <c r="AM18" s="6"/>
      <c r="AN18" s="21">
        <f t="shared" si="5"/>
        <v>0.96371448114230007</v>
      </c>
      <c r="AY18" s="6"/>
      <c r="AZ18" s="6"/>
      <c r="BA18" s="6"/>
      <c r="BB18" s="26"/>
      <c r="BC18" s="26" t="s">
        <v>29</v>
      </c>
      <c r="BD18" s="16"/>
      <c r="BE18" s="20"/>
      <c r="BF18" s="8">
        <v>0</v>
      </c>
      <c r="BG18" s="6"/>
      <c r="BH18" s="21">
        <v>0</v>
      </c>
      <c r="BI18" s="25" t="s">
        <v>41</v>
      </c>
      <c r="BK18" s="8">
        <f>BH48</f>
        <v>0.59447390417919332</v>
      </c>
      <c r="BL18" s="6"/>
      <c r="BM18" s="21">
        <f>BH37</f>
        <v>0.81132458790382456</v>
      </c>
      <c r="BN18" s="6"/>
      <c r="BO18" s="8" cm="1">
        <f t="array" ref="BO18:BO19">BM48:BM49</f>
        <v>0.22505495182183813</v>
      </c>
      <c r="BP18" s="6"/>
      <c r="BQ18" s="21">
        <f>BM37</f>
        <v>0.24840972733094324</v>
      </c>
      <c r="BR18" s="6"/>
      <c r="BS18" s="8" cm="1">
        <f t="array" ref="BS18:BS19">BQ48:BQ49</f>
        <v>0.27497483069259815</v>
      </c>
      <c r="BT18" s="6"/>
      <c r="BU18" s="21">
        <f>BQ37</f>
        <v>0.47787471362878242</v>
      </c>
      <c r="BW18" s="8" cm="1">
        <f t="array" ref="BW18:BW19">BU48:BU49</f>
        <v>0.26753045251295948</v>
      </c>
      <c r="BX18" s="6"/>
      <c r="BY18" s="21">
        <f>BU37</f>
        <v>0.38941290052064659</v>
      </c>
    </row>
    <row r="19" spans="14:77" ht="15" customHeight="1">
      <c r="Y19" s="8">
        <v>0</v>
      </c>
      <c r="AA19" s="21">
        <v>0</v>
      </c>
      <c r="AB19" s="19"/>
      <c r="AD19" s="8">
        <f t="shared" si="0"/>
        <v>-6.9794787318398652E-2</v>
      </c>
      <c r="AF19" s="21">
        <f t="shared" si="3"/>
        <v>-0.6708099071708693</v>
      </c>
      <c r="AH19" s="8">
        <f t="shared" si="1"/>
        <v>-8.3197720612811263E-2</v>
      </c>
      <c r="AJ19" s="21">
        <f>AF54</f>
        <v>-0.53520754894663813</v>
      </c>
      <c r="AK19" s="6"/>
      <c r="AL19" s="8">
        <f t="shared" si="2"/>
        <v>-1.5698250013832442E-3</v>
      </c>
      <c r="AM19" s="6"/>
      <c r="AN19" s="21">
        <f t="shared" si="5"/>
        <v>-0.22896343640976885</v>
      </c>
      <c r="AY19" s="6"/>
      <c r="AZ19" s="6"/>
      <c r="BA19" s="6"/>
      <c r="BB19" s="26"/>
      <c r="BC19" s="26" t="s">
        <v>44</v>
      </c>
      <c r="BD19" s="16"/>
      <c r="BE19" s="6"/>
      <c r="BF19" s="8">
        <v>0</v>
      </c>
      <c r="BG19" s="6"/>
      <c r="BH19" s="21">
        <v>0</v>
      </c>
      <c r="BI19" s="19"/>
      <c r="BK19" s="8">
        <f>BH49</f>
        <v>0.12782538489862563</v>
      </c>
      <c r="BL19" s="6"/>
      <c r="BM19" s="21">
        <f>BH38</f>
        <v>0.13110744424010537</v>
      </c>
      <c r="BN19" s="6"/>
      <c r="BO19" s="8">
        <v>-0.41677713531090643</v>
      </c>
      <c r="BP19" s="6"/>
      <c r="BQ19" s="21">
        <f>BM38</f>
        <v>-0.46560221514762518</v>
      </c>
      <c r="BR19" s="6"/>
      <c r="BS19" s="8">
        <v>-0.14853106988722134</v>
      </c>
      <c r="BT19" s="6"/>
      <c r="BU19" s="21">
        <f>BQ38</f>
        <v>-0.15115214338549346</v>
      </c>
      <c r="BW19" s="8">
        <v>-9.5721502173752721E-2</v>
      </c>
      <c r="BX19" s="6"/>
      <c r="BY19" s="21">
        <f>BU38</f>
        <v>-9.7746521086541763E-2</v>
      </c>
    </row>
    <row r="20" spans="14:77" ht="15" customHeight="1">
      <c r="Y20" s="6">
        <v>1</v>
      </c>
      <c r="AB20" s="19"/>
      <c r="AD20" s="6">
        <v>1</v>
      </c>
      <c r="AH20" s="6">
        <v>1</v>
      </c>
      <c r="AK20" s="6"/>
      <c r="AL20" s="6">
        <v>1</v>
      </c>
      <c r="AM20" s="6"/>
      <c r="AY20" s="6"/>
      <c r="AZ20" s="6"/>
      <c r="BA20" s="6"/>
      <c r="BB20" s="6"/>
      <c r="BC20" s="6"/>
      <c r="BD20" s="6"/>
      <c r="BE20" s="6"/>
      <c r="BF20" s="6">
        <v>1</v>
      </c>
      <c r="BG20" s="6"/>
      <c r="BH20" s="6"/>
      <c r="BI20" s="19"/>
      <c r="BK20" s="6">
        <v>1</v>
      </c>
      <c r="BL20" s="6"/>
      <c r="BM20" s="6"/>
      <c r="BN20" s="6"/>
      <c r="BO20" s="6">
        <v>1</v>
      </c>
      <c r="BP20" s="6"/>
      <c r="BQ20" s="6"/>
      <c r="BR20" s="6"/>
      <c r="BS20" s="6">
        <v>1</v>
      </c>
      <c r="BT20" s="6"/>
      <c r="BU20" s="6"/>
      <c r="BW20" s="6">
        <v>1</v>
      </c>
      <c r="BX20" s="6"/>
      <c r="BY20" s="6"/>
    </row>
    <row r="21" spans="14:77" ht="15" customHeight="1">
      <c r="Y21" s="3" t="s">
        <v>3</v>
      </c>
      <c r="AA21" s="22" t="s">
        <v>36</v>
      </c>
      <c r="AB21" s="19"/>
      <c r="AD21" s="3" t="s">
        <v>3</v>
      </c>
      <c r="AF21" s="22" t="s">
        <v>36</v>
      </c>
      <c r="AH21" s="3" t="s">
        <v>3</v>
      </c>
      <c r="AJ21" s="22" t="s">
        <v>36</v>
      </c>
      <c r="AK21" s="6"/>
      <c r="AL21" s="3" t="s">
        <v>3</v>
      </c>
      <c r="AM21" s="6"/>
      <c r="AN21" s="22" t="s">
        <v>36</v>
      </c>
      <c r="AW21" s="6"/>
      <c r="AX21" s="6"/>
      <c r="BA21" s="6"/>
      <c r="BB21" s="6"/>
      <c r="BC21" s="6"/>
      <c r="BD21" s="6"/>
      <c r="BE21" s="6"/>
      <c r="BF21" s="3" t="s">
        <v>3</v>
      </c>
      <c r="BG21" s="6"/>
      <c r="BH21" s="22" t="s">
        <v>36</v>
      </c>
      <c r="BI21" s="19"/>
      <c r="BK21" s="3" t="s">
        <v>3</v>
      </c>
      <c r="BL21" s="6"/>
      <c r="BM21" s="22" t="s">
        <v>36</v>
      </c>
      <c r="BN21" s="6"/>
      <c r="BO21" s="3" t="s">
        <v>3</v>
      </c>
      <c r="BP21" s="6"/>
      <c r="BQ21" s="22" t="s">
        <v>36</v>
      </c>
      <c r="BR21" s="6"/>
      <c r="BS21" s="3" t="s">
        <v>3</v>
      </c>
      <c r="BT21" s="6"/>
      <c r="BU21" s="22" t="s">
        <v>36</v>
      </c>
      <c r="BW21" s="3" t="s">
        <v>3</v>
      </c>
      <c r="BX21" s="6"/>
      <c r="BY21" s="22" t="s">
        <v>36</v>
      </c>
    </row>
    <row r="22" spans="14:77" ht="15" customHeight="1" thickBot="1">
      <c r="N22" s="19"/>
      <c r="O22" s="6"/>
      <c r="P22" s="6"/>
      <c r="W22" s="19"/>
      <c r="Z22" s="18" t="s">
        <v>33</v>
      </c>
      <c r="AE22" s="18" t="s">
        <v>33</v>
      </c>
      <c r="AI22" s="18" t="s">
        <v>33</v>
      </c>
      <c r="AK22" s="6"/>
      <c r="AM22" s="18" t="s">
        <v>33</v>
      </c>
      <c r="AV22" s="19"/>
      <c r="AW22" s="6"/>
      <c r="BA22" s="6"/>
      <c r="BB22" s="6"/>
      <c r="BC22" s="6"/>
      <c r="BD22" s="19"/>
      <c r="BE22" s="6"/>
      <c r="BF22" s="6"/>
      <c r="BG22" s="18" t="s">
        <v>33</v>
      </c>
      <c r="BH22" s="6"/>
      <c r="BI22" s="17" t="s">
        <v>30</v>
      </c>
      <c r="BK22" s="6"/>
      <c r="BL22" s="18" t="s">
        <v>33</v>
      </c>
      <c r="BM22" s="6"/>
      <c r="BN22" s="6"/>
      <c r="BO22" s="6"/>
      <c r="BP22" s="18" t="s">
        <v>33</v>
      </c>
      <c r="BQ22" s="6"/>
      <c r="BR22" s="6"/>
      <c r="BS22" s="6"/>
      <c r="BT22" s="18" t="s">
        <v>33</v>
      </c>
      <c r="BU22" s="6"/>
      <c r="BW22" s="6"/>
      <c r="BX22" s="18" t="s">
        <v>33</v>
      </c>
      <c r="BY22" s="6"/>
    </row>
    <row r="23" spans="14:77" ht="15" customHeight="1">
      <c r="N23" s="27">
        <v>0</v>
      </c>
      <c r="O23" s="28">
        <v>-1</v>
      </c>
      <c r="P23" s="28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-2</v>
      </c>
      <c r="W23" s="30">
        <v>0</v>
      </c>
      <c r="X23" s="3" t="s">
        <v>4</v>
      </c>
      <c r="Y23" s="7" cm="1">
        <f t="array" ref="Y23">MMULT($N23:$W23,Y$11:Y$20)</f>
        <v>-2</v>
      </c>
      <c r="Z23" s="3" t="s">
        <v>32</v>
      </c>
      <c r="AA23" s="7">
        <f t="shared" ref="AA23:AA28" si="6">1/(1+EXP(-Y23))</f>
        <v>0.11920292202211755</v>
      </c>
      <c r="AB23" s="17" t="s">
        <v>30</v>
      </c>
      <c r="AD23" s="7" cm="1">
        <f t="array" ref="AD23">MMULT($N23:$W23,AD$11:AD$20)</f>
        <v>-0.86041042536320267</v>
      </c>
      <c r="AE23" s="3" t="s">
        <v>32</v>
      </c>
      <c r="AF23" s="7">
        <f>1/(1+EXP(-AD23))</f>
        <v>0.29725360316745364</v>
      </c>
      <c r="AH23" s="7" cm="1">
        <f t="array" ref="AH23">MMULT($N23:$W23,AH$11:AH$20)</f>
        <v>1.1663954412256226</v>
      </c>
      <c r="AI23" s="3" t="s">
        <v>32</v>
      </c>
      <c r="AJ23" s="7">
        <f>1/(1+EXP(-AH23))</f>
        <v>0.76249285690378099</v>
      </c>
      <c r="AK23" s="6"/>
      <c r="AL23" s="7" cm="1">
        <f t="array" ref="AL23">MMULT($N23:$W23,AL$11:AL$20)</f>
        <v>3.1396500027664883E-3</v>
      </c>
      <c r="AM23" s="3" t="s">
        <v>32</v>
      </c>
      <c r="AN23" s="7">
        <f t="shared" ref="AN23:AN28" si="7">1/(1+EXP(-AL23))</f>
        <v>0.50078491185592566</v>
      </c>
      <c r="AV23" s="27">
        <v>0</v>
      </c>
      <c r="AW23" s="28">
        <v>-1</v>
      </c>
      <c r="AX23" s="28">
        <v>-1</v>
      </c>
      <c r="AY23" s="28">
        <v>-1</v>
      </c>
      <c r="AZ23" s="28">
        <v>-1</v>
      </c>
      <c r="BA23" s="28">
        <v>0</v>
      </c>
      <c r="BB23" s="29">
        <v>0</v>
      </c>
      <c r="BC23" s="29">
        <v>-2</v>
      </c>
      <c r="BD23" s="30">
        <v>0</v>
      </c>
      <c r="BE23" s="3" t="s">
        <v>4</v>
      </c>
      <c r="BF23" s="7" cm="1">
        <f t="array" ref="BF23:BF24">MMULT($AV23:$BD24,BF12:BF20)</f>
        <v>-1.3070363146853861</v>
      </c>
      <c r="BG23" s="3" t="s">
        <v>32</v>
      </c>
      <c r="BH23" s="7">
        <f>1/(1+EXP(-BF23))</f>
        <v>0.21298319849673092</v>
      </c>
      <c r="BI23" s="17" t="s">
        <v>27</v>
      </c>
      <c r="BK23" s="7" cm="1">
        <f t="array" ref="BK23:BK24">MMULT($BB23:$BD24,BK18:BK20)</f>
        <v>-0.25565076979725126</v>
      </c>
      <c r="BL23" s="3" t="s">
        <v>32</v>
      </c>
      <c r="BM23" s="7">
        <f>1/(1+EXP(-BK23))</f>
        <v>0.43643314426738705</v>
      </c>
      <c r="BN23" s="6"/>
      <c r="BO23" s="7" cm="1">
        <f t="array" ref="BO23:BO24">MMULT($BB23:$BD24,BO18:BO20)</f>
        <v>0.83355427062181287</v>
      </c>
      <c r="BP23" s="3" t="s">
        <v>32</v>
      </c>
      <c r="BQ23" s="7">
        <f>1/(1+EXP(-BO23))</f>
        <v>0.69710593673954857</v>
      </c>
      <c r="BR23" s="6"/>
      <c r="BS23" s="7" cm="1">
        <f t="array" ref="BS23:BS24">MMULT($BB23:$BD24,BS18:BS20)</f>
        <v>0.29706213977444268</v>
      </c>
      <c r="BT23" s="3" t="s">
        <v>32</v>
      </c>
      <c r="BU23" s="7">
        <f>1/(1+EXP(-BS23))</f>
        <v>0.57372417587521329</v>
      </c>
      <c r="BW23" s="7" cm="1">
        <f t="array" ref="BW23:BW24">MMULT($BB23:$BD24,BW18:BW20)</f>
        <v>0.19144300434750544</v>
      </c>
      <c r="BX23" s="3" t="s">
        <v>32</v>
      </c>
      <c r="BY23" s="7">
        <f>1/(1+EXP(-BW23))</f>
        <v>0.54771510844869253</v>
      </c>
    </row>
    <row r="24" spans="14:77" ht="15" customHeight="1" thickBot="1">
      <c r="N24" s="46">
        <v>1</v>
      </c>
      <c r="O24" s="41">
        <v>0</v>
      </c>
      <c r="P24" s="41">
        <v>1</v>
      </c>
      <c r="Q24" s="8">
        <v>0</v>
      </c>
      <c r="R24" s="8">
        <v>0</v>
      </c>
      <c r="S24" s="8">
        <v>1</v>
      </c>
      <c r="T24" s="8">
        <v>1</v>
      </c>
      <c r="U24" s="8">
        <v>1</v>
      </c>
      <c r="V24" s="8">
        <v>1</v>
      </c>
      <c r="W24" s="47">
        <v>-1</v>
      </c>
      <c r="X24" s="3" t="s">
        <v>4</v>
      </c>
      <c r="Y24" s="7" cm="1">
        <f t="array" ref="Y24">MMULT($N24:$W24,Y$11:Y$20)</f>
        <v>1</v>
      </c>
      <c r="Z24" s="3" t="s">
        <v>32</v>
      </c>
      <c r="AA24" s="7">
        <f t="shared" si="6"/>
        <v>0.7310585786300049</v>
      </c>
      <c r="AB24" s="17" t="s">
        <v>27</v>
      </c>
      <c r="AD24" s="7" cm="1">
        <f t="array" ref="AD24">MMULT($N24:$W24,AD$11:AD$20)</f>
        <v>1.0083345940356865</v>
      </c>
      <c r="AE24" s="3" t="s">
        <v>32</v>
      </c>
      <c r="AF24" s="7">
        <f t="shared" ref="AF24:AF27" si="8">1/(1+EXP(-AD24))</f>
        <v>0.73269410015472292</v>
      </c>
      <c r="AH24" s="7" cm="1">
        <f t="array" ref="AH24">MMULT($N24:$W24,AH$11:AH$20)</f>
        <v>1.4458709842065454</v>
      </c>
      <c r="AI24" s="3" t="s">
        <v>32</v>
      </c>
      <c r="AJ24" s="7">
        <f t="shared" ref="AJ24:AJ28" si="9">1/(1+EXP(-AH24))</f>
        <v>0.8093621609269217</v>
      </c>
      <c r="AK24" s="6"/>
      <c r="AL24" s="7" cm="1">
        <f t="array" ref="AL24">MMULT($N24:$W24,AL$11:AL$20)</f>
        <v>0.14370749589309106</v>
      </c>
      <c r="AM24" s="3" t="s">
        <v>32</v>
      </c>
      <c r="AN24" s="7">
        <f t="shared" si="7"/>
        <v>0.53586517171250547</v>
      </c>
      <c r="AV24" s="31">
        <v>-2</v>
      </c>
      <c r="AW24" s="32">
        <v>0</v>
      </c>
      <c r="AX24" s="32">
        <v>0</v>
      </c>
      <c r="AY24" s="32">
        <v>0</v>
      </c>
      <c r="AZ24" s="32">
        <v>0</v>
      </c>
      <c r="BA24" s="32">
        <v>-2</v>
      </c>
      <c r="BB24" s="33">
        <v>-2</v>
      </c>
      <c r="BC24" s="33">
        <v>0</v>
      </c>
      <c r="BD24" s="34">
        <v>0</v>
      </c>
      <c r="BE24" s="3" t="s">
        <v>4</v>
      </c>
      <c r="BF24" s="7">
        <v>-1.663689879083988</v>
      </c>
      <c r="BG24" s="3" t="s">
        <v>32</v>
      </c>
      <c r="BH24" s="7">
        <f>1/(1+EXP(-BF24))</f>
        <v>0.15926729620843522</v>
      </c>
      <c r="BI24" s="19"/>
      <c r="BK24" s="7">
        <v>-1.1889478083583866</v>
      </c>
      <c r="BL24" s="3" t="s">
        <v>32</v>
      </c>
      <c r="BM24" s="7">
        <f>1/(1+EXP(-BK24))</f>
        <v>0.23344717222329134</v>
      </c>
      <c r="BN24" s="6"/>
      <c r="BO24" s="7">
        <v>-0.45010990364367626</v>
      </c>
      <c r="BP24" s="3" t="s">
        <v>32</v>
      </c>
      <c r="BQ24" s="7">
        <f>1/(1+EXP(-BO24))</f>
        <v>0.38933463579252836</v>
      </c>
      <c r="BR24" s="6"/>
      <c r="BS24" s="7">
        <v>-0.5499496613851963</v>
      </c>
      <c r="BT24" s="3" t="s">
        <v>32</v>
      </c>
      <c r="BU24" s="7">
        <f>1/(1+EXP(-BS24))</f>
        <v>0.36587608801143973</v>
      </c>
      <c r="BW24" s="7">
        <v>-0.53506090502591896</v>
      </c>
      <c r="BX24" s="3" t="s">
        <v>32</v>
      </c>
      <c r="BY24" s="7">
        <f>1/(1+EXP(-BW24))</f>
        <v>0.36933728779549119</v>
      </c>
    </row>
    <row r="25" spans="14:77" ht="15" customHeight="1">
      <c r="N25" s="46">
        <v>1</v>
      </c>
      <c r="O25" s="41">
        <v>1</v>
      </c>
      <c r="P25" s="41">
        <v>1</v>
      </c>
      <c r="Q25" s="8">
        <v>0</v>
      </c>
      <c r="R25" s="8">
        <v>-2</v>
      </c>
      <c r="S25" s="8">
        <v>0</v>
      </c>
      <c r="T25" s="8">
        <v>1</v>
      </c>
      <c r="U25" s="8">
        <v>0</v>
      </c>
      <c r="V25" s="8">
        <v>1</v>
      </c>
      <c r="W25" s="47">
        <v>1</v>
      </c>
      <c r="X25" s="3" t="s">
        <v>4</v>
      </c>
      <c r="Y25" s="7" cm="1">
        <f t="array" ref="Y25">MMULT($N25:$W25,Y$11:Y$20)</f>
        <v>5</v>
      </c>
      <c r="Z25" s="3" t="s">
        <v>32</v>
      </c>
      <c r="AA25" s="7">
        <f t="shared" si="6"/>
        <v>0.99330714907571527</v>
      </c>
      <c r="AB25" s="17"/>
      <c r="AD25" s="7" cm="1">
        <f t="array" ref="AD25">MMULT($N25:$W25,AD$11:AD$20)</f>
        <v>3.9302052126816012</v>
      </c>
      <c r="AE25" s="3" t="s">
        <v>32</v>
      </c>
      <c r="AF25" s="7">
        <f t="shared" si="8"/>
        <v>0.98073864429145485</v>
      </c>
      <c r="AH25" s="7" cm="1">
        <f t="array" ref="AH25">MMULT($N25:$W25,AH$11:AH$20)</f>
        <v>3.4062040329261438</v>
      </c>
      <c r="AI25" s="3" t="s">
        <v>32</v>
      </c>
      <c r="AJ25" s="7">
        <f t="shared" si="9"/>
        <v>0.96789786504373521</v>
      </c>
      <c r="AK25" s="6"/>
      <c r="AL25" s="7" cm="1">
        <f t="array" ref="AL25">MMULT($N25:$W25,AL$11:AL$20)</f>
        <v>2.9502872987018995</v>
      </c>
      <c r="AM25" s="3" t="s">
        <v>32</v>
      </c>
      <c r="AN25" s="7">
        <f t="shared" si="7"/>
        <v>0.95027706522355149</v>
      </c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W25" s="6"/>
      <c r="BX25" s="6"/>
      <c r="BY25" s="6"/>
    </row>
    <row r="26" spans="14:77" ht="15" customHeight="1">
      <c r="N26" s="46">
        <v>0</v>
      </c>
      <c r="O26" s="41">
        <v>1</v>
      </c>
      <c r="P26" s="41">
        <v>0</v>
      </c>
      <c r="Q26" s="8">
        <v>1</v>
      </c>
      <c r="R26" s="8">
        <v>0</v>
      </c>
      <c r="S26" s="8">
        <v>0</v>
      </c>
      <c r="T26" s="8">
        <v>0</v>
      </c>
      <c r="U26" s="8">
        <v>1</v>
      </c>
      <c r="V26" s="8">
        <v>0</v>
      </c>
      <c r="W26" s="47">
        <v>0</v>
      </c>
      <c r="X26" s="3" t="s">
        <v>4</v>
      </c>
      <c r="Y26" s="7" cm="1">
        <f t="array" ref="Y26">MMULT($N26:$W26,Y$11:Y$20)</f>
        <v>2</v>
      </c>
      <c r="Z26" s="3" t="s">
        <v>32</v>
      </c>
      <c r="AA26" s="7">
        <f t="shared" si="6"/>
        <v>0.88079707797788231</v>
      </c>
      <c r="AB26" s="17"/>
      <c r="AD26" s="7" cm="1">
        <f t="array" ref="AD26">MMULT($N26:$W26,AD$11:AD$20)</f>
        <v>2.1384923740091089</v>
      </c>
      <c r="AE26" s="3" t="s">
        <v>32</v>
      </c>
      <c r="AF26" s="7">
        <f t="shared" si="8"/>
        <v>0.89458852605647843</v>
      </c>
      <c r="AH26" s="7" cm="1">
        <f t="array" ref="AH26">MMULT($N26:$W26,AH$11:AH$20)</f>
        <v>-0.27184908405615804</v>
      </c>
      <c r="AI26" s="3" t="s">
        <v>32</v>
      </c>
      <c r="AJ26" s="7">
        <f t="shared" si="9"/>
        <v>0.43245320403376641</v>
      </c>
      <c r="AK26" s="6"/>
      <c r="AL26" s="7" cm="1">
        <f t="array" ref="AL26">MMULT($N26:$W26,AL$11:AL$20)</f>
        <v>0.70136595577005101</v>
      </c>
      <c r="AM26" s="3" t="s">
        <v>32</v>
      </c>
      <c r="AN26" s="7">
        <f t="shared" si="7"/>
        <v>0.66849055253978551</v>
      </c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22" t="s">
        <v>35</v>
      </c>
      <c r="BI26" s="6"/>
      <c r="BK26" s="6"/>
      <c r="BL26" s="6"/>
      <c r="BM26" s="22" t="s">
        <v>35</v>
      </c>
      <c r="BN26" s="6"/>
      <c r="BO26" s="6"/>
      <c r="BP26" s="6"/>
      <c r="BQ26" s="22" t="s">
        <v>35</v>
      </c>
      <c r="BR26" s="6"/>
      <c r="BS26" s="6"/>
      <c r="BT26" s="6"/>
      <c r="BU26" s="22" t="s">
        <v>35</v>
      </c>
      <c r="BW26" s="6"/>
      <c r="BX26" s="6"/>
      <c r="BY26" s="22" t="s">
        <v>35</v>
      </c>
    </row>
    <row r="27" spans="14:77" ht="15" customHeight="1" thickBot="1">
      <c r="N27" s="37">
        <v>1</v>
      </c>
      <c r="O27" s="38">
        <v>0</v>
      </c>
      <c r="P27" s="38">
        <v>1</v>
      </c>
      <c r="Q27" s="39">
        <v>1</v>
      </c>
      <c r="R27" s="39">
        <v>0</v>
      </c>
      <c r="S27" s="39">
        <v>1</v>
      </c>
      <c r="T27" s="39">
        <v>0</v>
      </c>
      <c r="U27" s="39">
        <v>1</v>
      </c>
      <c r="V27" s="39">
        <v>1</v>
      </c>
      <c r="W27" s="40">
        <v>-2</v>
      </c>
      <c r="X27" s="3" t="s">
        <v>4</v>
      </c>
      <c r="Y27" s="7" cm="1">
        <f t="array" ref="Y27">MMULT($N27:$W27,Y$11:Y$20)</f>
        <v>0</v>
      </c>
      <c r="Z27" s="3" t="s">
        <v>32</v>
      </c>
      <c r="AA27" s="7">
        <f t="shared" si="6"/>
        <v>0.5</v>
      </c>
      <c r="AB27" s="17"/>
      <c r="AD27" s="7" cm="1">
        <f t="array" ref="AD27">MMULT($N27:$W27,AD$11:AD$20)</f>
        <v>0.55297998778212909</v>
      </c>
      <c r="AE27" s="3" t="s">
        <v>32</v>
      </c>
      <c r="AF27" s="7">
        <f t="shared" si="8"/>
        <v>0.63482669419209647</v>
      </c>
      <c r="AH27" s="7" cm="1">
        <f t="array" ref="AH27">MMULT($N27:$W27,AH$11:AH$20)</f>
        <v>1.4930301475337453</v>
      </c>
      <c r="AI27" s="3" t="s">
        <v>32</v>
      </c>
      <c r="AJ27" s="7">
        <f t="shared" si="9"/>
        <v>0.8165326456073797</v>
      </c>
      <c r="AK27" s="6"/>
      <c r="AL27" s="7" cm="1">
        <f t="array" ref="AL27">MMULT($N27:$W27,AL$11:AL$20)</f>
        <v>-1.0762554089177301</v>
      </c>
      <c r="AM27" s="3" t="s">
        <v>32</v>
      </c>
      <c r="AN27" s="7">
        <f t="shared" si="7"/>
        <v>0.25421529961350908</v>
      </c>
      <c r="AV27" s="19"/>
      <c r="AW27" s="6"/>
      <c r="AX27" s="6"/>
      <c r="AY27" s="6"/>
      <c r="AZ27" s="6"/>
      <c r="BA27" s="6"/>
      <c r="BB27" s="6"/>
      <c r="BC27" s="6"/>
      <c r="BD27" s="19"/>
      <c r="BE27" s="6"/>
      <c r="BF27" s="6"/>
      <c r="BG27" s="17" t="s">
        <v>5</v>
      </c>
      <c r="BH27" s="6"/>
      <c r="BI27" s="17" t="s">
        <v>28</v>
      </c>
      <c r="BK27" s="6"/>
      <c r="BL27" s="17" t="s">
        <v>5</v>
      </c>
      <c r="BM27" s="6"/>
      <c r="BN27" s="6"/>
      <c r="BO27" s="6"/>
      <c r="BP27" s="17" t="s">
        <v>5</v>
      </c>
      <c r="BQ27" s="6"/>
      <c r="BR27" s="6"/>
      <c r="BS27" s="6"/>
      <c r="BT27" s="17" t="s">
        <v>5</v>
      </c>
      <c r="BU27" s="6"/>
      <c r="BW27" s="6"/>
      <c r="BX27" s="17" t="s">
        <v>5</v>
      </c>
      <c r="BY27" s="6"/>
    </row>
    <row r="28" spans="14:77" ht="15" customHeight="1" thickBot="1">
      <c r="N28" s="31">
        <v>-2</v>
      </c>
      <c r="O28" s="32">
        <v>0</v>
      </c>
      <c r="P28" s="32">
        <v>-2</v>
      </c>
      <c r="Q28" s="33">
        <v>1</v>
      </c>
      <c r="R28" s="33">
        <v>1</v>
      </c>
      <c r="S28" s="33">
        <v>0</v>
      </c>
      <c r="T28" s="33">
        <v>1</v>
      </c>
      <c r="U28" s="33">
        <v>1</v>
      </c>
      <c r="V28" s="33">
        <v>0</v>
      </c>
      <c r="W28" s="34">
        <v>0</v>
      </c>
      <c r="X28" s="3" t="s">
        <v>4</v>
      </c>
      <c r="Y28" s="7" cm="1">
        <f t="array" ref="Y28">MMULT($N28:$W28,Y$11:Y$20)</f>
        <v>-4</v>
      </c>
      <c r="Z28" s="3" t="s">
        <v>32</v>
      </c>
      <c r="AA28" s="7">
        <f t="shared" si="6"/>
        <v>1.7986209962091559E-2</v>
      </c>
      <c r="AB28" s="19"/>
      <c r="AD28" s="7" cm="1">
        <f t="array" ref="AD28">MMULT($N28:$W28,AD$11:AD$20)</f>
        <v>-2.8615076259908911</v>
      </c>
      <c r="AE28" s="3" t="s">
        <v>32</v>
      </c>
      <c r="AF28" s="7">
        <f>1/(1+EXP(-AD28))</f>
        <v>5.4089512674203026E-2</v>
      </c>
      <c r="AH28" s="7" cm="1">
        <f t="array" ref="AH28">MMULT($N28:$W28,AH$11:AH$20)</f>
        <v>-5.9950623319006722</v>
      </c>
      <c r="AI28" s="3" t="s">
        <v>32</v>
      </c>
      <c r="AJ28" s="7">
        <f t="shared" si="9"/>
        <v>2.4848319284494552E-3</v>
      </c>
      <c r="AK28" s="6"/>
      <c r="AL28" s="7" cm="1">
        <f t="array" ref="AL28">MMULT($N28:$W28,AL$11:AL$20)</f>
        <v>-1.3680000689856255</v>
      </c>
      <c r="AM28" s="3" t="s">
        <v>32</v>
      </c>
      <c r="AN28" s="7">
        <f t="shared" si="7"/>
        <v>0.20294315755221753</v>
      </c>
      <c r="AV28" s="27">
        <v>0</v>
      </c>
      <c r="AW28" s="28">
        <v>1</v>
      </c>
      <c r="AX28" s="28">
        <v>1</v>
      </c>
      <c r="AY28" s="28">
        <v>1</v>
      </c>
      <c r="AZ28" s="28">
        <v>1</v>
      </c>
      <c r="BA28" s="28">
        <v>0</v>
      </c>
      <c r="BB28" s="29">
        <v>0</v>
      </c>
      <c r="BC28" s="29">
        <v>-1</v>
      </c>
      <c r="BD28" s="30">
        <v>0</v>
      </c>
      <c r="BE28" s="3" t="s">
        <v>4</v>
      </c>
      <c r="BF28" s="7" cm="1">
        <f t="array" ref="BF28:BF29">MMULT($AV28:$BD29,BF12:BF20)</f>
        <v>1.3070363146853861</v>
      </c>
      <c r="BG28" s="3" t="s">
        <v>32</v>
      </c>
      <c r="BH28" s="7">
        <f>TANH(BF28)</f>
        <v>0.86352359390818523</v>
      </c>
      <c r="BI28" s="17" t="s">
        <v>29</v>
      </c>
      <c r="BK28" s="7" cm="1">
        <f t="array" ref="BK28:BK29">MMULT($BB28:$BD29,BK18:BK20)</f>
        <v>-0.12782538489862563</v>
      </c>
      <c r="BL28" s="3" t="s">
        <v>32</v>
      </c>
      <c r="BM28" s="7">
        <f>TANH(BK28)</f>
        <v>-0.12713371146522595</v>
      </c>
      <c r="BN28" s="6"/>
      <c r="BO28" s="7" cm="1">
        <f t="array" ref="BO28:BO29">MMULT($BB28:$BD29,BO18:BO20)</f>
        <v>0.41677713531090643</v>
      </c>
      <c r="BP28" s="3" t="s">
        <v>32</v>
      </c>
      <c r="BQ28" s="7">
        <f>TANH(BO28)</f>
        <v>0.39421187347909714</v>
      </c>
      <c r="BR28" s="6"/>
      <c r="BS28" s="7" cm="1">
        <f t="array" ref="BS28:BS29">MMULT($BB28:$BD29,BS18:BS20)</f>
        <v>0.14853106988722134</v>
      </c>
      <c r="BT28" s="3" t="s">
        <v>32</v>
      </c>
      <c r="BU28" s="7">
        <f>TANH(BS28)</f>
        <v>0.14744835175042648</v>
      </c>
      <c r="BW28" s="7" cm="1">
        <f t="array" ref="BW28:BW29">MMULT($BB28:$BD29,BW18:BW20)</f>
        <v>9.5721502173752721E-2</v>
      </c>
      <c r="BX28" s="3" t="s">
        <v>32</v>
      </c>
      <c r="BY28" s="7">
        <f>TANH(BW28)</f>
        <v>9.5430216897384915E-2</v>
      </c>
    </row>
    <row r="29" spans="14:77" ht="15" customHeight="1" thickBot="1">
      <c r="AK29" s="6"/>
      <c r="AL29" s="6"/>
      <c r="AM29" s="6"/>
      <c r="AV29" s="31">
        <v>-1</v>
      </c>
      <c r="AW29" s="32">
        <v>0</v>
      </c>
      <c r="AX29" s="32">
        <v>0</v>
      </c>
      <c r="AY29" s="32">
        <v>0</v>
      </c>
      <c r="AZ29" s="32">
        <v>0</v>
      </c>
      <c r="BA29" s="32">
        <v>-1</v>
      </c>
      <c r="BB29" s="33">
        <v>-4</v>
      </c>
      <c r="BC29" s="33">
        <v>0</v>
      </c>
      <c r="BD29" s="34">
        <v>1</v>
      </c>
      <c r="BE29" s="3" t="s">
        <v>4</v>
      </c>
      <c r="BF29" s="7">
        <v>0.16815506045800599</v>
      </c>
      <c r="BG29" s="3" t="s">
        <v>32</v>
      </c>
      <c r="BH29" s="7">
        <f>TANH(BF29)</f>
        <v>0.16658785935659692</v>
      </c>
      <c r="BI29" s="19"/>
      <c r="BK29" s="7">
        <v>-1.3778956167167733</v>
      </c>
      <c r="BL29" s="3" t="s">
        <v>32</v>
      </c>
      <c r="BM29" s="7">
        <f>TANH(BK29)</f>
        <v>-0.88047916980115903</v>
      </c>
      <c r="BN29" s="6"/>
      <c r="BO29" s="7">
        <v>9.9780192712647486E-2</v>
      </c>
      <c r="BP29" s="3" t="s">
        <v>32</v>
      </c>
      <c r="BQ29" s="7">
        <f>TANH(BO29)</f>
        <v>9.9450366075018198E-2</v>
      </c>
      <c r="BR29" s="6"/>
      <c r="BS29" s="7">
        <v>-9.9899322770392596E-2</v>
      </c>
      <c r="BT29" s="3" t="s">
        <v>32</v>
      </c>
      <c r="BU29" s="7">
        <f>TANH(BS29)</f>
        <v>-9.9568316493802364E-2</v>
      </c>
      <c r="BW29" s="7">
        <v>-7.0121810051837929E-2</v>
      </c>
      <c r="BX29" s="3" t="s">
        <v>32</v>
      </c>
      <c r="BY29" s="7">
        <f>TANH(BW29)</f>
        <v>-7.0007104410914386E-2</v>
      </c>
    </row>
    <row r="30" spans="14:77" ht="15" customHeight="1">
      <c r="AA30" s="22" t="s">
        <v>35</v>
      </c>
      <c r="AF30" s="22" t="s">
        <v>35</v>
      </c>
      <c r="AJ30" s="22" t="s">
        <v>35</v>
      </c>
      <c r="AK30" s="6"/>
      <c r="AL30" s="6"/>
      <c r="AM30" s="6"/>
      <c r="AN30" s="22" t="s">
        <v>35</v>
      </c>
      <c r="BE30" s="3"/>
      <c r="BF30" s="6"/>
      <c r="BG30" s="3"/>
      <c r="BH30" s="6"/>
      <c r="BI30" s="19"/>
      <c r="BK30" s="6"/>
      <c r="BL30" s="3"/>
      <c r="BM30" s="6"/>
      <c r="BN30" s="6"/>
      <c r="BO30" s="6"/>
      <c r="BP30" s="3"/>
      <c r="BQ30" s="6"/>
      <c r="BR30" s="6"/>
      <c r="BS30" s="6"/>
      <c r="BT30" s="3"/>
      <c r="BU30" s="6"/>
      <c r="BW30" s="6"/>
      <c r="BX30" s="3"/>
      <c r="BY30" s="6"/>
    </row>
    <row r="31" spans="14:77" ht="15" customHeight="1" thickBot="1">
      <c r="N31" s="19"/>
      <c r="O31" s="6"/>
      <c r="P31" s="6"/>
      <c r="W31" s="19"/>
      <c r="Z31" s="17" t="s">
        <v>5</v>
      </c>
      <c r="AE31" s="17" t="s">
        <v>5</v>
      </c>
      <c r="AI31" s="17" t="s">
        <v>5</v>
      </c>
      <c r="AK31" s="6"/>
      <c r="AL31" s="6"/>
      <c r="AM31" s="17" t="s">
        <v>5</v>
      </c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22" t="s">
        <v>36</v>
      </c>
      <c r="BI31" s="6"/>
      <c r="BK31" s="6"/>
      <c r="BL31" s="6"/>
      <c r="BM31" s="22" t="s">
        <v>36</v>
      </c>
      <c r="BN31" s="6"/>
      <c r="BO31" s="6"/>
      <c r="BP31" s="6"/>
      <c r="BQ31" s="22" t="s">
        <v>36</v>
      </c>
      <c r="BR31" s="6"/>
      <c r="BS31" s="6"/>
      <c r="BU31" s="22" t="s">
        <v>36</v>
      </c>
      <c r="BW31" s="6"/>
      <c r="BY31" s="22" t="s">
        <v>36</v>
      </c>
    </row>
    <row r="32" spans="14:77" ht="15" customHeight="1" thickBot="1">
      <c r="N32" s="27">
        <v>0</v>
      </c>
      <c r="O32" s="28">
        <v>1</v>
      </c>
      <c r="P32" s="28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-1</v>
      </c>
      <c r="W32" s="30">
        <v>0</v>
      </c>
      <c r="X32" s="3" t="s">
        <v>4</v>
      </c>
      <c r="Y32" s="7" cm="1">
        <f t="array" ref="Y32">MMULT($N32:$W32,Y$11:Y$20)</f>
        <v>2</v>
      </c>
      <c r="Z32" s="3" t="s">
        <v>32</v>
      </c>
      <c r="AA32" s="7">
        <f>TANH(Y32)</f>
        <v>0.96402758007581701</v>
      </c>
      <c r="AB32" s="17" t="s">
        <v>28</v>
      </c>
      <c r="AD32" s="7" cm="1">
        <f t="array" ref="AD32">MMULT($N32:$W32,AD$11:AD$20)</f>
        <v>1.0697947873183986</v>
      </c>
      <c r="AE32" s="3" t="s">
        <v>32</v>
      </c>
      <c r="AF32" s="7">
        <f>TANH(AD32)</f>
        <v>0.78938389434955281</v>
      </c>
      <c r="AH32" s="7" cm="1">
        <f t="array" ref="AH32">MMULT($N32:$W32,AH$11:AH$20)</f>
        <v>-0.91680227938718872</v>
      </c>
      <c r="AI32" s="3" t="s">
        <v>32</v>
      </c>
      <c r="AJ32" s="7">
        <f>TANH(AH32)</f>
        <v>-0.72438114532488895</v>
      </c>
      <c r="AK32" s="6"/>
      <c r="AL32" s="7" cm="1">
        <f t="array" ref="AL32">MMULT($N32:$W32,AL$11:AL$20)</f>
        <v>1.5698250013832442E-3</v>
      </c>
      <c r="AM32" s="3" t="s">
        <v>32</v>
      </c>
      <c r="AN32" s="7">
        <f>TANH(AL32)</f>
        <v>1.5698237118514878E-3</v>
      </c>
      <c r="AV32" s="19"/>
      <c r="AW32" s="6"/>
      <c r="AX32" s="6"/>
      <c r="AY32" s="6"/>
      <c r="AZ32" s="6"/>
      <c r="BA32" s="6"/>
      <c r="BB32" s="6"/>
      <c r="BC32" s="6"/>
      <c r="BD32" s="19"/>
      <c r="BE32" s="6"/>
      <c r="BF32" s="6"/>
      <c r="BG32" s="18" t="s">
        <v>33</v>
      </c>
      <c r="BH32" s="15"/>
      <c r="BI32" s="17" t="s">
        <v>26</v>
      </c>
      <c r="BK32" s="6"/>
      <c r="BL32" s="18" t="s">
        <v>33</v>
      </c>
      <c r="BM32" s="6"/>
      <c r="BN32" s="6"/>
      <c r="BO32" s="6"/>
      <c r="BP32" s="18" t="s">
        <v>33</v>
      </c>
      <c r="BQ32" s="6"/>
      <c r="BR32" s="6"/>
      <c r="BS32" s="6"/>
      <c r="BT32" s="18" t="s">
        <v>33</v>
      </c>
      <c r="BU32" s="6"/>
      <c r="BW32" s="6"/>
      <c r="BX32" s="18" t="s">
        <v>33</v>
      </c>
      <c r="BY32" s="6"/>
    </row>
    <row r="33" spans="14:77" ht="15" customHeight="1">
      <c r="N33" s="46">
        <v>0</v>
      </c>
      <c r="O33" s="41">
        <v>1</v>
      </c>
      <c r="P33" s="41">
        <v>1</v>
      </c>
      <c r="Q33" s="8">
        <v>0</v>
      </c>
      <c r="R33" s="8">
        <v>0</v>
      </c>
      <c r="S33" s="8">
        <v>1</v>
      </c>
      <c r="T33" s="8">
        <v>1</v>
      </c>
      <c r="U33" s="8">
        <v>0</v>
      </c>
      <c r="V33" s="8">
        <v>0</v>
      </c>
      <c r="W33" s="47">
        <v>-3</v>
      </c>
      <c r="X33" s="3" t="s">
        <v>4</v>
      </c>
      <c r="Y33" s="7" cm="1">
        <f t="array" ref="Y33">MMULT($N33:$W33,Y$11:Y$20)</f>
        <v>0</v>
      </c>
      <c r="Z33" s="3" t="s">
        <v>32</v>
      </c>
      <c r="AA33" s="7">
        <f t="shared" ref="AA33:AA36" si="10">TANH(Y33)</f>
        <v>0</v>
      </c>
      <c r="AB33" s="17" t="s">
        <v>29</v>
      </c>
      <c r="AD33" s="7" cm="1">
        <f t="array" ref="AD33">MMULT($N33:$W33,AD$11:AD$20)</f>
        <v>-2.5157175989085809</v>
      </c>
      <c r="AE33" s="3" t="s">
        <v>32</v>
      </c>
      <c r="AF33" s="7">
        <f t="shared" ref="AF33:AF36" si="11">TANH(AD33)</f>
        <v>-0.98702584822242645</v>
      </c>
      <c r="AH33" s="7" cm="1">
        <f t="array" ref="AH33">MMULT($N33:$W33,AH$11:AH$20)</f>
        <v>-1.470931295180643</v>
      </c>
      <c r="AI33" s="3" t="s">
        <v>32</v>
      </c>
      <c r="AJ33" s="7">
        <f t="shared" ref="AJ33:AJ37" si="12">TANH(AH33)</f>
        <v>-0.89975495910477554</v>
      </c>
      <c r="AK33" s="6"/>
      <c r="AL33" s="7" cm="1">
        <f t="array" ref="AL33">MMULT($N33:$W33,AL$11:AL$20)</f>
        <v>-1.5050098482890881</v>
      </c>
      <c r="AM33" s="3" t="s">
        <v>32</v>
      </c>
      <c r="AN33" s="7">
        <f t="shared" ref="AN33:AN37" si="13">TANH(AL33)</f>
        <v>-0.90604947223517451</v>
      </c>
      <c r="AV33" s="27">
        <v>2</v>
      </c>
      <c r="AW33" s="28">
        <v>0</v>
      </c>
      <c r="AX33" s="28">
        <v>0</v>
      </c>
      <c r="AY33" s="28">
        <v>0</v>
      </c>
      <c r="AZ33" s="28">
        <v>0</v>
      </c>
      <c r="BA33" s="28">
        <v>3</v>
      </c>
      <c r="BB33" s="29">
        <v>1</v>
      </c>
      <c r="BC33" s="29">
        <v>0</v>
      </c>
      <c r="BD33" s="30">
        <v>1</v>
      </c>
      <c r="BE33" s="3" t="s">
        <v>4</v>
      </c>
      <c r="BF33" s="7" cm="1">
        <f t="array" ref="BF33:BF34">MMULT($AV33:$BD34,BF12:BF20)</f>
        <v>2.7436047530928254</v>
      </c>
      <c r="BG33" s="3" t="s">
        <v>32</v>
      </c>
      <c r="BH33" s="7">
        <f>1/(1+EXP(-BF33))</f>
        <v>0.93955115254220745</v>
      </c>
      <c r="BI33" s="17" t="s">
        <v>27</v>
      </c>
      <c r="BK33" s="7" cm="1">
        <f t="array" ref="BK33:BK34">MMULT($BB33:$BD34,BK18:BK20)</f>
        <v>1.5944739041791933</v>
      </c>
      <c r="BL33" s="3" t="s">
        <v>32</v>
      </c>
      <c r="BM33" s="7">
        <f>1/(1+EXP(-BK33))</f>
        <v>0.83124461931775473</v>
      </c>
      <c r="BN33" s="6"/>
      <c r="BO33" s="7" cm="1">
        <f t="array" ref="BO33:BO34">MMULT($BB33:$BD34,BO18:BO20)</f>
        <v>1.2250549518218381</v>
      </c>
      <c r="BP33" s="3" t="s">
        <v>32</v>
      </c>
      <c r="BQ33" s="7">
        <f>1/(1+EXP(-BO33))</f>
        <v>0.77295190343546627</v>
      </c>
      <c r="BR33" s="6"/>
      <c r="BS33" s="7" cm="1">
        <f t="array" ref="BS33:BS34">MMULT($BB33:$BD34,BS18:BS20)</f>
        <v>1.2749748306925981</v>
      </c>
      <c r="BT33" s="3" t="s">
        <v>32</v>
      </c>
      <c r="BU33" s="7">
        <f>1/(1+EXP(-BS33))</f>
        <v>0.78159316739894658</v>
      </c>
      <c r="BW33" s="7" cm="1">
        <f t="array" ref="BW33:BW34">MMULT($BB33:$BD34,BW18:BW20)</f>
        <v>1.2675304525129594</v>
      </c>
      <c r="BX33" s="3" t="s">
        <v>32</v>
      </c>
      <c r="BY33" s="7">
        <f>1/(1+EXP(-BW33))</f>
        <v>0.78031970902537728</v>
      </c>
    </row>
    <row r="34" spans="14:77" ht="15" customHeight="1" thickBot="1">
      <c r="N34" s="46">
        <v>1</v>
      </c>
      <c r="O34" s="41">
        <v>0</v>
      </c>
      <c r="P34" s="41">
        <v>0</v>
      </c>
      <c r="Q34" s="8">
        <v>0</v>
      </c>
      <c r="R34" s="8">
        <v>1</v>
      </c>
      <c r="S34" s="8">
        <v>0</v>
      </c>
      <c r="T34" s="8">
        <v>0</v>
      </c>
      <c r="U34" s="8">
        <v>1</v>
      </c>
      <c r="V34" s="8">
        <v>1</v>
      </c>
      <c r="W34" s="47">
        <v>-2</v>
      </c>
      <c r="X34" s="3" t="s">
        <v>4</v>
      </c>
      <c r="Y34" s="7" cm="1">
        <f t="array" ref="Y34">MMULT($N34:$W34,Y$11:Y$20)</f>
        <v>-1</v>
      </c>
      <c r="Z34" s="3" t="s">
        <v>32</v>
      </c>
      <c r="AA34" s="7">
        <f t="shared" si="10"/>
        <v>-0.76159415595576485</v>
      </c>
      <c r="AB34" s="17"/>
      <c r="AD34" s="7" cm="1">
        <f t="array" ref="AD34">MMULT($N34:$W34,AD$11:AD$20)</f>
        <v>0.52405219294426741</v>
      </c>
      <c r="AE34" s="3" t="s">
        <v>32</v>
      </c>
      <c r="AF34" s="7">
        <f t="shared" si="11"/>
        <v>0.48082144627049878</v>
      </c>
      <c r="AH34" s="7" cm="1">
        <f t="array" ref="AH34">MMULT($N34:$W34,AH$11:AH$20)</f>
        <v>-2.487402721073968</v>
      </c>
      <c r="AI34" s="3" t="s">
        <v>32</v>
      </c>
      <c r="AJ34" s="7">
        <f t="shared" si="12"/>
        <v>-0.98627511075316854</v>
      </c>
      <c r="AK34" s="6"/>
      <c r="AL34" s="7" cm="1">
        <f t="array" ref="AL34">MMULT($N34:$W34,AL$11:AL$20)</f>
        <v>-2.6916903719708074</v>
      </c>
      <c r="AM34" s="3" t="s">
        <v>32</v>
      </c>
      <c r="AN34" s="7">
        <f t="shared" si="13"/>
        <v>-0.99085744435405276</v>
      </c>
      <c r="AV34" s="31">
        <v>0</v>
      </c>
      <c r="AW34" s="32">
        <v>1</v>
      </c>
      <c r="AX34" s="32">
        <v>1</v>
      </c>
      <c r="AY34" s="32">
        <v>1</v>
      </c>
      <c r="AZ34" s="32">
        <v>1</v>
      </c>
      <c r="BA34" s="32">
        <v>0</v>
      </c>
      <c r="BB34" s="33">
        <v>0</v>
      </c>
      <c r="BC34" s="33">
        <v>2</v>
      </c>
      <c r="BD34" s="34">
        <v>0</v>
      </c>
      <c r="BE34" s="3" t="s">
        <v>4</v>
      </c>
      <c r="BF34" s="7">
        <v>1.3070363146853861</v>
      </c>
      <c r="BG34" s="3" t="s">
        <v>32</v>
      </c>
      <c r="BH34" s="7">
        <f>1/(1+EXP(-BF34))</f>
        <v>0.78701680150326914</v>
      </c>
      <c r="BI34" s="19"/>
      <c r="BK34" s="7">
        <v>0.25565076979725126</v>
      </c>
      <c r="BL34" s="3" t="s">
        <v>32</v>
      </c>
      <c r="BM34" s="7">
        <f>1/(1+EXP(-BK34))</f>
        <v>0.563566855732613</v>
      </c>
      <c r="BN34" s="6"/>
      <c r="BO34" s="7">
        <v>-0.83355427062181287</v>
      </c>
      <c r="BP34" s="3" t="s">
        <v>32</v>
      </c>
      <c r="BQ34" s="7">
        <f>1/(1+EXP(-BO34))</f>
        <v>0.30289406326045143</v>
      </c>
      <c r="BR34" s="6"/>
      <c r="BS34" s="7">
        <v>-0.29706213977444268</v>
      </c>
      <c r="BT34" s="3" t="s">
        <v>32</v>
      </c>
      <c r="BU34" s="7">
        <f>1/(1+EXP(-BS34))</f>
        <v>0.42627582412478676</v>
      </c>
      <c r="BW34" s="7">
        <v>-0.19144300434750544</v>
      </c>
      <c r="BX34" s="3" t="s">
        <v>32</v>
      </c>
      <c r="BY34" s="7">
        <f>1/(1+EXP(-BW34))</f>
        <v>0.45228489155130758</v>
      </c>
    </row>
    <row r="35" spans="14:77" ht="15" customHeight="1">
      <c r="N35" s="46">
        <v>1</v>
      </c>
      <c r="O35" s="41">
        <v>-1</v>
      </c>
      <c r="P35" s="41">
        <v>1</v>
      </c>
      <c r="Q35" s="8">
        <v>1</v>
      </c>
      <c r="R35" s="8">
        <v>0</v>
      </c>
      <c r="S35" s="8">
        <v>0</v>
      </c>
      <c r="T35" s="8">
        <v>1</v>
      </c>
      <c r="U35" s="8">
        <v>0</v>
      </c>
      <c r="V35" s="8">
        <v>1</v>
      </c>
      <c r="W35" s="47">
        <v>0</v>
      </c>
      <c r="X35" s="3" t="s">
        <v>4</v>
      </c>
      <c r="Y35" s="7" cm="1">
        <f t="array" ref="Y35">MMULT($N35:$W35,Y$11:Y$20)</f>
        <v>0</v>
      </c>
      <c r="Z35" s="3" t="s">
        <v>32</v>
      </c>
      <c r="AA35" s="7">
        <f t="shared" si="10"/>
        <v>0</v>
      </c>
      <c r="AB35" s="17"/>
      <c r="AD35" s="7" cm="1">
        <f t="array" ref="AD35">MMULT($N35:$W35,AD$11:AD$20)</f>
        <v>1.4748506064280438</v>
      </c>
      <c r="AE35" s="3" t="s">
        <v>32</v>
      </c>
      <c r="AF35" s="7">
        <f t="shared" si="11"/>
        <v>0.90049873005430947</v>
      </c>
      <c r="AH35" s="7" cm="1">
        <f t="array" ref="AH35">MMULT($N35:$W35,AH$11:AH$20)</f>
        <v>4.325944947947673</v>
      </c>
      <c r="AI35" s="3" t="s">
        <v>32</v>
      </c>
      <c r="AJ35" s="7">
        <f t="shared" si="12"/>
        <v>0.99965046871833585</v>
      </c>
      <c r="AK35" s="6"/>
      <c r="AL35" s="7" cm="1">
        <f t="array" ref="AL35">MMULT($N35:$W35,AL$11:AL$20)</f>
        <v>1.3205506529824156</v>
      </c>
      <c r="AM35" s="3" t="s">
        <v>32</v>
      </c>
      <c r="AN35" s="7">
        <f t="shared" si="13"/>
        <v>0.86692080298506446</v>
      </c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W35" s="6"/>
      <c r="BX35" s="6"/>
      <c r="BY35" s="6"/>
    </row>
    <row r="36" spans="14:77" ht="15" customHeight="1">
      <c r="N36" s="46">
        <v>1</v>
      </c>
      <c r="O36" s="41">
        <v>1</v>
      </c>
      <c r="P36" s="41">
        <v>0</v>
      </c>
      <c r="Q36" s="8">
        <v>1</v>
      </c>
      <c r="R36" s="8">
        <v>0</v>
      </c>
      <c r="S36" s="8">
        <v>1</v>
      </c>
      <c r="T36" s="8">
        <v>0</v>
      </c>
      <c r="U36" s="8">
        <v>0</v>
      </c>
      <c r="V36" s="8">
        <v>0</v>
      </c>
      <c r="W36" s="47">
        <v>1</v>
      </c>
      <c r="X36" s="3" t="s">
        <v>4</v>
      </c>
      <c r="Y36" s="7" cm="1">
        <f t="array" ref="Y36">MMULT($N36:$W36,Y$11:Y$20)</f>
        <v>4</v>
      </c>
      <c r="Z36" s="3" t="s">
        <v>32</v>
      </c>
      <c r="AA36" s="7">
        <f t="shared" si="10"/>
        <v>0.99932929973906692</v>
      </c>
      <c r="AB36" s="17"/>
      <c r="AD36" s="7" cm="1">
        <f t="array" ref="AD36">MMULT($N36:$W36,AD$11:AD$20)</f>
        <v>4.0289277948378617</v>
      </c>
      <c r="AE36" s="3" t="s">
        <v>32</v>
      </c>
      <c r="AF36" s="7">
        <f t="shared" si="11"/>
        <v>0.99936699039617516</v>
      </c>
      <c r="AH36" s="7" cm="1">
        <f t="array" ref="AH36">MMULT($N36:$W36,AH$11:AH$20)</f>
        <v>0.5762278681465568</v>
      </c>
      <c r="AI36" s="3" t="s">
        <v>32</v>
      </c>
      <c r="AJ36" s="7">
        <f t="shared" si="12"/>
        <v>0.51991836262478941</v>
      </c>
      <c r="AK36" s="6"/>
      <c r="AL36" s="7" cm="1">
        <f t="array" ref="AL36">MMULT($N36:$W36,AL$11:AL$20)</f>
        <v>-0.72497275309990927</v>
      </c>
      <c r="AM36" s="3" t="s">
        <v>32</v>
      </c>
      <c r="AN36" s="7">
        <f t="shared" si="13"/>
        <v>-0.61998009438850732</v>
      </c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3" t="s">
        <v>3</v>
      </c>
      <c r="BI36" s="17" t="s">
        <v>31</v>
      </c>
      <c r="BK36" s="6"/>
      <c r="BL36" s="6"/>
      <c r="BM36" s="3" t="s">
        <v>3</v>
      </c>
      <c r="BN36" s="6"/>
      <c r="BO36" s="6"/>
      <c r="BP36" s="6"/>
      <c r="BQ36" s="3" t="s">
        <v>3</v>
      </c>
      <c r="BR36" s="6"/>
      <c r="BS36" s="6"/>
      <c r="BT36" s="6"/>
      <c r="BU36" s="3" t="s">
        <v>3</v>
      </c>
      <c r="BW36" s="6"/>
      <c r="BX36" s="6"/>
      <c r="BY36" s="3" t="s">
        <v>3</v>
      </c>
    </row>
    <row r="37" spans="14:77" ht="15" customHeight="1" thickBot="1">
      <c r="N37" s="31">
        <v>-1</v>
      </c>
      <c r="O37" s="32">
        <v>0</v>
      </c>
      <c r="P37" s="32">
        <v>-1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4">
        <v>1</v>
      </c>
      <c r="X37" s="3" t="s">
        <v>4</v>
      </c>
      <c r="Y37" s="7" cm="1">
        <f t="array" ref="Y37">MMULT($N37:$W37,Y$11:Y$20)</f>
        <v>-1</v>
      </c>
      <c r="Z37" s="3" t="s">
        <v>32</v>
      </c>
      <c r="AA37" s="7">
        <f>TANH(Y37)</f>
        <v>-0.76159415595576485</v>
      </c>
      <c r="AB37" s="19"/>
      <c r="AD37" s="7" cm="1">
        <f t="array" ref="AD37">MMULT($N37:$W37,AD$11:AD$20)</f>
        <v>-1</v>
      </c>
      <c r="AE37" s="3" t="s">
        <v>32</v>
      </c>
      <c r="AF37" s="7">
        <f>TANH(AD37)</f>
        <v>-0.76159415595576485</v>
      </c>
      <c r="AH37" s="7" cm="1">
        <f t="array" ref="AH37">MMULT($N37:$W37,AH$11:AH$20)</f>
        <v>-2</v>
      </c>
      <c r="AI37" s="3" t="s">
        <v>32</v>
      </c>
      <c r="AJ37" s="7">
        <f t="shared" si="12"/>
        <v>-0.96402758007581701</v>
      </c>
      <c r="AK37" s="6"/>
      <c r="AL37" s="7" cm="1">
        <f t="array" ref="AL37">MMULT($N37:$W37,AL$11:AL$20)</f>
        <v>0</v>
      </c>
      <c r="AM37" s="3" t="s">
        <v>32</v>
      </c>
      <c r="AN37" s="7">
        <f t="shared" si="13"/>
        <v>0</v>
      </c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21">
        <f>BH18*BH23+BH28*BH33</f>
        <v>0.81132458790382456</v>
      </c>
      <c r="BI37" s="17" t="s">
        <v>29</v>
      </c>
      <c r="BK37" s="6"/>
      <c r="BL37" s="6"/>
      <c r="BM37" s="21">
        <f>BM18*BM23+BM28*BM33</f>
        <v>0.24840972733094324</v>
      </c>
      <c r="BN37" s="6"/>
      <c r="BO37" s="6"/>
      <c r="BP37" s="6"/>
      <c r="BQ37" s="21">
        <f>BQ18*BQ23+BQ28*BQ33</f>
        <v>0.47787471362878242</v>
      </c>
      <c r="BR37" s="6"/>
      <c r="BS37" s="6"/>
      <c r="BT37" s="6"/>
      <c r="BU37" s="21">
        <f>BU18*BU23+BU28*BU33</f>
        <v>0.38941290052064659</v>
      </c>
      <c r="BW37" s="6"/>
      <c r="BX37" s="6"/>
      <c r="BY37" s="21">
        <f>BY18*BY23+BY28*BY33</f>
        <v>0.2877534081215819</v>
      </c>
    </row>
    <row r="38" spans="14:77" ht="15" customHeight="1">
      <c r="R38"/>
      <c r="S38"/>
      <c r="T38"/>
      <c r="U38"/>
      <c r="V38"/>
      <c r="W38"/>
      <c r="X38" s="3"/>
      <c r="Z38" s="3"/>
      <c r="AB38" s="19"/>
      <c r="AE38" s="3"/>
      <c r="AI38" s="3"/>
      <c r="AK38" s="6"/>
      <c r="AL38" s="6"/>
      <c r="AM38" s="3"/>
      <c r="AV38" s="6"/>
      <c r="AW38" s="6"/>
      <c r="AX38" s="6"/>
      <c r="AY38" s="6"/>
      <c r="AZ38" s="6"/>
      <c r="BA38" s="6"/>
      <c r="BB38" s="23"/>
      <c r="BC38" s="24"/>
      <c r="BD38" s="6"/>
      <c r="BE38" s="6"/>
      <c r="BF38" s="6"/>
      <c r="BG38" s="6"/>
      <c r="BH38" s="21">
        <f>BH19*BH24+BH29*BH34</f>
        <v>0.13110744424010537</v>
      </c>
      <c r="BI38" s="19"/>
      <c r="BK38" s="6"/>
      <c r="BL38" s="6"/>
      <c r="BM38" s="21">
        <f>BM19*BM24+BM29*BM34</f>
        <v>-0.46560221514762518</v>
      </c>
      <c r="BN38" s="6"/>
      <c r="BO38" s="6"/>
      <c r="BP38" s="6"/>
      <c r="BQ38" s="21">
        <f>BQ19*BQ24+BQ29*BQ34</f>
        <v>-0.15115214338549346</v>
      </c>
      <c r="BR38" s="6"/>
      <c r="BS38" s="6"/>
      <c r="BT38" s="6"/>
      <c r="BU38" s="21">
        <f>BU19*BU24+BU29*BU34</f>
        <v>-9.7746521086541763E-2</v>
      </c>
      <c r="BW38" s="6"/>
      <c r="BX38" s="6"/>
      <c r="BY38" s="21">
        <f>BY19*BY24+BY29*BY34</f>
        <v>-6.7764590615859599E-2</v>
      </c>
    </row>
    <row r="39" spans="14:77" ht="15" customHeight="1">
      <c r="AA39" s="22" t="s">
        <v>36</v>
      </c>
      <c r="AF39" s="22" t="s">
        <v>36</v>
      </c>
      <c r="AJ39" s="22" t="s">
        <v>36</v>
      </c>
      <c r="AK39" s="6"/>
      <c r="AL39" s="6"/>
      <c r="AN39" s="22" t="s">
        <v>36</v>
      </c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17" t="s">
        <v>5</v>
      </c>
      <c r="BH39" s="5" t="s">
        <v>6</v>
      </c>
      <c r="BI39" s="6"/>
      <c r="BK39" s="6"/>
      <c r="BL39" s="17" t="s">
        <v>5</v>
      </c>
      <c r="BM39" s="5" t="s">
        <v>6</v>
      </c>
      <c r="BN39" s="6"/>
      <c r="BO39" s="6"/>
      <c r="BP39" s="17" t="s">
        <v>5</v>
      </c>
      <c r="BQ39" s="5" t="s">
        <v>6</v>
      </c>
      <c r="BR39" s="6"/>
      <c r="BS39" s="6"/>
      <c r="BT39" s="17" t="s">
        <v>5</v>
      </c>
      <c r="BU39" s="5" t="s">
        <v>6</v>
      </c>
      <c r="BW39" s="6"/>
      <c r="BX39" s="17" t="s">
        <v>5</v>
      </c>
      <c r="BY39" s="5" t="s">
        <v>6</v>
      </c>
    </row>
    <row r="40" spans="14:77" ht="15" customHeight="1" thickBot="1">
      <c r="N40" s="19"/>
      <c r="O40" s="6"/>
      <c r="P40" s="6"/>
      <c r="R40" s="19"/>
      <c r="W40" s="19"/>
      <c r="Z40" s="18" t="s">
        <v>33</v>
      </c>
      <c r="AA40" s="15"/>
      <c r="AE40" s="18" t="s">
        <v>33</v>
      </c>
      <c r="AI40" s="18" t="s">
        <v>33</v>
      </c>
      <c r="AK40" s="6"/>
      <c r="AL40" s="6"/>
      <c r="AM40" s="18" t="s">
        <v>33</v>
      </c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7">
        <f>TANH(BH37)</f>
        <v>0.67032031911848278</v>
      </c>
      <c r="BI40" s="17" t="s">
        <v>28</v>
      </c>
      <c r="BK40" s="6"/>
      <c r="BL40" s="6"/>
      <c r="BM40" s="7">
        <f>TANH(BM37)</f>
        <v>0.24342320127845429</v>
      </c>
      <c r="BN40" s="6"/>
      <c r="BO40" s="6"/>
      <c r="BP40" s="6"/>
      <c r="BQ40" s="7">
        <f>TANH(BQ37)</f>
        <v>0.44453992609172643</v>
      </c>
      <c r="BR40" s="6"/>
      <c r="BS40" s="6"/>
      <c r="BT40" s="6"/>
      <c r="BU40" s="7">
        <f>TANH(BU37)</f>
        <v>0.37085398404221104</v>
      </c>
      <c r="BW40" s="6"/>
      <c r="BX40" s="6"/>
      <c r="BY40" s="7">
        <f>TANH(BY37)</f>
        <v>0.28006574164005438</v>
      </c>
    </row>
    <row r="41" spans="14:77" ht="15" customHeight="1">
      <c r="N41" s="27">
        <v>2</v>
      </c>
      <c r="O41" s="28">
        <v>0</v>
      </c>
      <c r="P41" s="28">
        <v>3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30">
        <v>1</v>
      </c>
      <c r="X41" s="3" t="s">
        <v>4</v>
      </c>
      <c r="Y41" s="7" cm="1">
        <f t="array" ref="Y41">MMULT($N41:$W41,Y$11:Y$20)</f>
        <v>6</v>
      </c>
      <c r="Z41" s="3" t="s">
        <v>32</v>
      </c>
      <c r="AA41" s="7">
        <f>1/(1+EXP(-Y41))</f>
        <v>0.99752737684336534</v>
      </c>
      <c r="AB41" s="17" t="s">
        <v>26</v>
      </c>
      <c r="AD41" s="7" cm="1">
        <f t="array" ref="AD41">MMULT($N41:$W41,AD$11:AD$20)</f>
        <v>5</v>
      </c>
      <c r="AE41" s="3" t="s">
        <v>32</v>
      </c>
      <c r="AF41" s="7">
        <f>1/(1+EXP(-AD41))</f>
        <v>0.99330714907571527</v>
      </c>
      <c r="AH41" s="7" cm="1">
        <f t="array" ref="AH41">MMULT($N41:$W41,AH$11:AH$20)</f>
        <v>10</v>
      </c>
      <c r="AI41" s="3" t="s">
        <v>32</v>
      </c>
      <c r="AJ41" s="7">
        <f>1/(1+EXP(-AH41))</f>
        <v>0.99995460213129761</v>
      </c>
      <c r="AK41" s="6"/>
      <c r="AL41" s="7" cm="1">
        <f t="array" ref="AL41">MMULT($N41:$W41,AL$11:AL$20)</f>
        <v>5</v>
      </c>
      <c r="AM41" s="3" t="s">
        <v>32</v>
      </c>
      <c r="AN41" s="7">
        <f>1/(1+EXP(-AL41))</f>
        <v>0.99330714907571527</v>
      </c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7">
        <f>TANH(BH38)</f>
        <v>0.13036136458416189</v>
      </c>
      <c r="BI41" s="17" t="s">
        <v>34</v>
      </c>
      <c r="BK41" s="6"/>
      <c r="BL41" s="6"/>
      <c r="BM41" s="7">
        <f>TANH(BM38)</f>
        <v>-0.43463914877796295</v>
      </c>
      <c r="BN41" s="6"/>
      <c r="BO41" s="6"/>
      <c r="BP41" s="6"/>
      <c r="BQ41" s="7">
        <f>TANH(BQ38)</f>
        <v>-0.15001144401132602</v>
      </c>
      <c r="BR41" s="6"/>
      <c r="BS41" s="6"/>
      <c r="BT41" s="6"/>
      <c r="BU41" s="7">
        <f>TANH(BU38)</f>
        <v>-9.7436403678356806E-2</v>
      </c>
      <c r="BW41" s="6"/>
      <c r="BX41" s="6"/>
      <c r="BY41" s="7">
        <f>TANH(BY38)</f>
        <v>-6.7661054890047811E-2</v>
      </c>
    </row>
    <row r="42" spans="14:77" ht="15" customHeight="1">
      <c r="N42" s="46">
        <v>1</v>
      </c>
      <c r="O42" s="41">
        <v>0</v>
      </c>
      <c r="P42" s="41">
        <v>0</v>
      </c>
      <c r="Q42" s="8">
        <v>0</v>
      </c>
      <c r="R42" s="8">
        <v>1</v>
      </c>
      <c r="S42" s="8">
        <v>1</v>
      </c>
      <c r="T42" s="8">
        <v>0</v>
      </c>
      <c r="U42" s="8">
        <v>0</v>
      </c>
      <c r="V42" s="8">
        <v>0</v>
      </c>
      <c r="W42" s="47">
        <v>0</v>
      </c>
      <c r="X42" s="3" t="s">
        <v>4</v>
      </c>
      <c r="Y42" s="7" cm="1">
        <f t="array" ref="Y42">MMULT($N42:$W42,Y$11:Y$20)</f>
        <v>1</v>
      </c>
      <c r="Z42" s="3" t="s">
        <v>32</v>
      </c>
      <c r="AA42" s="7">
        <f t="shared" ref="AA42:AA45" si="14">1/(1+EXP(-Y42))</f>
        <v>0.7310585786300049</v>
      </c>
      <c r="AB42" s="17" t="s">
        <v>27</v>
      </c>
      <c r="AD42" s="7" cm="1">
        <f t="array" ref="AD42">MMULT($N42:$W42,AD$11:AD$20)</f>
        <v>1.4842824010914188</v>
      </c>
      <c r="AE42" s="3" t="s">
        <v>32</v>
      </c>
      <c r="AF42" s="7">
        <f t="shared" ref="AF42:AF45" si="15">1/(1+EXP(-AD42))</f>
        <v>0.81521854091222012</v>
      </c>
      <c r="AH42" s="7" cm="1">
        <f t="array" ref="AH42">MMULT($N42:$W42,AH$11:AH$20)</f>
        <v>-0.55612804825844175</v>
      </c>
      <c r="AI42" s="3" t="s">
        <v>32</v>
      </c>
      <c r="AJ42" s="7">
        <f t="shared" ref="AJ42:AJ46" si="16">1/(1+EXP(-AH42))</f>
        <v>0.36444382710399692</v>
      </c>
      <c r="AK42" s="6"/>
      <c r="AL42" s="7" cm="1">
        <f t="array" ref="AL42">MMULT($N42:$W42,AL$11:AL$20)</f>
        <v>-2.1164592558393842</v>
      </c>
      <c r="AM42" s="3" t="s">
        <v>32</v>
      </c>
      <c r="AN42" s="7">
        <f t="shared" ref="AN42:AN46" si="17">1/(1+EXP(-AL42))</f>
        <v>0.10750733130547588</v>
      </c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19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W42" s="6"/>
      <c r="BX42" s="6"/>
      <c r="BY42" s="6"/>
    </row>
    <row r="43" spans="14:77" ht="15" customHeight="1">
      <c r="N43" s="46">
        <v>1</v>
      </c>
      <c r="O43" s="41">
        <v>0</v>
      </c>
      <c r="P43" s="41">
        <v>1</v>
      </c>
      <c r="Q43" s="8">
        <v>1</v>
      </c>
      <c r="R43" s="8">
        <v>1</v>
      </c>
      <c r="S43" s="8">
        <v>1</v>
      </c>
      <c r="T43" s="8">
        <v>0</v>
      </c>
      <c r="U43" s="8">
        <v>0</v>
      </c>
      <c r="V43" s="8">
        <v>0</v>
      </c>
      <c r="W43" s="47">
        <v>0</v>
      </c>
      <c r="X43" s="3" t="s">
        <v>4</v>
      </c>
      <c r="Y43" s="7" cm="1">
        <f t="array" ref="Y43">MMULT($N43:$W43,Y$11:Y$20)</f>
        <v>2</v>
      </c>
      <c r="Z43" s="3" t="s">
        <v>32</v>
      </c>
      <c r="AA43" s="7">
        <f t="shared" si="14"/>
        <v>0.88079707797788231</v>
      </c>
      <c r="AB43" s="17"/>
      <c r="AD43" s="7" cm="1">
        <f t="array" ref="AD43">MMULT($N43:$W43,AD$11:AD$20)</f>
        <v>2.0289277948378617</v>
      </c>
      <c r="AE43" s="3" t="s">
        <v>32</v>
      </c>
      <c r="AF43" s="7">
        <f t="shared" si="15"/>
        <v>0.88380101121376553</v>
      </c>
      <c r="AH43" s="7" cm="1">
        <f t="array" ref="AH43">MMULT($N43:$W43,AH$11:AH$20)</f>
        <v>3.1720228676854001</v>
      </c>
      <c r="AI43" s="3" t="s">
        <v>32</v>
      </c>
      <c r="AJ43" s="7">
        <f t="shared" si="16"/>
        <v>0.95976776746822967</v>
      </c>
      <c r="AK43" s="6"/>
      <c r="AL43" s="7" cm="1">
        <f t="array" ref="AL43">MMULT($N43:$W43,AL$11:AL$20)</f>
        <v>-6.5380469252895534E-2</v>
      </c>
      <c r="AM43" s="3" t="s">
        <v>32</v>
      </c>
      <c r="AN43" s="7">
        <f t="shared" si="17"/>
        <v>0.48366070261005184</v>
      </c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22" t="s">
        <v>36</v>
      </c>
      <c r="BI43" s="6"/>
      <c r="BK43" s="6"/>
      <c r="BL43" s="6"/>
      <c r="BM43" s="22" t="s">
        <v>36</v>
      </c>
      <c r="BN43" s="6"/>
      <c r="BO43" s="6"/>
      <c r="BP43" s="6"/>
      <c r="BQ43" s="22" t="s">
        <v>36</v>
      </c>
      <c r="BR43" s="6"/>
      <c r="BS43" s="6"/>
      <c r="BT43" s="6"/>
      <c r="BU43" s="22" t="s">
        <v>36</v>
      </c>
      <c r="BW43" s="6"/>
      <c r="BX43" s="6"/>
      <c r="BY43" s="22" t="s">
        <v>36</v>
      </c>
    </row>
    <row r="44" spans="14:77" ht="15" customHeight="1" thickBot="1">
      <c r="N44" s="46">
        <v>1</v>
      </c>
      <c r="O44" s="41">
        <v>1</v>
      </c>
      <c r="P44" s="41">
        <v>0</v>
      </c>
      <c r="Q44" s="8">
        <v>1</v>
      </c>
      <c r="R44" s="8">
        <v>0</v>
      </c>
      <c r="S44" s="8">
        <v>0</v>
      </c>
      <c r="T44" s="8">
        <v>1</v>
      </c>
      <c r="U44" s="8">
        <v>0</v>
      </c>
      <c r="V44" s="8">
        <v>1</v>
      </c>
      <c r="W44" s="47">
        <v>0</v>
      </c>
      <c r="X44" s="3" t="s">
        <v>4</v>
      </c>
      <c r="Y44" s="7" cm="1">
        <f t="array" ref="Y44">MMULT($N44:$W44,Y$11:Y$20)</f>
        <v>3</v>
      </c>
      <c r="Z44" s="3" t="s">
        <v>32</v>
      </c>
      <c r="AA44" s="7">
        <f t="shared" si="14"/>
        <v>0.95257412682243336</v>
      </c>
      <c r="AB44" s="17"/>
      <c r="AD44" s="7" cm="1">
        <f t="array" ref="AD44">MMULT($N44:$W44,AD$11:AD$20)</f>
        <v>3.4748506064280438</v>
      </c>
      <c r="AE44" s="3" t="s">
        <v>32</v>
      </c>
      <c r="AF44" s="7">
        <f t="shared" si="15"/>
        <v>0.96996365946023544</v>
      </c>
      <c r="AH44" s="7" cm="1">
        <f t="array" ref="AH44">MMULT($N44:$W44,AH$11:AH$20)</f>
        <v>-0.67405505205232707</v>
      </c>
      <c r="AI44" s="3" t="s">
        <v>32</v>
      </c>
      <c r="AJ44" s="7">
        <f t="shared" si="16"/>
        <v>0.33758944230530613</v>
      </c>
      <c r="AK44" s="6"/>
      <c r="AL44" s="7" cm="1">
        <f t="array" ref="AL44">MMULT($N44:$W44,AL$11:AL$20)</f>
        <v>-0.67944934701758475</v>
      </c>
      <c r="AM44" s="3" t="s">
        <v>32</v>
      </c>
      <c r="AN44" s="7">
        <f t="shared" si="17"/>
        <v>0.33638421371494598</v>
      </c>
      <c r="AV44" s="19"/>
      <c r="AW44" s="6"/>
      <c r="AX44" s="6"/>
      <c r="AY44" s="6"/>
      <c r="AZ44" s="6"/>
      <c r="BA44" s="6"/>
      <c r="BB44" s="6"/>
      <c r="BC44" s="6"/>
      <c r="BD44" s="19"/>
      <c r="BE44" s="6"/>
      <c r="BF44" s="6"/>
      <c r="BG44" s="18" t="s">
        <v>33</v>
      </c>
      <c r="BH44" s="15"/>
      <c r="BI44" s="17" t="s">
        <v>34</v>
      </c>
      <c r="BK44" s="6"/>
      <c r="BL44" s="18" t="s">
        <v>33</v>
      </c>
      <c r="BM44" s="15"/>
      <c r="BN44" s="6"/>
      <c r="BO44" s="6"/>
      <c r="BP44" s="18" t="s">
        <v>33</v>
      </c>
      <c r="BQ44" s="15"/>
      <c r="BR44" s="6"/>
      <c r="BS44" s="6"/>
      <c r="BT44" s="18" t="s">
        <v>33</v>
      </c>
      <c r="BU44" s="15"/>
      <c r="BW44" s="6"/>
      <c r="BX44" s="18" t="s">
        <v>33</v>
      </c>
      <c r="BY44" s="15"/>
    </row>
    <row r="45" spans="14:77" ht="15" customHeight="1">
      <c r="N45" s="46">
        <v>0</v>
      </c>
      <c r="O45" s="41">
        <v>1</v>
      </c>
      <c r="P45" s="41">
        <v>0</v>
      </c>
      <c r="Q45" s="8">
        <v>1</v>
      </c>
      <c r="R45" s="8">
        <v>1</v>
      </c>
      <c r="S45" s="8">
        <v>1</v>
      </c>
      <c r="T45" s="8">
        <v>0</v>
      </c>
      <c r="U45" s="8">
        <v>1</v>
      </c>
      <c r="V45" s="8">
        <v>1</v>
      </c>
      <c r="W45" s="47">
        <v>-1</v>
      </c>
      <c r="X45" s="3" t="s">
        <v>4</v>
      </c>
      <c r="Y45" s="7" cm="1">
        <f t="array" ref="Y45">MMULT($N45:$W45,Y$11:Y$20)</f>
        <v>1</v>
      </c>
      <c r="Z45" s="3" t="s">
        <v>32</v>
      </c>
      <c r="AA45" s="7">
        <f t="shared" si="14"/>
        <v>0.7310585786300049</v>
      </c>
      <c r="AB45" s="17"/>
      <c r="AD45" s="7" cm="1">
        <f t="array" ref="AD45">MMULT($N45:$W45,AD$11:AD$20)</f>
        <v>0.55297998778212887</v>
      </c>
      <c r="AE45" s="3" t="s">
        <v>32</v>
      </c>
      <c r="AF45" s="7">
        <f t="shared" si="15"/>
        <v>0.63482669419209647</v>
      </c>
      <c r="AH45" s="7" cm="1">
        <f t="array" ref="AH45">MMULT($N45:$W45,AH$11:AH$20)</f>
        <v>-1.9111748529274111</v>
      </c>
      <c r="AI45" s="3" t="s">
        <v>32</v>
      </c>
      <c r="AJ45" s="7">
        <f t="shared" si="16"/>
        <v>0.12884892106156468</v>
      </c>
      <c r="AK45" s="6"/>
      <c r="AL45" s="7" cm="1">
        <f t="array" ref="AL45">MMULT($N45:$W45,AL$11:AL$20)</f>
        <v>-1.4166631250707167</v>
      </c>
      <c r="AM45" s="3" t="s">
        <v>32</v>
      </c>
      <c r="AN45" s="7">
        <f t="shared" si="17"/>
        <v>0.19518523335531557</v>
      </c>
      <c r="AV45" s="27">
        <v>1</v>
      </c>
      <c r="AW45" s="28">
        <v>1</v>
      </c>
      <c r="AX45" s="28">
        <v>1</v>
      </c>
      <c r="AY45" s="28">
        <v>1</v>
      </c>
      <c r="AZ45" s="28">
        <v>1</v>
      </c>
      <c r="BA45" s="28">
        <v>0</v>
      </c>
      <c r="BB45" s="29">
        <v>4</v>
      </c>
      <c r="BC45" s="29">
        <v>1</v>
      </c>
      <c r="BD45" s="30">
        <v>0</v>
      </c>
      <c r="BE45" s="3" t="s">
        <v>4</v>
      </c>
      <c r="BF45" s="7" cm="1">
        <f t="array" ref="BF45:BF46">MMULT($AV45:$BD46,BF12:BF20)</f>
        <v>2.0589663802185427</v>
      </c>
      <c r="BG45" s="3" t="s">
        <v>32</v>
      </c>
      <c r="BH45" s="7">
        <f>1/(1+EXP(-BF45))</f>
        <v>0.88685049106219438</v>
      </c>
      <c r="BI45" s="17" t="s">
        <v>27</v>
      </c>
      <c r="BK45" s="7" cm="1">
        <f t="array" ref="BK45:BK46">MMULT($BB45:$BD46,BK18:BK20)</f>
        <v>2.5057210016153988</v>
      </c>
      <c r="BL45" s="3" t="s">
        <v>32</v>
      </c>
      <c r="BM45" s="7">
        <f>1/(1+EXP(-BK45))</f>
        <v>0.92454191153453558</v>
      </c>
      <c r="BN45" s="6"/>
      <c r="BO45" s="7" cm="1">
        <f t="array" ref="BO45:BO46">MMULT($BB45:$BD46,BO18:BO20)</f>
        <v>0.48344267197644608</v>
      </c>
      <c r="BP45" s="3" t="s">
        <v>32</v>
      </c>
      <c r="BQ45" s="7">
        <f>1/(1+EXP(-BO45))</f>
        <v>0.61856048141749997</v>
      </c>
      <c r="BR45" s="6"/>
      <c r="BS45" s="7" cm="1">
        <f t="array" ref="BS45:BS46">MMULT($BB45:$BD46,BS18:BS20)</f>
        <v>0.95136825288317128</v>
      </c>
      <c r="BT45" s="3" t="s">
        <v>32</v>
      </c>
      <c r="BU45" s="7">
        <f>1/(1+EXP(-BS45))</f>
        <v>0.72139026146341434</v>
      </c>
      <c r="BW45" s="7" cm="1">
        <f t="array" ref="BW45:BW46">MMULT($BB45:$BD46,BW18:BW20)</f>
        <v>0.97440030787808518</v>
      </c>
      <c r="BX45" s="3" t="s">
        <v>32</v>
      </c>
      <c r="BY45" s="7">
        <f>1/(1+EXP(-BW45))</f>
        <v>0.7259957031094969</v>
      </c>
    </row>
    <row r="46" spans="14:77" ht="15" customHeight="1" thickBot="1">
      <c r="N46" s="31">
        <v>0</v>
      </c>
      <c r="O46" s="32">
        <v>1</v>
      </c>
      <c r="P46" s="32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2</v>
      </c>
      <c r="W46" s="34">
        <v>0</v>
      </c>
      <c r="X46" s="3" t="s">
        <v>4</v>
      </c>
      <c r="Y46" s="7" cm="1">
        <f t="array" ref="Y46">MMULT($N46:$W46,Y$11:Y$20)</f>
        <v>2</v>
      </c>
      <c r="Z46" s="3" t="s">
        <v>32</v>
      </c>
      <c r="AA46" s="7">
        <f>1/(1+EXP(-Y46))</f>
        <v>0.88079707797788231</v>
      </c>
      <c r="AB46" s="19"/>
      <c r="AD46" s="7" cm="1">
        <f t="array" ref="AD46">MMULT($N46:$W46,AD$11:AD$20)</f>
        <v>0.86041042536320267</v>
      </c>
      <c r="AE46" s="3" t="s">
        <v>32</v>
      </c>
      <c r="AF46" s="7">
        <f>1/(1+EXP(-AD46))</f>
        <v>0.70274639683254636</v>
      </c>
      <c r="AH46" s="7" cm="1">
        <f t="array" ref="AH46">MMULT($N46:$W46,AH$11:AH$20)</f>
        <v>-1.1663954412256226</v>
      </c>
      <c r="AI46" s="3" t="s">
        <v>32</v>
      </c>
      <c r="AJ46" s="7">
        <f t="shared" si="16"/>
        <v>0.23750714309621906</v>
      </c>
      <c r="AK46" s="6"/>
      <c r="AL46" s="7" cm="1">
        <f t="array" ref="AL46">MMULT($N46:$W46,AL$11:AL$20)</f>
        <v>-3.1396500027664883E-3</v>
      </c>
      <c r="AM46" s="3" t="s">
        <v>32</v>
      </c>
      <c r="AN46" s="7">
        <f t="shared" si="17"/>
        <v>0.49921508814407423</v>
      </c>
      <c r="AV46" s="31">
        <v>0</v>
      </c>
      <c r="AW46" s="32">
        <v>0</v>
      </c>
      <c r="AX46" s="32">
        <v>0</v>
      </c>
      <c r="AY46" s="32">
        <v>0</v>
      </c>
      <c r="AZ46" s="32">
        <v>0</v>
      </c>
      <c r="BA46" s="32">
        <v>-1</v>
      </c>
      <c r="BB46" s="33">
        <v>-1</v>
      </c>
      <c r="BC46" s="33">
        <v>-2</v>
      </c>
      <c r="BD46" s="34">
        <v>4</v>
      </c>
      <c r="BE46" s="3" t="s">
        <v>4</v>
      </c>
      <c r="BF46" s="7">
        <v>3.9200851259911627</v>
      </c>
      <c r="BG46" s="3" t="s">
        <v>32</v>
      </c>
      <c r="BH46" s="7">
        <f>1/(1+EXP(-BF46))</f>
        <v>0.98054653927852198</v>
      </c>
      <c r="BI46" s="6"/>
      <c r="BK46" s="7">
        <v>3.1498753260235555</v>
      </c>
      <c r="BL46" s="3" t="s">
        <v>32</v>
      </c>
      <c r="BM46" s="7">
        <f>1/(1+EXP(-BK46))</f>
        <v>0.95890380901656558</v>
      </c>
      <c r="BN46" s="6"/>
      <c r="BO46" s="7">
        <v>4.608499318799975</v>
      </c>
      <c r="BP46" s="3" t="s">
        <v>32</v>
      </c>
      <c r="BQ46" s="7">
        <f>1/(1+EXP(-BO46))</f>
        <v>0.99013159206711654</v>
      </c>
      <c r="BR46" s="6"/>
      <c r="BS46" s="7">
        <v>4.0220873090818445</v>
      </c>
      <c r="BT46" s="3" t="s">
        <v>32</v>
      </c>
      <c r="BU46" s="7">
        <f>1/(1+EXP(-BS46))</f>
        <v>0.98239978652881033</v>
      </c>
      <c r="BW46" s="7">
        <v>3.9239125518345461</v>
      </c>
      <c r="BX46" s="3" t="s">
        <v>32</v>
      </c>
      <c r="BY46" s="7">
        <f>1/(1+EXP(-BW46))</f>
        <v>0.98061941339363035</v>
      </c>
    </row>
    <row r="47" spans="14:77" ht="15" customHeight="1">
      <c r="AK47" s="6"/>
      <c r="AL47" s="6"/>
      <c r="AM47" s="6"/>
      <c r="AY47" s="6"/>
      <c r="AZ47" s="6"/>
      <c r="BA47" s="6"/>
      <c r="BB47" s="6"/>
      <c r="BC47" s="6"/>
      <c r="BD47" s="6"/>
      <c r="BE47" s="6"/>
      <c r="BF47" s="6"/>
      <c r="BG47" s="6"/>
      <c r="BH47" s="3" t="s">
        <v>3</v>
      </c>
      <c r="BI47" s="6"/>
      <c r="BK47" s="6"/>
      <c r="BL47" s="6"/>
      <c r="BM47" s="3" t="s">
        <v>3</v>
      </c>
      <c r="BN47" s="6"/>
      <c r="BO47" s="6"/>
      <c r="BP47" s="6"/>
      <c r="BQ47" s="3" t="s">
        <v>3</v>
      </c>
      <c r="BR47" s="6"/>
      <c r="BS47" s="6"/>
      <c r="BT47" s="6"/>
      <c r="BU47" s="3" t="s">
        <v>3</v>
      </c>
      <c r="BW47" s="6"/>
      <c r="BX47" s="6"/>
      <c r="BY47" s="3" t="s">
        <v>3</v>
      </c>
    </row>
    <row r="48" spans="14:77" ht="15" customHeight="1">
      <c r="AA48" s="3" t="s">
        <v>3</v>
      </c>
      <c r="AF48" s="3" t="s">
        <v>3</v>
      </c>
      <c r="AJ48" s="3" t="s">
        <v>3</v>
      </c>
      <c r="AK48" s="6"/>
      <c r="AL48" s="6"/>
      <c r="AM48" s="6"/>
      <c r="AN48" s="3" t="s">
        <v>3</v>
      </c>
      <c r="AY48" s="6"/>
      <c r="AZ48" s="6"/>
      <c r="BA48" s="6"/>
      <c r="BB48" s="6"/>
      <c r="BC48" s="6"/>
      <c r="BD48" s="6"/>
      <c r="BE48" s="6"/>
      <c r="BF48" s="6"/>
      <c r="BG48" s="6"/>
      <c r="BH48" s="8">
        <f>BH40*BH45</f>
        <v>0.59447390417919332</v>
      </c>
      <c r="BI48" s="17" t="s">
        <v>37</v>
      </c>
      <c r="BK48" s="6"/>
      <c r="BL48" s="6"/>
      <c r="BM48" s="8">
        <f>BM40*BM45</f>
        <v>0.22505495182183813</v>
      </c>
      <c r="BN48" s="6"/>
      <c r="BO48" s="6"/>
      <c r="BP48" s="6"/>
      <c r="BQ48" s="8">
        <f>BQ40*BQ45</f>
        <v>0.27497483069259815</v>
      </c>
      <c r="BR48" s="6"/>
      <c r="BS48" s="6"/>
      <c r="BT48" s="6"/>
      <c r="BU48" s="8">
        <f>BU40*BU45</f>
        <v>0.26753045251295948</v>
      </c>
      <c r="BW48" s="6"/>
      <c r="BX48" s="6"/>
      <c r="BY48" s="8">
        <f>BY40*BY45</f>
        <v>0.20332652501885398</v>
      </c>
    </row>
    <row r="49" spans="14:77" ht="15" customHeight="1">
      <c r="AA49" s="21">
        <f>AA14*AA23+AA32*AA41</f>
        <v>0.96164390315768711</v>
      </c>
      <c r="AB49" s="17" t="s">
        <v>31</v>
      </c>
      <c r="AF49" s="21">
        <f>AF14*AF23+AF32*AF41</f>
        <v>1.0699527808002762</v>
      </c>
      <c r="AJ49" s="21">
        <f>AJ14*AJ23+AJ32*AJ41</f>
        <v>9.148309261978449E-2</v>
      </c>
      <c r="AK49" s="6"/>
      <c r="AL49" s="6"/>
      <c r="AM49" s="6"/>
      <c r="AN49" s="21">
        <f>AN14*AN23+AN32*AN41</f>
        <v>4.7372669589676918E-2</v>
      </c>
      <c r="AY49" s="6"/>
      <c r="AZ49" s="6"/>
      <c r="BA49" s="6"/>
      <c r="BB49" s="6"/>
      <c r="BC49" s="6"/>
      <c r="BD49" s="6"/>
      <c r="BE49" s="6"/>
      <c r="BF49" s="6"/>
      <c r="BG49" s="6"/>
      <c r="BH49" s="8">
        <f>BH41*BH46</f>
        <v>0.12782538489862563</v>
      </c>
      <c r="BI49" s="17" t="s">
        <v>38</v>
      </c>
      <c r="BK49" s="6"/>
      <c r="BL49" s="6"/>
      <c r="BM49" s="8">
        <f>BM41*BM46</f>
        <v>-0.41677713531090643</v>
      </c>
      <c r="BN49" s="6"/>
      <c r="BO49" s="6"/>
      <c r="BP49" s="6"/>
      <c r="BQ49" s="8">
        <f>BQ41*BQ46</f>
        <v>-0.14853106988722134</v>
      </c>
      <c r="BR49" s="6"/>
      <c r="BS49" s="6"/>
      <c r="BT49" s="6"/>
      <c r="BU49" s="8">
        <f>BU41*BU46</f>
        <v>-9.5721502173752721E-2</v>
      </c>
      <c r="BW49" s="6"/>
      <c r="BX49" s="6"/>
      <c r="BY49" s="8">
        <f>BY41*BY46</f>
        <v>-6.6349743955872911E-2</v>
      </c>
    </row>
    <row r="50" spans="14:77" ht="15" customHeight="1">
      <c r="AA50" s="21">
        <f>AA15*AA24+AA33*AA42</f>
        <v>0</v>
      </c>
      <c r="AB50" s="17" t="s">
        <v>29</v>
      </c>
      <c r="AF50" s="21">
        <f>AF15*AF24+AF33*AF42</f>
        <v>-0.80464177183053298</v>
      </c>
      <c r="AJ50" s="21">
        <f>AJ15*AJ24+AJ33*AJ42</f>
        <v>-0.97915674397277197</v>
      </c>
      <c r="AK50" s="6"/>
      <c r="AL50" s="6"/>
      <c r="AM50" s="6"/>
      <c r="AN50" s="21">
        <f>AN15*AN24+AN33*AN42</f>
        <v>-0.62210295753316569</v>
      </c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19"/>
      <c r="BK50" s="6"/>
      <c r="BL50" s="6"/>
      <c r="BM50" s="6"/>
      <c r="BN50" s="6"/>
      <c r="BO50" s="6"/>
      <c r="BP50" s="6"/>
      <c r="BQ50" s="6"/>
      <c r="BU50" s="6"/>
      <c r="BY50" s="6"/>
    </row>
    <row r="51" spans="14:77" ht="15" customHeight="1">
      <c r="AA51" s="21">
        <f>AA16*AA25+AA34*AA43</f>
        <v>-0.6708099071708693</v>
      </c>
      <c r="AB51" s="17"/>
      <c r="AF51" s="21">
        <f>AF16*AF25+AF34*AF43</f>
        <v>-0.23293871850890296</v>
      </c>
      <c r="AJ51" s="21">
        <f>AJ16*AJ25+AJ34*AJ43</f>
        <v>-1.1720559494878402</v>
      </c>
      <c r="AK51" s="6"/>
      <c r="AL51" s="6"/>
      <c r="AM51" s="6"/>
      <c r="AN51" s="21">
        <f>AN16*AN25+AN34*AN43</f>
        <v>-1.5930166956797893</v>
      </c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17"/>
      <c r="BK51" s="6"/>
      <c r="BL51" s="6"/>
      <c r="BM51" s="6"/>
      <c r="BN51" s="6"/>
      <c r="BO51" s="6"/>
      <c r="BP51" s="6"/>
      <c r="BQ51" s="6"/>
      <c r="BU51" s="6"/>
      <c r="BY51" s="6"/>
    </row>
    <row r="52" spans="14:77" ht="15" customHeight="1">
      <c r="AA52" s="21">
        <f>AA17*AA26+AA35*AA44</f>
        <v>0</v>
      </c>
      <c r="AB52" s="17"/>
      <c r="AF52" s="21">
        <f>AF17*AF26+AF35*AF44</f>
        <v>0.8734510435427727</v>
      </c>
      <c r="AJ52" s="21">
        <f>AJ17*AJ26+AJ35*AJ44</f>
        <v>0.71519814658156977</v>
      </c>
      <c r="AK52" s="6"/>
      <c r="AL52" s="6"/>
      <c r="AM52" s="6"/>
      <c r="AN52" s="21">
        <f>AN17*AN26+AN35*AN44</f>
        <v>0.7697216768490045</v>
      </c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K52" s="6"/>
      <c r="BL52" s="6"/>
      <c r="BM52" s="6"/>
      <c r="BN52" s="6"/>
      <c r="BO52" s="6"/>
      <c r="BP52" s="6"/>
      <c r="BQ52" s="6"/>
      <c r="BU52" s="6"/>
      <c r="BY52" s="6"/>
    </row>
    <row r="53" spans="14:77" ht="15" customHeight="1">
      <c r="AA53" s="21">
        <f>AA18*AA27+AA36*AA45</f>
        <v>0.73056825745056042</v>
      </c>
      <c r="AB53" s="17"/>
      <c r="AF53" s="21">
        <f>AF18*AF27+AF36*AF45</f>
        <v>1.0982090745569282</v>
      </c>
      <c r="AJ53" s="21">
        <f>AJ18*AJ27+AJ36*AJ45</f>
        <v>0.96371448114230007</v>
      </c>
      <c r="AK53" s="6"/>
      <c r="AL53" s="6"/>
      <c r="AM53" s="6"/>
      <c r="AN53" s="21">
        <f>AN18*AN27+AN36*AN45</f>
        <v>0.12398000616659589</v>
      </c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K53" s="6"/>
      <c r="BL53" s="6"/>
      <c r="BM53" s="6"/>
      <c r="BN53" s="6"/>
      <c r="BO53" s="6"/>
      <c r="BP53" s="6"/>
      <c r="BQ53" s="6"/>
      <c r="BU53" s="6"/>
      <c r="BY53" s="6"/>
    </row>
    <row r="54" spans="14:77" ht="15" customHeight="1">
      <c r="U54" s="23"/>
      <c r="V54" s="24"/>
      <c r="AA54" s="21">
        <f>AA18*AA28+AA37*AA46</f>
        <v>-0.6708099071708693</v>
      </c>
      <c r="AB54" s="19"/>
      <c r="AF54" s="21">
        <f>AF20*AF28+AF37*AF46</f>
        <v>-0.53520754894663813</v>
      </c>
      <c r="AJ54" s="21">
        <f>AJ20*AJ28+AJ37*AJ46</f>
        <v>-0.22896343640976885</v>
      </c>
      <c r="AK54" s="6"/>
      <c r="AL54" s="6"/>
      <c r="AM54" s="6"/>
      <c r="AN54" s="21">
        <f>AN20*AN28+AN37*AN46</f>
        <v>0</v>
      </c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W54" s="6"/>
      <c r="BX54" s="6"/>
      <c r="BY54" s="6"/>
    </row>
    <row r="55" spans="14:77" ht="15" customHeight="1">
      <c r="Z55" s="17" t="s">
        <v>5</v>
      </c>
      <c r="AA55" s="5" t="s">
        <v>6</v>
      </c>
      <c r="AE55" s="17" t="s">
        <v>5</v>
      </c>
      <c r="AF55" s="5" t="s">
        <v>6</v>
      </c>
      <c r="AI55" s="17" t="s">
        <v>5</v>
      </c>
      <c r="AJ55" s="5" t="s">
        <v>6</v>
      </c>
      <c r="AK55" s="6"/>
      <c r="AL55" s="6"/>
      <c r="AM55" s="17" t="s">
        <v>5</v>
      </c>
      <c r="AN55" s="5" t="s">
        <v>6</v>
      </c>
      <c r="AY55" s="6"/>
      <c r="AZ55" s="6"/>
      <c r="BA55" s="6"/>
      <c r="BG55" s="6"/>
      <c r="BH55" s="6"/>
      <c r="BI55" s="6"/>
      <c r="BL55" s="6"/>
      <c r="BM55" s="6"/>
      <c r="BN55" s="6"/>
      <c r="BP55" s="6"/>
      <c r="BQ55" s="6"/>
      <c r="BR55" s="6"/>
      <c r="BT55" s="6"/>
      <c r="BU55" s="6"/>
      <c r="BX55" s="6"/>
      <c r="BY55" s="6"/>
    </row>
    <row r="56" spans="14:77" ht="15" customHeight="1">
      <c r="AA56" s="7">
        <f>TANH(AA49)</f>
        <v>0.74500923683448372</v>
      </c>
      <c r="AB56" s="17" t="s">
        <v>28</v>
      </c>
      <c r="AF56" s="7">
        <f>TANH(AF49)</f>
        <v>0.78944343041200327</v>
      </c>
      <c r="AJ56" s="7">
        <f>TANH(AJ49)</f>
        <v>9.1228732001024521E-2</v>
      </c>
      <c r="AK56" s="6"/>
      <c r="AL56" s="6"/>
      <c r="AM56" s="6"/>
      <c r="AN56" s="7">
        <f>TANH(AN49)</f>
        <v>4.733726393333354E-2</v>
      </c>
      <c r="AY56" s="6"/>
      <c r="AZ56" s="6"/>
      <c r="BA56" s="6"/>
      <c r="BB56" s="35"/>
      <c r="BC56" s="36" t="s">
        <v>26</v>
      </c>
      <c r="BD56" s="35"/>
      <c r="BE56" s="19"/>
      <c r="BF56" s="4">
        <v>1</v>
      </c>
      <c r="BG56" s="6"/>
      <c r="BH56" s="6"/>
      <c r="BI56" s="25" t="s">
        <v>42</v>
      </c>
      <c r="BK56" s="4">
        <v>2</v>
      </c>
      <c r="BL56" s="6"/>
      <c r="BM56" s="6"/>
      <c r="BN56" s="6"/>
      <c r="BO56" s="4">
        <v>0</v>
      </c>
      <c r="BP56" s="6"/>
      <c r="BQ56" s="6"/>
      <c r="BR56" s="6"/>
      <c r="BS56" s="4">
        <v>-1</v>
      </c>
      <c r="BT56" s="6"/>
      <c r="BU56" s="6"/>
      <c r="BW56" s="4">
        <v>-1</v>
      </c>
      <c r="BX56" s="6"/>
      <c r="BY56" s="6"/>
    </row>
    <row r="57" spans="14:77" ht="15" customHeight="1">
      <c r="AA57" s="7">
        <f t="shared" ref="AA57:AA60" si="18">TANH(AA50)</f>
        <v>0</v>
      </c>
      <c r="AB57" s="17" t="s">
        <v>34</v>
      </c>
      <c r="AF57" s="7">
        <f t="shared" ref="AF57:AF60" si="19">TANH(AF50)</f>
        <v>-0.6666237842454511</v>
      </c>
      <c r="AJ57" s="7">
        <f t="shared" ref="AJ57:AJ61" si="20">TANH(AJ50)</f>
        <v>-0.75270063442804858</v>
      </c>
      <c r="AK57" s="6"/>
      <c r="AL57" s="6"/>
      <c r="AM57" s="6"/>
      <c r="AN57" s="7">
        <f t="shared" ref="AN57:AN61" si="21">TANH(AN50)</f>
        <v>-0.55259053212999709</v>
      </c>
      <c r="AY57" s="6"/>
      <c r="AZ57" s="6"/>
      <c r="BA57" s="6"/>
      <c r="BB57" s="26"/>
      <c r="BC57" s="26" t="s">
        <v>43</v>
      </c>
      <c r="BD57" s="16"/>
      <c r="BE57" s="6"/>
      <c r="BF57" s="4">
        <v>1</v>
      </c>
      <c r="BG57" s="6"/>
      <c r="BH57" s="6"/>
      <c r="BI57" s="25" t="s">
        <v>29</v>
      </c>
      <c r="BK57" s="4">
        <v>0</v>
      </c>
      <c r="BL57" s="6"/>
      <c r="BM57" s="6"/>
      <c r="BN57" s="6"/>
      <c r="BO57" s="4">
        <v>3</v>
      </c>
      <c r="BP57" s="6"/>
      <c r="BQ57" s="6"/>
      <c r="BR57" s="6"/>
      <c r="BS57" s="4">
        <v>2</v>
      </c>
      <c r="BT57" s="6"/>
      <c r="BU57" s="6"/>
      <c r="BW57" s="4">
        <v>2</v>
      </c>
      <c r="BX57" s="6"/>
      <c r="BY57" s="6"/>
    </row>
    <row r="58" spans="14:77" ht="15" customHeight="1">
      <c r="AA58" s="7">
        <f t="shared" si="18"/>
        <v>-0.58551238622697988</v>
      </c>
      <c r="AB58" s="19"/>
      <c r="AF58" s="7">
        <f t="shared" si="19"/>
        <v>-0.22881507608032312</v>
      </c>
      <c r="AJ58" s="7">
        <f t="shared" si="20"/>
        <v>-0.82493014118342611</v>
      </c>
      <c r="AK58" s="6"/>
      <c r="AL58" s="6"/>
      <c r="AM58" s="6"/>
      <c r="AN58" s="7">
        <f t="shared" si="21"/>
        <v>-0.92061058583068867</v>
      </c>
      <c r="AY58" s="6"/>
      <c r="AZ58" s="6"/>
      <c r="BA58" s="6"/>
      <c r="BB58" s="26"/>
      <c r="BC58" s="26" t="s">
        <v>29</v>
      </c>
      <c r="BD58" s="16"/>
      <c r="BE58" s="20"/>
      <c r="BF58" s="8">
        <v>0</v>
      </c>
      <c r="BG58" s="6"/>
      <c r="BH58" s="21">
        <v>0</v>
      </c>
      <c r="BI58" s="25" t="s">
        <v>41</v>
      </c>
      <c r="BK58" s="8">
        <f>BH88</f>
        <v>0.62249072099184088</v>
      </c>
      <c r="BL58" s="6"/>
      <c r="BM58" s="21">
        <f>BH77</f>
        <v>0.74789596356084254</v>
      </c>
      <c r="BN58" s="6"/>
      <c r="BO58" s="8">
        <f>BM88</f>
        <v>0.43985747793225394</v>
      </c>
      <c r="BP58" s="6"/>
      <c r="BQ58" s="21">
        <f>BM77</f>
        <v>0.48671933405333906</v>
      </c>
      <c r="BR58" s="6"/>
      <c r="BS58" s="8">
        <f>BQ88</f>
        <v>0.90074907267528781</v>
      </c>
      <c r="BT58" s="6"/>
      <c r="BU58" s="21">
        <f>BQ77</f>
        <v>1.4769900275619881</v>
      </c>
      <c r="BW58" s="8">
        <f>BU88</f>
        <v>0.97330514291370707</v>
      </c>
      <c r="BX58" s="6"/>
      <c r="BY58" s="21">
        <f>BU77</f>
        <v>2.3499479682798192</v>
      </c>
    </row>
    <row r="59" spans="14:77" ht="15" customHeight="1">
      <c r="AA59" s="7">
        <f t="shared" si="18"/>
        <v>0</v>
      </c>
      <c r="AB59" s="17"/>
      <c r="AF59" s="7">
        <f t="shared" si="19"/>
        <v>0.70312327686492682</v>
      </c>
      <c r="AJ59" s="7">
        <f t="shared" si="20"/>
        <v>0.61392611064373515</v>
      </c>
      <c r="AK59" s="6"/>
      <c r="AL59" s="6"/>
      <c r="AM59" s="6"/>
      <c r="AN59" s="7">
        <f t="shared" si="21"/>
        <v>0.64676758131839984</v>
      </c>
      <c r="AZ59" s="6"/>
      <c r="BA59" s="6"/>
      <c r="BB59" s="26"/>
      <c r="BC59" s="26" t="s">
        <v>44</v>
      </c>
      <c r="BD59" s="16"/>
      <c r="BE59" s="6"/>
      <c r="BF59" s="8">
        <v>0</v>
      </c>
      <c r="BG59" s="6"/>
      <c r="BH59" s="21">
        <v>0</v>
      </c>
      <c r="BI59" s="19"/>
      <c r="BK59" s="8">
        <f>BH89</f>
        <v>0</v>
      </c>
      <c r="BL59" s="6"/>
      <c r="BM59" s="21">
        <f>BH78</f>
        <v>0</v>
      </c>
      <c r="BN59" s="6"/>
      <c r="BO59" s="8">
        <f>BM89</f>
        <v>0.6188822436974869</v>
      </c>
      <c r="BP59" s="6"/>
      <c r="BQ59" s="21">
        <f>BM78</f>
        <v>0.74177680866389761</v>
      </c>
      <c r="BR59" s="6"/>
      <c r="BS59" s="8">
        <f>BQ89</f>
        <v>-8.9752493918226359E-2</v>
      </c>
      <c r="BT59" s="6"/>
      <c r="BU59" s="21">
        <f>BQ78</f>
        <v>-0.22485752323292307</v>
      </c>
      <c r="BW59" s="8">
        <f>BU89</f>
        <v>-0.15146409780126482</v>
      </c>
      <c r="BX59" s="6"/>
      <c r="BY59" s="21">
        <f>BU78</f>
        <v>-0.69604024896116135</v>
      </c>
    </row>
    <row r="60" spans="14:77" ht="15" customHeight="1">
      <c r="AA60" s="7">
        <f t="shared" si="18"/>
        <v>0.62341288046905319</v>
      </c>
      <c r="AB60" s="17"/>
      <c r="AF60" s="7">
        <f t="shared" si="19"/>
        <v>0.79985479608923127</v>
      </c>
      <c r="AJ60" s="7">
        <f t="shared" si="20"/>
        <v>0.74592914341361549</v>
      </c>
      <c r="AK60" s="6"/>
      <c r="AL60" s="6"/>
      <c r="AM60" s="6"/>
      <c r="AN60" s="7">
        <f t="shared" si="21"/>
        <v>0.12334865374277229</v>
      </c>
      <c r="AZ60" s="6"/>
      <c r="BA60" s="6"/>
      <c r="BB60" s="6"/>
      <c r="BC60" s="6"/>
      <c r="BD60" s="6"/>
      <c r="BE60" s="6"/>
      <c r="BF60" s="6">
        <v>1</v>
      </c>
      <c r="BG60" s="6"/>
      <c r="BH60" s="6"/>
      <c r="BI60" s="19"/>
      <c r="BK60" s="6">
        <v>1</v>
      </c>
      <c r="BL60" s="6"/>
      <c r="BM60" s="6"/>
      <c r="BN60" s="6"/>
      <c r="BO60" s="6">
        <v>1</v>
      </c>
      <c r="BP60" s="6"/>
      <c r="BQ60" s="6"/>
      <c r="BR60" s="6"/>
      <c r="BS60" s="6">
        <v>1</v>
      </c>
      <c r="BT60" s="6"/>
      <c r="BU60" s="6"/>
      <c r="BW60" s="6">
        <v>1</v>
      </c>
      <c r="BX60" s="6"/>
      <c r="BY60" s="6"/>
    </row>
    <row r="61" spans="14:77" ht="15" customHeight="1">
      <c r="AA61" s="7">
        <f>TANH(AA54)</f>
        <v>-0.58551238622697988</v>
      </c>
      <c r="AF61" s="7">
        <f>TANH(AF54)</f>
        <v>-0.48935169590713068</v>
      </c>
      <c r="AJ61" s="7">
        <f t="shared" si="20"/>
        <v>-0.22504451534150249</v>
      </c>
      <c r="AK61" s="6"/>
      <c r="AL61" s="6"/>
      <c r="AM61" s="6"/>
      <c r="AN61" s="7">
        <f t="shared" si="21"/>
        <v>0</v>
      </c>
      <c r="AZ61" s="6"/>
      <c r="BA61" s="6"/>
      <c r="BB61" s="6"/>
      <c r="BC61" s="6"/>
      <c r="BD61" s="6"/>
      <c r="BE61" s="6"/>
      <c r="BF61" s="3" t="s">
        <v>3</v>
      </c>
      <c r="BG61" s="6"/>
      <c r="BH61" s="22" t="s">
        <v>36</v>
      </c>
      <c r="BI61" s="19"/>
      <c r="BK61" s="3" t="s">
        <v>3</v>
      </c>
      <c r="BL61" s="6"/>
      <c r="BM61" s="22" t="s">
        <v>36</v>
      </c>
      <c r="BN61" s="6"/>
      <c r="BO61" s="3" t="s">
        <v>3</v>
      </c>
      <c r="BP61" s="6"/>
      <c r="BQ61" s="22" t="s">
        <v>36</v>
      </c>
      <c r="BR61" s="6"/>
      <c r="BS61" s="3" t="s">
        <v>3</v>
      </c>
      <c r="BT61" s="6"/>
      <c r="BU61" s="22" t="s">
        <v>36</v>
      </c>
      <c r="BW61" s="3" t="s">
        <v>3</v>
      </c>
      <c r="BX61" s="6"/>
      <c r="BY61" s="22" t="s">
        <v>36</v>
      </c>
    </row>
    <row r="62" spans="14:77" ht="15" customHeight="1" thickBot="1">
      <c r="AK62" s="6"/>
      <c r="AL62" s="6"/>
      <c r="AM62" s="6"/>
      <c r="AZ62" s="19"/>
      <c r="BA62" s="6"/>
      <c r="BB62" s="6"/>
      <c r="BC62" s="6"/>
      <c r="BD62" s="19"/>
      <c r="BE62" s="6"/>
      <c r="BF62" s="6"/>
      <c r="BG62" s="18" t="s">
        <v>33</v>
      </c>
      <c r="BH62" s="6"/>
      <c r="BI62" s="17" t="s">
        <v>30</v>
      </c>
      <c r="BK62" s="6"/>
      <c r="BL62" s="18" t="s">
        <v>33</v>
      </c>
      <c r="BM62" s="6"/>
      <c r="BN62" s="6"/>
      <c r="BO62" s="6"/>
      <c r="BP62" s="18" t="s">
        <v>33</v>
      </c>
      <c r="BQ62" s="6"/>
      <c r="BR62" s="6"/>
      <c r="BT62" s="18" t="s">
        <v>33</v>
      </c>
      <c r="BU62" s="6"/>
      <c r="BX62" s="18" t="s">
        <v>33</v>
      </c>
      <c r="BY62" s="6"/>
    </row>
    <row r="63" spans="14:77" ht="15" customHeight="1">
      <c r="AA63" s="22" t="s">
        <v>36</v>
      </c>
      <c r="AF63" s="22" t="s">
        <v>36</v>
      </c>
      <c r="AJ63" s="22" t="s">
        <v>36</v>
      </c>
      <c r="AK63" s="6"/>
      <c r="AL63" s="6"/>
      <c r="AM63" s="6"/>
      <c r="AN63" s="22" t="s">
        <v>36</v>
      </c>
      <c r="AZ63" s="27">
        <v>0</v>
      </c>
      <c r="BA63" s="28">
        <v>1</v>
      </c>
      <c r="BB63" s="29">
        <v>1</v>
      </c>
      <c r="BC63" s="29">
        <v>1</v>
      </c>
      <c r="BD63" s="30">
        <v>0</v>
      </c>
      <c r="BE63" s="3" t="s">
        <v>4</v>
      </c>
      <c r="BF63" s="7" cm="1">
        <f t="array" ref="BF63:BF64">MMULT($AZ63:$BD64,BF56:BF60)</f>
        <v>1</v>
      </c>
      <c r="BG63" s="3" t="s">
        <v>32</v>
      </c>
      <c r="BH63" s="7">
        <f>1/(1+EXP(-BF63))</f>
        <v>0.7310585786300049</v>
      </c>
      <c r="BI63" s="17" t="s">
        <v>27</v>
      </c>
      <c r="BK63" s="7" cm="1">
        <f t="array" ref="BK63:BK64">MMULT($AZ63:$BD64,BK56:BK60)</f>
        <v>0.62249072099184088</v>
      </c>
      <c r="BL63" s="3" t="s">
        <v>32</v>
      </c>
      <c r="BM63" s="7">
        <f>1/(1+EXP(-BK63))</f>
        <v>0.6507848120158275</v>
      </c>
      <c r="BN63" s="6"/>
      <c r="BO63" s="7" cm="1">
        <f t="array" ref="BO63:BO64">MMULT($AZ63:$BD64,BO56:BO60)</f>
        <v>4.0587397216297409</v>
      </c>
      <c r="BP63" s="3" t="s">
        <v>32</v>
      </c>
      <c r="BQ63" s="7">
        <f>1/(1+EXP(-BO63))</f>
        <v>0.98302244410147765</v>
      </c>
      <c r="BR63" s="6"/>
      <c r="BS63" s="7" cm="1">
        <f t="array" ref="BS63:BS64">MMULT($AZ63:$BD64,BS56:BS60)</f>
        <v>2.8109965787570617</v>
      </c>
      <c r="BT63" s="3" t="s">
        <v>32</v>
      </c>
      <c r="BU63" s="7">
        <f>1/(1+EXP(-BS63))</f>
        <v>0.94326717388370107</v>
      </c>
      <c r="BW63" s="7" cm="1">
        <f t="array" ref="BW63:BW64">MMULT($AZ63:$BD64,BW56:BW60)</f>
        <v>2.8218410451124423</v>
      </c>
      <c r="BX63" s="3" t="s">
        <v>32</v>
      </c>
      <c r="BY63" s="7">
        <f>1/(1+EXP(-BW63))</f>
        <v>0.94384472501525152</v>
      </c>
    </row>
    <row r="64" spans="14:77" ht="15" customHeight="1" thickBot="1">
      <c r="N64" s="19"/>
      <c r="O64" s="6"/>
      <c r="P64" s="6"/>
      <c r="W64" s="19"/>
      <c r="Z64" s="18" t="s">
        <v>33</v>
      </c>
      <c r="AA64" s="15"/>
      <c r="AE64" s="18" t="s">
        <v>33</v>
      </c>
      <c r="AF64" s="15"/>
      <c r="AI64" s="18" t="s">
        <v>33</v>
      </c>
      <c r="AJ64" s="15"/>
      <c r="AK64" s="6"/>
      <c r="AL64" s="6"/>
      <c r="AM64" s="18" t="s">
        <v>33</v>
      </c>
      <c r="AN64" s="15"/>
      <c r="AZ64" s="31">
        <v>1</v>
      </c>
      <c r="BA64" s="32">
        <v>0</v>
      </c>
      <c r="BB64" s="33">
        <v>1</v>
      </c>
      <c r="BC64" s="33">
        <v>0</v>
      </c>
      <c r="BD64" s="34">
        <v>1</v>
      </c>
      <c r="BE64" s="3" t="s">
        <v>4</v>
      </c>
      <c r="BF64" s="7">
        <v>2</v>
      </c>
      <c r="BG64" s="3" t="s">
        <v>32</v>
      </c>
      <c r="BH64" s="7">
        <f>1/(1+EXP(-BF64))</f>
        <v>0.88079707797788231</v>
      </c>
      <c r="BI64" s="19"/>
      <c r="BK64" s="7">
        <v>3.6224907209918409</v>
      </c>
      <c r="BL64" s="3" t="s">
        <v>32</v>
      </c>
      <c r="BM64" s="7">
        <f>1/(1+EXP(-BK64))</f>
        <v>0.97397912374078377</v>
      </c>
      <c r="BN64" s="6"/>
      <c r="BO64" s="7">
        <v>1.4398574779322539</v>
      </c>
      <c r="BP64" s="3" t="s">
        <v>32</v>
      </c>
      <c r="BQ64" s="7">
        <f>1/(1+EXP(-BO64))</f>
        <v>0.80843258010972141</v>
      </c>
      <c r="BR64" s="6"/>
      <c r="BS64" s="7">
        <v>0.90074907267528781</v>
      </c>
      <c r="BT64" s="3" t="s">
        <v>32</v>
      </c>
      <c r="BU64" s="7">
        <f>1/(1+EXP(-BS64))</f>
        <v>0.71110341296242652</v>
      </c>
      <c r="BW64" s="7">
        <v>0.97330514291370707</v>
      </c>
      <c r="BX64" s="3" t="s">
        <v>32</v>
      </c>
      <c r="BY64" s="7">
        <f>1/(1+EXP(-BW64))</f>
        <v>0.72577779247545648</v>
      </c>
    </row>
    <row r="65" spans="14:77" ht="15" customHeight="1">
      <c r="N65" s="27">
        <v>1</v>
      </c>
      <c r="O65" s="28">
        <v>0</v>
      </c>
      <c r="P65" s="28">
        <v>0</v>
      </c>
      <c r="Q65" s="29">
        <v>1</v>
      </c>
      <c r="R65" s="29">
        <v>1</v>
      </c>
      <c r="S65" s="29">
        <v>0</v>
      </c>
      <c r="T65" s="29">
        <v>0</v>
      </c>
      <c r="U65" s="29">
        <v>0</v>
      </c>
      <c r="V65" s="29">
        <v>1</v>
      </c>
      <c r="W65" s="30">
        <v>0</v>
      </c>
      <c r="X65" s="3" t="s">
        <v>4</v>
      </c>
      <c r="Y65" s="7" cm="1">
        <f t="array" ref="Y65">MMULT($N65:$W65,Y$11:Y$20)</f>
        <v>1</v>
      </c>
      <c r="Z65" s="3" t="s">
        <v>32</v>
      </c>
      <c r="AA65" s="7">
        <f>1/(1+EXP(-Y65))</f>
        <v>0.7310585786300049</v>
      </c>
      <c r="AB65" s="17" t="s">
        <v>34</v>
      </c>
      <c r="AD65" s="7" cm="1">
        <f t="array" ref="AD65">MMULT($N65:$W65,AD$11:AD$20)</f>
        <v>2.4748506064280438</v>
      </c>
      <c r="AE65" s="3" t="s">
        <v>32</v>
      </c>
      <c r="AF65" s="7">
        <f>1/(1+EXP(-AD65))</f>
        <v>0.92235983972129165</v>
      </c>
      <c r="AH65" s="7" cm="1">
        <f t="array" ref="AH65">MMULT($N65:$W65,AH$11:AH$20)</f>
        <v>0.24074819486987414</v>
      </c>
      <c r="AI65" s="3" t="s">
        <v>32</v>
      </c>
      <c r="AJ65" s="7">
        <f>1/(1+EXP(-AH65))</f>
        <v>0.55989802188541971</v>
      </c>
      <c r="AK65" s="6"/>
      <c r="AL65" s="7" cm="1">
        <f t="array" ref="AL65">MMULT($N65:$W65,AL$11:AL$20)</f>
        <v>-1.2908987545678809</v>
      </c>
      <c r="AM65" s="3" t="s">
        <v>32</v>
      </c>
      <c r="AN65" s="7">
        <f>1/(1+EXP(-AL65))</f>
        <v>0.21570072613683672</v>
      </c>
      <c r="AZ65" s="6"/>
      <c r="BA65" s="6"/>
      <c r="BB65" s="6"/>
      <c r="BC65" s="6"/>
      <c r="BD65" s="6"/>
      <c r="BE65" s="6"/>
      <c r="BF65" s="6"/>
      <c r="BG65" s="6"/>
      <c r="BH65" s="6"/>
      <c r="BI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W65" s="6"/>
      <c r="BX65" s="6"/>
      <c r="BY65" s="6"/>
    </row>
    <row r="66" spans="14:77" ht="15" customHeight="1">
      <c r="N66" s="46">
        <v>1</v>
      </c>
      <c r="O66" s="41">
        <v>1</v>
      </c>
      <c r="P66" s="41">
        <v>0</v>
      </c>
      <c r="Q66" s="8">
        <v>0</v>
      </c>
      <c r="R66" s="8">
        <v>-2</v>
      </c>
      <c r="S66" s="8">
        <v>0</v>
      </c>
      <c r="T66" s="8">
        <v>0</v>
      </c>
      <c r="U66" s="8">
        <v>1</v>
      </c>
      <c r="V66" s="8">
        <v>0</v>
      </c>
      <c r="W66" s="47">
        <v>0</v>
      </c>
      <c r="X66" s="3" t="s">
        <v>4</v>
      </c>
      <c r="Y66" s="7" cm="1">
        <f t="array" ref="Y66">MMULT($N66:$W66,Y$11:Y$20)</f>
        <v>3</v>
      </c>
      <c r="Z66" s="3" t="s">
        <v>32</v>
      </c>
      <c r="AA66" s="7">
        <f t="shared" ref="AA66:AA69" si="22">1/(1+EXP(-Y66))</f>
        <v>0.95257412682243336</v>
      </c>
      <c r="AB66" s="17" t="s">
        <v>27</v>
      </c>
      <c r="AD66" s="7" cm="1">
        <f t="array" ref="AD66">MMULT($N66:$W66,AD$11:AD$20)</f>
        <v>3.5938469802626662</v>
      </c>
      <c r="AE66" s="3" t="s">
        <v>32</v>
      </c>
      <c r="AF66" s="7">
        <f t="shared" ref="AF66:AF69" si="23">TANH(AF59)</f>
        <v>0.60634650310095761</v>
      </c>
      <c r="AH66" s="7" cm="1">
        <f t="array" ref="AH66">MMULT($N66:$W66,AH$11:AH$20)</f>
        <v>-0.19158999907768692</v>
      </c>
      <c r="AI66" s="3" t="s">
        <v>32</v>
      </c>
      <c r="AJ66" s="7">
        <f t="shared" ref="AJ66:AJ69" si="24">1/(1+EXP(-AH66))</f>
        <v>0.45224847779177252</v>
      </c>
      <c r="AK66" s="6"/>
      <c r="AL66" s="7" cm="1">
        <f t="array" ref="AL66">MMULT($N66:$W66,AL$11:AL$20)</f>
        <v>0.33110260148953519</v>
      </c>
      <c r="AM66" s="3"/>
      <c r="AN66" s="7">
        <f t="shared" ref="AN66:AN70" si="25">1/(1+EXP(-AL66))</f>
        <v>0.58202763255914602</v>
      </c>
      <c r="AZ66" s="6"/>
      <c r="BA66" s="6"/>
      <c r="BB66" s="6"/>
      <c r="BC66" s="6"/>
      <c r="BD66" s="6"/>
      <c r="BE66" s="6"/>
      <c r="BF66" s="6"/>
      <c r="BG66" s="6"/>
      <c r="BH66" s="22" t="s">
        <v>35</v>
      </c>
      <c r="BI66" s="6"/>
      <c r="BK66" s="6"/>
      <c r="BL66" s="6"/>
      <c r="BM66" s="22" t="s">
        <v>35</v>
      </c>
      <c r="BN66" s="6"/>
      <c r="BO66" s="6"/>
      <c r="BP66" s="6"/>
      <c r="BQ66" s="22" t="s">
        <v>35</v>
      </c>
      <c r="BR66" s="6"/>
      <c r="BS66" s="6"/>
      <c r="BT66" s="6"/>
      <c r="BU66" s="22" t="s">
        <v>35</v>
      </c>
      <c r="BW66" s="6"/>
      <c r="BX66" s="6"/>
      <c r="BY66" s="22" t="s">
        <v>35</v>
      </c>
    </row>
    <row r="67" spans="14:77" ht="15" customHeight="1" thickBot="1">
      <c r="N67" s="46">
        <v>1</v>
      </c>
      <c r="O67" s="41">
        <v>0</v>
      </c>
      <c r="P67" s="41">
        <v>1</v>
      </c>
      <c r="Q67" s="8">
        <v>0</v>
      </c>
      <c r="R67" s="8">
        <v>0</v>
      </c>
      <c r="S67" s="8">
        <v>1</v>
      </c>
      <c r="T67" s="8">
        <v>0</v>
      </c>
      <c r="U67" s="8">
        <v>0</v>
      </c>
      <c r="V67" s="8">
        <v>1</v>
      </c>
      <c r="W67" s="47">
        <v>0</v>
      </c>
      <c r="X67" s="3" t="s">
        <v>4</v>
      </c>
      <c r="Y67" s="7" cm="1">
        <f t="array" ref="Y67">MMULT($N67:$W67,Y$11:Y$20)</f>
        <v>2</v>
      </c>
      <c r="Z67" s="3" t="s">
        <v>32</v>
      </c>
      <c r="AA67" s="7">
        <f t="shared" si="22"/>
        <v>0.88079707797788231</v>
      </c>
      <c r="AB67" s="17"/>
      <c r="AD67" s="7" cm="1">
        <f t="array" ref="AD67">MMULT($N67:$W67,AD$11:AD$20)</f>
        <v>1.4144876137730202</v>
      </c>
      <c r="AE67" s="3" t="s">
        <v>32</v>
      </c>
      <c r="AF67" s="7">
        <f t="shared" si="23"/>
        <v>0.66395558544382893</v>
      </c>
      <c r="AH67" s="7" cm="1">
        <f t="array" ref="AH67">MMULT($N67:$W67,AH$11:AH$20)</f>
        <v>2.7648792315899033</v>
      </c>
      <c r="AI67" s="3" t="s">
        <v>32</v>
      </c>
      <c r="AJ67" s="7">
        <f t="shared" si="24"/>
        <v>0.940748193020432</v>
      </c>
      <c r="AK67" s="6"/>
      <c r="AL67" s="7" cm="1">
        <f t="array" ref="AL67">MMULT($N67:$W67,AL$11:AL$20)</f>
        <v>0.2223786353122188</v>
      </c>
      <c r="AM67" s="3"/>
      <c r="AN67" s="7">
        <f t="shared" si="25"/>
        <v>0.55536667938976936</v>
      </c>
      <c r="AZ67" s="19"/>
      <c r="BA67" s="6"/>
      <c r="BB67" s="6"/>
      <c r="BC67" s="6"/>
      <c r="BD67" s="19"/>
      <c r="BE67" s="6"/>
      <c r="BF67" s="6"/>
      <c r="BG67" s="17" t="s">
        <v>5</v>
      </c>
      <c r="BH67" s="6"/>
      <c r="BI67" s="17" t="s">
        <v>28</v>
      </c>
      <c r="BK67" s="6"/>
      <c r="BL67" s="17" t="s">
        <v>5</v>
      </c>
      <c r="BM67" s="6"/>
      <c r="BN67" s="6"/>
      <c r="BO67" s="6"/>
      <c r="BP67" s="17" t="s">
        <v>5</v>
      </c>
      <c r="BQ67" s="6"/>
      <c r="BR67" s="6"/>
      <c r="BS67" s="6"/>
      <c r="BT67" s="17" t="s">
        <v>5</v>
      </c>
      <c r="BU67" s="6"/>
      <c r="BW67" s="6"/>
      <c r="BX67" s="17" t="s">
        <v>5</v>
      </c>
      <c r="BY67" s="6"/>
    </row>
    <row r="68" spans="14:77" ht="15" customHeight="1">
      <c r="N68" s="46">
        <v>1</v>
      </c>
      <c r="O68" s="41">
        <v>0</v>
      </c>
      <c r="P68" s="41">
        <v>1</v>
      </c>
      <c r="Q68" s="8">
        <v>0</v>
      </c>
      <c r="R68" s="8">
        <v>0</v>
      </c>
      <c r="S68" s="8">
        <v>1</v>
      </c>
      <c r="T68" s="8">
        <v>0</v>
      </c>
      <c r="U68" s="8">
        <v>-1</v>
      </c>
      <c r="V68" s="8">
        <v>1</v>
      </c>
      <c r="W68" s="47">
        <v>-3</v>
      </c>
      <c r="X68" s="3" t="s">
        <v>4</v>
      </c>
      <c r="Y68" s="7" cm="1">
        <f t="array" ref="Y68">MMULT($N68:$W68,Y$11:Y$20)</f>
        <v>-1</v>
      </c>
      <c r="Z68" s="3" t="s">
        <v>32</v>
      </c>
      <c r="AA68" s="7">
        <f t="shared" si="22"/>
        <v>0.2689414213699951</v>
      </c>
      <c r="AB68" s="17"/>
      <c r="AD68" s="7" cm="1">
        <f t="array" ref="AD68">MMULT($N68:$W68,AD$11:AD$20)</f>
        <v>-2.179359366489646</v>
      </c>
      <c r="AE68" s="3" t="s">
        <v>32</v>
      </c>
      <c r="AF68" s="7">
        <f t="shared" si="23"/>
        <v>-0.4537017303789827</v>
      </c>
      <c r="AH68" s="7" cm="1">
        <f t="array" ref="AH68">MMULT($N68:$W68,AH$11:AH$20)</f>
        <v>-0.23512076841009666</v>
      </c>
      <c r="AI68" s="3" t="s">
        <v>32</v>
      </c>
      <c r="AJ68" s="7">
        <f t="shared" si="24"/>
        <v>0.44148910870252406</v>
      </c>
      <c r="AK68" s="6"/>
      <c r="AL68" s="7" cm="1">
        <f t="array" ref="AL68">MMULT($N68:$W68,AL$11:AL$20)</f>
        <v>-3.4279085338713435</v>
      </c>
      <c r="AM68" s="3"/>
      <c r="AN68" s="7">
        <f t="shared" si="25"/>
        <v>3.1434547532119939E-2</v>
      </c>
      <c r="AZ68" s="27">
        <v>0</v>
      </c>
      <c r="BA68" s="28">
        <v>1</v>
      </c>
      <c r="BB68" s="29">
        <v>0</v>
      </c>
      <c r="BC68" s="29">
        <v>1</v>
      </c>
      <c r="BD68" s="30">
        <v>0</v>
      </c>
      <c r="BE68" s="3" t="s">
        <v>4</v>
      </c>
      <c r="BF68" s="7" cm="1">
        <f t="array" ref="BF68:BF69">MMULT($AZ68:$BD69,BF56:BF60)</f>
        <v>1</v>
      </c>
      <c r="BG68" s="3" t="s">
        <v>32</v>
      </c>
      <c r="BH68" s="7">
        <f>TANH(BF68)</f>
        <v>0.76159415595576485</v>
      </c>
      <c r="BI68" s="17" t="s">
        <v>29</v>
      </c>
      <c r="BK68" s="7" cm="1">
        <f t="array" ref="BK68:BK69">MMULT($AZ68:$BD69,BK56:BK60)</f>
        <v>0</v>
      </c>
      <c r="BL68" s="3" t="s">
        <v>32</v>
      </c>
      <c r="BM68" s="7">
        <f>TANH(BK68)</f>
        <v>0</v>
      </c>
      <c r="BN68" s="6"/>
      <c r="BO68" s="7" cm="1">
        <f t="array" ref="BO68:BO69">MMULT($AZ68:$BD69,BO56:BO60)</f>
        <v>3.6188822436974868</v>
      </c>
      <c r="BP68" s="3" t="s">
        <v>32</v>
      </c>
      <c r="BQ68" s="7">
        <f>TANH(BO68)</f>
        <v>0.9985631987144008</v>
      </c>
      <c r="BR68" s="6"/>
      <c r="BS68" s="7" cm="1">
        <f t="array" ref="BS68:BS69">MMULT($AZ68:$BD69,BS56:BS60)</f>
        <v>1.9102475060817736</v>
      </c>
      <c r="BT68" s="3" t="s">
        <v>32</v>
      </c>
      <c r="BU68" s="7">
        <f>TANH(BS68)</f>
        <v>0.95710620305780314</v>
      </c>
      <c r="BW68" s="7" cm="1">
        <f t="array" ref="BW68:BW69">MMULT($AZ68:$BD69,BW56:BW60)</f>
        <v>1.8485359021987351</v>
      </c>
      <c r="BX68" s="3" t="s">
        <v>32</v>
      </c>
      <c r="BY68" s="7">
        <f>TANH(BW68)</f>
        <v>0.95160787666153268</v>
      </c>
    </row>
    <row r="69" spans="14:77" ht="15" customHeight="1" thickBot="1">
      <c r="N69" s="46">
        <v>0</v>
      </c>
      <c r="O69" s="41">
        <v>1</v>
      </c>
      <c r="P69" s="41">
        <v>1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1</v>
      </c>
      <c r="W69" s="47">
        <v>0</v>
      </c>
      <c r="X69" s="3" t="s">
        <v>4</v>
      </c>
      <c r="Y69" s="7" cm="1">
        <f t="array" ref="Y69">MMULT($N69:$W69,Y$11:Y$20)</f>
        <v>3</v>
      </c>
      <c r="Z69" s="3" t="s">
        <v>32</v>
      </c>
      <c r="AA69" s="7">
        <f t="shared" si="22"/>
        <v>0.95257412682243336</v>
      </c>
      <c r="AB69" s="17"/>
      <c r="AD69" s="7" cm="1">
        <f t="array" ref="AD69">MMULT($N69:$W69,AD$11:AD$20)</f>
        <v>0.93020521268160139</v>
      </c>
      <c r="AE69" s="3" t="s">
        <v>32</v>
      </c>
      <c r="AF69" s="7">
        <f t="shared" si="23"/>
        <v>0</v>
      </c>
      <c r="AH69" s="7" cm="1">
        <f t="array" ref="AH69">MMULT($N69:$W69,AH$11:AH$20)</f>
        <v>1.9168022793871888</v>
      </c>
      <c r="AI69" s="3" t="s">
        <v>32</v>
      </c>
      <c r="AJ69" s="7">
        <f t="shared" si="24"/>
        <v>0.87178142176834084</v>
      </c>
      <c r="AK69" s="6"/>
      <c r="AL69" s="7" cm="1">
        <f t="array" ref="AL69">MMULT($N69:$W69,AL$11:AL$20)</f>
        <v>1.9984301749986169</v>
      </c>
      <c r="AM69" s="3"/>
      <c r="AN69" s="7">
        <f t="shared" si="25"/>
        <v>0.88063215786967008</v>
      </c>
      <c r="AZ69" s="31">
        <v>0</v>
      </c>
      <c r="BA69" s="32">
        <v>-1</v>
      </c>
      <c r="BB69" s="33">
        <v>0</v>
      </c>
      <c r="BC69" s="33">
        <v>1</v>
      </c>
      <c r="BD69" s="34">
        <v>1</v>
      </c>
      <c r="BE69" s="3" t="s">
        <v>4</v>
      </c>
      <c r="BF69" s="7">
        <v>0</v>
      </c>
      <c r="BG69" s="3" t="s">
        <v>32</v>
      </c>
      <c r="BH69" s="7">
        <f>TANH(BF69)</f>
        <v>0</v>
      </c>
      <c r="BI69" s="19"/>
      <c r="BK69" s="7">
        <v>1</v>
      </c>
      <c r="BL69" s="3" t="s">
        <v>32</v>
      </c>
      <c r="BM69" s="7">
        <f>TANH(BK69)</f>
        <v>0.76159415595576485</v>
      </c>
      <c r="BN69" s="6"/>
      <c r="BO69" s="7">
        <v>-1.3811177563025132</v>
      </c>
      <c r="BP69" s="3" t="s">
        <v>32</v>
      </c>
      <c r="BQ69" s="7">
        <f>TANH(BO69)</f>
        <v>-0.88120131515154365</v>
      </c>
      <c r="BR69" s="6"/>
      <c r="BS69" s="7">
        <v>-1.0897524939182262</v>
      </c>
      <c r="BT69" s="3" t="s">
        <v>32</v>
      </c>
      <c r="BU69" s="7">
        <f>TANH(BS69)</f>
        <v>-0.79678779032335645</v>
      </c>
      <c r="BW69" s="7">
        <v>-1.1514640978012647</v>
      </c>
      <c r="BX69" s="3" t="s">
        <v>32</v>
      </c>
      <c r="BY69" s="7">
        <f>TANH(BW69)</f>
        <v>-0.81823852139734554</v>
      </c>
    </row>
    <row r="70" spans="14:77" ht="15" customHeight="1" thickBot="1">
      <c r="N70" s="31">
        <v>0</v>
      </c>
      <c r="O70" s="32">
        <v>0</v>
      </c>
      <c r="P70" s="32">
        <v>-1</v>
      </c>
      <c r="Q70" s="33">
        <v>0</v>
      </c>
      <c r="R70" s="33">
        <v>1</v>
      </c>
      <c r="S70" s="33">
        <v>1</v>
      </c>
      <c r="T70" s="33">
        <v>1</v>
      </c>
      <c r="U70" s="33">
        <v>0</v>
      </c>
      <c r="V70" s="33">
        <v>1</v>
      </c>
      <c r="W70" s="34">
        <v>-1</v>
      </c>
      <c r="X70" s="3" t="s">
        <v>4</v>
      </c>
      <c r="Y70" s="7" cm="1">
        <f t="array" ref="Y70">MMULT($N70:$W70,Y$11:Y$20)</f>
        <v>-2</v>
      </c>
      <c r="Z70" s="3" t="s">
        <v>32</v>
      </c>
      <c r="AA70" s="7">
        <f>1/(1+EXP(-Y70))</f>
        <v>0.11920292202211755</v>
      </c>
      <c r="AD70" s="7" cm="1">
        <f t="array" ref="AD70">MMULT($N70:$W70,AD$11:AD$20)</f>
        <v>-1.5855123862269798</v>
      </c>
      <c r="AE70" s="3" t="s">
        <v>32</v>
      </c>
      <c r="AF70" s="7">
        <f>1/(1+EXP(-AD70))</f>
        <v>0.1700162098316311</v>
      </c>
      <c r="AH70" s="7" cm="1">
        <f t="array" ref="AH70">MMULT($N70:$W70,AH$11:AH$20)</f>
        <v>-4.9583340162546108</v>
      </c>
      <c r="AI70" s="3" t="s">
        <v>32</v>
      </c>
      <c r="AJ70" s="7">
        <f>1/(1+EXP(-AH70))</f>
        <v>6.9756199079148967E-3</v>
      </c>
      <c r="AK70" s="6"/>
      <c r="AL70" s="7" cm="1">
        <f t="array" ref="AL70">MMULT($N70:$W70,AL$11:AL$20)</f>
        <v>-3.8469873894434579</v>
      </c>
      <c r="AM70" s="3" t="s">
        <v>32</v>
      </c>
      <c r="AN70" s="7">
        <f t="shared" si="25"/>
        <v>2.0897897182241946E-2</v>
      </c>
      <c r="BE70" s="3"/>
      <c r="BF70" s="6"/>
      <c r="BG70" s="3"/>
      <c r="BH70" s="6"/>
      <c r="BI70" s="19"/>
      <c r="BK70" s="6"/>
      <c r="BL70" s="3"/>
      <c r="BM70" s="6"/>
      <c r="BN70" s="6"/>
      <c r="BO70" s="6"/>
      <c r="BP70" s="3"/>
      <c r="BQ70" s="6"/>
      <c r="BR70" s="6"/>
      <c r="BS70" s="6"/>
      <c r="BT70" s="3"/>
      <c r="BU70" s="6"/>
      <c r="BW70" s="6"/>
      <c r="BX70" s="3"/>
      <c r="BY70" s="6"/>
    </row>
    <row r="71" spans="14:77" ht="15" customHeight="1">
      <c r="AA71" s="3" t="s">
        <v>3</v>
      </c>
      <c r="AF71" s="3" t="s">
        <v>3</v>
      </c>
      <c r="AJ71" s="3" t="s">
        <v>3</v>
      </c>
      <c r="AK71" s="6"/>
      <c r="AL71" s="6"/>
      <c r="AM71" s="6"/>
      <c r="AN71" s="3" t="s">
        <v>3</v>
      </c>
      <c r="AZ71" s="6"/>
      <c r="BA71" s="6"/>
      <c r="BB71" s="6"/>
      <c r="BC71" s="6"/>
      <c r="BD71" s="6"/>
      <c r="BE71" s="6"/>
      <c r="BF71" s="6"/>
      <c r="BG71" s="6"/>
      <c r="BH71" s="22" t="s">
        <v>36</v>
      </c>
      <c r="BI71" s="6"/>
      <c r="BK71" s="6"/>
      <c r="BL71" s="6"/>
      <c r="BM71" s="22" t="s">
        <v>36</v>
      </c>
      <c r="BN71" s="6"/>
      <c r="BO71" s="6"/>
      <c r="BP71" s="6"/>
      <c r="BQ71" s="22" t="s">
        <v>36</v>
      </c>
      <c r="BR71" s="6"/>
      <c r="BS71" s="6"/>
      <c r="BU71" s="22" t="s">
        <v>36</v>
      </c>
      <c r="BW71" s="6"/>
      <c r="BY71" s="22" t="s">
        <v>36</v>
      </c>
    </row>
    <row r="72" spans="14:77" ht="15" customHeight="1" thickBot="1">
      <c r="AA72" s="8">
        <f>AA56*AA65</f>
        <v>0.54464539374644239</v>
      </c>
      <c r="AB72" s="17" t="s">
        <v>37</v>
      </c>
      <c r="AF72" s="8">
        <f>AF56*AF65</f>
        <v>0.72815091594384196</v>
      </c>
      <c r="AJ72" s="8">
        <f>AJ56*AJ65</f>
        <v>5.1078786586488713E-2</v>
      </c>
      <c r="AK72" s="6"/>
      <c r="AL72" s="6"/>
      <c r="AM72" s="6"/>
      <c r="AN72" s="8">
        <f>AN56*AN65</f>
        <v>1.0210682203751136E-2</v>
      </c>
      <c r="AZ72" s="19"/>
      <c r="BA72" s="6"/>
      <c r="BB72" s="6"/>
      <c r="BC72" s="6"/>
      <c r="BD72" s="19"/>
      <c r="BE72" s="6"/>
      <c r="BF72" s="6"/>
      <c r="BG72" s="18" t="s">
        <v>33</v>
      </c>
      <c r="BH72" s="15"/>
      <c r="BI72" s="17" t="s">
        <v>26</v>
      </c>
      <c r="BK72" s="6"/>
      <c r="BL72" s="18" t="s">
        <v>33</v>
      </c>
      <c r="BM72" s="6"/>
      <c r="BN72" s="6"/>
      <c r="BO72" s="6"/>
      <c r="BP72" s="18" t="s">
        <v>33</v>
      </c>
      <c r="BQ72" s="6"/>
      <c r="BR72" s="6"/>
      <c r="BS72" s="6"/>
      <c r="BT72" s="18" t="s">
        <v>33</v>
      </c>
      <c r="BU72" s="6"/>
      <c r="BW72" s="6"/>
      <c r="BX72" s="18" t="s">
        <v>33</v>
      </c>
      <c r="BY72" s="6"/>
    </row>
    <row r="73" spans="14:77" ht="15" customHeight="1">
      <c r="AA73" s="8">
        <f t="shared" ref="AA73:AA76" si="26">AA57*AA66</f>
        <v>0</v>
      </c>
      <c r="AB73" s="17" t="s">
        <v>38</v>
      </c>
      <c r="AF73" s="8">
        <f t="shared" ref="AF73:AF77" si="27">AF57*AF66</f>
        <v>-0.40420500046115654</v>
      </c>
      <c r="AJ73" s="8">
        <f t="shared" ref="AJ73:AJ77" si="28">AJ57*AJ66</f>
        <v>-0.34040771615298643</v>
      </c>
      <c r="AK73" s="6"/>
      <c r="AL73" s="6"/>
      <c r="AM73" s="6"/>
      <c r="AN73" s="8">
        <f t="shared" ref="AN73:AN77" si="29">AN57*AN66</f>
        <v>-0.32162295919022094</v>
      </c>
      <c r="AZ73" s="27">
        <v>0</v>
      </c>
      <c r="BA73" s="28">
        <v>3</v>
      </c>
      <c r="BB73" s="29">
        <v>1</v>
      </c>
      <c r="BC73" s="29">
        <v>0</v>
      </c>
      <c r="BD73" s="30">
        <v>1</v>
      </c>
      <c r="BE73" s="3" t="s">
        <v>4</v>
      </c>
      <c r="BF73" s="7" cm="1">
        <f t="array" ref="BF73:BF74">MMULT($AZ73:$BD74,BF56:BF60)</f>
        <v>4</v>
      </c>
      <c r="BG73" s="3" t="s">
        <v>32</v>
      </c>
      <c r="BH73" s="7">
        <f>1/(1+EXP(-BF73))</f>
        <v>0.98201379003790845</v>
      </c>
      <c r="BI73" s="17" t="s">
        <v>27</v>
      </c>
      <c r="BK73" s="7" cm="1">
        <f t="array" ref="BK73:BK74">MMULT($AZ73:$BD74,BK56:BK60)</f>
        <v>1.6224907209918409</v>
      </c>
      <c r="BL73" s="3" t="s">
        <v>32</v>
      </c>
      <c r="BM73" s="7">
        <f>1/(1+EXP(-BK73))</f>
        <v>0.83513834429584</v>
      </c>
      <c r="BN73" s="6"/>
      <c r="BO73" s="7" cm="1">
        <f t="array" ref="BO73:BO74">MMULT($AZ73:$BD74,BO56:BO60)</f>
        <v>10.439857477932254</v>
      </c>
      <c r="BP73" s="3" t="s">
        <v>32</v>
      </c>
      <c r="BQ73" s="7">
        <f>1/(1+EXP(-BO73))</f>
        <v>0.99997075747933895</v>
      </c>
      <c r="BR73" s="6"/>
      <c r="BS73" s="7" cm="1">
        <f t="array" ref="BS73:BS74">MMULT($AZ73:$BD74,BS56:BS60)</f>
        <v>7.9007490726752874</v>
      </c>
      <c r="BT73" s="3" t="s">
        <v>32</v>
      </c>
      <c r="BU73" s="7">
        <f>1/(1+EXP(-BS73))</f>
        <v>0.99962967126358848</v>
      </c>
      <c r="BW73" s="7" cm="1">
        <f t="array" ref="BW73:BW74">MMULT($AZ73:$BD74,BW56:BW60)</f>
        <v>7.9733051429137074</v>
      </c>
      <c r="BX73" s="3" t="s">
        <v>32</v>
      </c>
      <c r="BY73" s="7">
        <f>1/(1+EXP(-BW73))</f>
        <v>0.9996555803123337</v>
      </c>
    </row>
    <row r="74" spans="14:77" ht="15" customHeight="1" thickBot="1">
      <c r="AA74" s="8">
        <f t="shared" si="26"/>
        <v>-0.51571759890858115</v>
      </c>
      <c r="AB74" s="19"/>
      <c r="AF74" s="8">
        <f t="shared" si="27"/>
        <v>-0.15192304779728519</v>
      </c>
      <c r="AJ74" s="8">
        <f t="shared" si="28"/>
        <v>-0.77605153968639795</v>
      </c>
      <c r="AK74" s="6"/>
      <c r="AL74" s="6"/>
      <c r="AM74" s="6"/>
      <c r="AN74" s="8">
        <f t="shared" si="29"/>
        <v>-0.51127644406385986</v>
      </c>
      <c r="AZ74" s="31">
        <v>1</v>
      </c>
      <c r="BA74" s="32">
        <v>0</v>
      </c>
      <c r="BB74" s="33">
        <v>1</v>
      </c>
      <c r="BC74" s="33">
        <v>2</v>
      </c>
      <c r="BD74" s="34">
        <v>1</v>
      </c>
      <c r="BE74" s="3" t="s">
        <v>4</v>
      </c>
      <c r="BF74" s="7">
        <v>2</v>
      </c>
      <c r="BG74" s="3" t="s">
        <v>32</v>
      </c>
      <c r="BH74" s="7">
        <f>1/(1+EXP(-BF74))</f>
        <v>0.88079707797788231</v>
      </c>
      <c r="BI74" s="19"/>
      <c r="BK74" s="7">
        <v>3.6224907209918409</v>
      </c>
      <c r="BL74" s="3" t="s">
        <v>32</v>
      </c>
      <c r="BM74" s="7">
        <f>1/(1+EXP(-BK74))</f>
        <v>0.97397912374078377</v>
      </c>
      <c r="BN74" s="6"/>
      <c r="BO74" s="7">
        <v>2.6776219653272277</v>
      </c>
      <c r="BP74" s="3" t="s">
        <v>32</v>
      </c>
      <c r="BQ74" s="7">
        <f>1/(1+EXP(-BO74))</f>
        <v>0.93569318196584239</v>
      </c>
      <c r="BR74" s="6"/>
      <c r="BS74" s="7">
        <v>0.72124408483883506</v>
      </c>
      <c r="BT74" s="3" t="s">
        <v>32</v>
      </c>
      <c r="BU74" s="7">
        <f>1/(1+EXP(-BS74))</f>
        <v>0.67288091417963525</v>
      </c>
      <c r="BW74" s="7">
        <v>0.67037694731117736</v>
      </c>
      <c r="BX74" s="3" t="s">
        <v>32</v>
      </c>
      <c r="BY74" s="7">
        <f>1/(1+EXP(-BW74))</f>
        <v>0.6615875588729927</v>
      </c>
    </row>
    <row r="75" spans="14:77" ht="15" customHeight="1">
      <c r="AA75" s="8">
        <f t="shared" si="26"/>
        <v>0</v>
      </c>
      <c r="AB75" s="17"/>
      <c r="AF75" s="8">
        <f t="shared" si="27"/>
        <v>-0.31900824738335781</v>
      </c>
      <c r="AJ75" s="8">
        <f t="shared" si="28"/>
        <v>0.27104169139730983</v>
      </c>
      <c r="AK75" s="6"/>
      <c r="AL75" s="6"/>
      <c r="AM75" s="6"/>
      <c r="AN75" s="8">
        <f t="shared" si="29"/>
        <v>2.0330846277187488E-2</v>
      </c>
      <c r="AZ75" s="6"/>
      <c r="BA75" s="6"/>
      <c r="BB75" s="6"/>
      <c r="BC75" s="6"/>
      <c r="BD75" s="6"/>
      <c r="BE75" s="6"/>
      <c r="BF75" s="6"/>
      <c r="BG75" s="6"/>
      <c r="BH75" s="6"/>
      <c r="BI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W75" s="6"/>
      <c r="BX75" s="6"/>
      <c r="BY75" s="6"/>
    </row>
    <row r="76" spans="14:77" ht="15" customHeight="1">
      <c r="AA76" s="8">
        <f t="shared" si="26"/>
        <v>0.59384698026266636</v>
      </c>
      <c r="AF76" s="8">
        <f t="shared" si="27"/>
        <v>0</v>
      </c>
      <c r="AJ76" s="8">
        <f t="shared" si="28"/>
        <v>0.65028716918356233</v>
      </c>
      <c r="AK76" s="6"/>
      <c r="AL76" s="6"/>
      <c r="AM76" s="6"/>
      <c r="AN76" s="8">
        <f t="shared" si="29"/>
        <v>0.10862479111581631</v>
      </c>
      <c r="AZ76" s="6"/>
      <c r="BA76" s="6"/>
      <c r="BB76" s="6"/>
      <c r="BC76" s="6"/>
      <c r="BD76" s="6"/>
      <c r="BE76" s="6"/>
      <c r="BF76" s="6"/>
      <c r="BG76" s="6"/>
      <c r="BH76" s="3" t="s">
        <v>3</v>
      </c>
      <c r="BI76" s="17" t="s">
        <v>31</v>
      </c>
      <c r="BK76" s="6"/>
      <c r="BL76" s="6"/>
      <c r="BM76" s="3" t="s">
        <v>3</v>
      </c>
      <c r="BN76" s="6"/>
      <c r="BO76" s="6"/>
      <c r="BP76" s="6"/>
      <c r="BQ76" s="3" t="s">
        <v>3</v>
      </c>
      <c r="BR76" s="6"/>
      <c r="BS76" s="6"/>
      <c r="BT76" s="6"/>
      <c r="BU76" s="3" t="s">
        <v>3</v>
      </c>
      <c r="BW76" s="6"/>
      <c r="BX76" s="6"/>
      <c r="BY76" s="3" t="s">
        <v>3</v>
      </c>
    </row>
    <row r="77" spans="14:77" ht="16" customHeight="1">
      <c r="AA77" s="8">
        <f>AA61*AA70</f>
        <v>-6.9794787318398652E-2</v>
      </c>
      <c r="AF77" s="8">
        <f t="shared" si="27"/>
        <v>-8.3197720612811263E-2</v>
      </c>
      <c r="AJ77" s="8">
        <f t="shared" si="28"/>
        <v>-1.5698250013832442E-3</v>
      </c>
      <c r="AK77" s="6"/>
      <c r="AL77" s="6"/>
      <c r="AM77" s="6"/>
      <c r="AN77" s="8">
        <f t="shared" si="29"/>
        <v>0</v>
      </c>
      <c r="AZ77" s="6"/>
      <c r="BA77" s="6"/>
      <c r="BB77" s="6"/>
      <c r="BC77" s="6"/>
      <c r="BD77" s="6"/>
      <c r="BE77" s="6"/>
      <c r="BF77" s="6"/>
      <c r="BG77" s="6"/>
      <c r="BH77" s="21">
        <f>BH58*BH63+BH68*BH73</f>
        <v>0.74789596356084254</v>
      </c>
      <c r="BI77" s="17" t="s">
        <v>29</v>
      </c>
      <c r="BK77" s="6"/>
      <c r="BL77" s="6"/>
      <c r="BM77" s="21">
        <f>BM58*BM63+BM68*BM73</f>
        <v>0.48671933405333906</v>
      </c>
      <c r="BN77" s="6"/>
      <c r="BO77" s="6"/>
      <c r="BP77" s="6"/>
      <c r="BQ77" s="21">
        <f>BQ58*BQ63+BQ68*BQ73</f>
        <v>1.4769900275619881</v>
      </c>
      <c r="BR77" s="6"/>
      <c r="BS77" s="6"/>
      <c r="BT77" s="6"/>
      <c r="BU77" s="21">
        <f>BU58*BU63+BU68*BU73</f>
        <v>2.3499479682798192</v>
      </c>
      <c r="BW77" s="6"/>
      <c r="BX77" s="6"/>
      <c r="BY77" s="21">
        <f>BY58*BY63+BY68*BY73</f>
        <v>3.169266118095087</v>
      </c>
    </row>
    <row r="78" spans="14:77" ht="16" customHeight="1">
      <c r="AL78" s="6"/>
      <c r="AM78" s="6"/>
      <c r="AZ78" s="6"/>
      <c r="BA78" s="6"/>
      <c r="BB78" s="23"/>
      <c r="BC78" s="24"/>
      <c r="BD78" s="6"/>
      <c r="BE78" s="6"/>
      <c r="BF78" s="6"/>
      <c r="BG78" s="6"/>
      <c r="BH78" s="21">
        <f>BH59*BH64+BH69*BH74</f>
        <v>0</v>
      </c>
      <c r="BI78" s="19"/>
      <c r="BK78" s="6"/>
      <c r="BL78" s="6"/>
      <c r="BM78" s="21">
        <f>BM59*BM64+BM69*BM74</f>
        <v>0.74177680866389761</v>
      </c>
      <c r="BN78" s="6"/>
      <c r="BO78" s="6"/>
      <c r="BP78" s="6"/>
      <c r="BQ78" s="21">
        <f>BQ59*BQ64+BQ69*BQ74</f>
        <v>-0.22485752323292307</v>
      </c>
      <c r="BR78" s="6"/>
      <c r="BS78" s="6"/>
      <c r="BT78" s="6"/>
      <c r="BU78" s="21">
        <f>BU59*BU64+BU69*BU74</f>
        <v>-0.69604024896116135</v>
      </c>
      <c r="BW78" s="6"/>
      <c r="BX78" s="6"/>
      <c r="BY78" s="21">
        <f>BY59*BY64+BY69*BY74</f>
        <v>-1.0465069813122156</v>
      </c>
    </row>
    <row r="79" spans="14:77" ht="16" customHeight="1">
      <c r="AL79" s="6"/>
      <c r="AM79" s="6"/>
      <c r="AZ79" s="6"/>
      <c r="BA79" s="6"/>
      <c r="BB79" s="6"/>
      <c r="BC79" s="6"/>
      <c r="BD79" s="6"/>
      <c r="BE79" s="6"/>
      <c r="BF79" s="6"/>
      <c r="BG79" s="17" t="s">
        <v>5</v>
      </c>
      <c r="BH79" s="5" t="s">
        <v>6</v>
      </c>
      <c r="BI79" s="6"/>
      <c r="BK79" s="6"/>
      <c r="BL79" s="17" t="s">
        <v>5</v>
      </c>
      <c r="BM79" s="5" t="s">
        <v>6</v>
      </c>
      <c r="BN79" s="6"/>
      <c r="BO79" s="6"/>
      <c r="BP79" s="17" t="s">
        <v>5</v>
      </c>
      <c r="BQ79" s="5" t="s">
        <v>6</v>
      </c>
      <c r="BR79" s="6"/>
      <c r="BS79" s="6"/>
      <c r="BT79" s="17" t="s">
        <v>5</v>
      </c>
      <c r="BU79" s="5" t="s">
        <v>6</v>
      </c>
      <c r="BW79" s="6"/>
      <c r="BX79" s="17" t="s">
        <v>5</v>
      </c>
      <c r="BY79" s="5" t="s">
        <v>6</v>
      </c>
    </row>
    <row r="80" spans="14:77" ht="16" customHeight="1">
      <c r="AL80" s="6"/>
      <c r="AM80" s="6"/>
      <c r="AZ80" s="6"/>
      <c r="BA80" s="6"/>
      <c r="BB80" s="6"/>
      <c r="BC80" s="6"/>
      <c r="BD80" s="6"/>
      <c r="BE80" s="6"/>
      <c r="BF80" s="6"/>
      <c r="BG80" s="6"/>
      <c r="BH80" s="7">
        <f>TANH(BH77)</f>
        <v>0.63389203624911516</v>
      </c>
      <c r="BI80" s="17" t="s">
        <v>28</v>
      </c>
      <c r="BK80" s="6"/>
      <c r="BL80" s="6"/>
      <c r="BM80" s="7">
        <f>TANH(BM77)</f>
        <v>0.45160873288832243</v>
      </c>
      <c r="BN80" s="6"/>
      <c r="BO80" s="6"/>
      <c r="BP80" s="6"/>
      <c r="BQ80" s="7">
        <f>TANH(BQ77)</f>
        <v>0.90090252041233343</v>
      </c>
      <c r="BR80" s="6"/>
      <c r="BS80" s="6"/>
      <c r="BT80" s="6"/>
      <c r="BU80" s="7">
        <f>TANH(BU77)</f>
        <v>0.98197154359771865</v>
      </c>
      <c r="BW80" s="6"/>
      <c r="BX80" s="6"/>
      <c r="BY80" s="7">
        <f>TANH(BY77)</f>
        <v>0.99647244537973056</v>
      </c>
    </row>
    <row r="81" spans="21:77" ht="16" customHeight="1">
      <c r="AL81" s="6"/>
      <c r="AM81" s="6"/>
      <c r="AZ81" s="6"/>
      <c r="BA81" s="6"/>
      <c r="BB81" s="6"/>
      <c r="BC81" s="6"/>
      <c r="BD81" s="6"/>
      <c r="BE81" s="6"/>
      <c r="BF81" s="6"/>
      <c r="BG81" s="6"/>
      <c r="BH81" s="7">
        <f>TANH(BH78)</f>
        <v>0</v>
      </c>
      <c r="BI81" s="17" t="s">
        <v>34</v>
      </c>
      <c r="BK81" s="6"/>
      <c r="BL81" s="6"/>
      <c r="BM81" s="7">
        <f>TANH(BM78)</f>
        <v>0.63021746738769968</v>
      </c>
      <c r="BN81" s="6"/>
      <c r="BO81" s="6"/>
      <c r="BP81" s="6"/>
      <c r="BQ81" s="7">
        <f>TANH(BQ78)</f>
        <v>-0.22114296311548925</v>
      </c>
      <c r="BR81" s="6"/>
      <c r="BS81" s="6"/>
      <c r="BT81" s="6"/>
      <c r="BU81" s="7">
        <f>TANH(BU78)</f>
        <v>-0.60184835017788341</v>
      </c>
      <c r="BW81" s="6"/>
      <c r="BX81" s="6"/>
      <c r="BY81" s="7">
        <f>TANH(BY78)</f>
        <v>-0.78044463278048937</v>
      </c>
    </row>
    <row r="82" spans="21:77" ht="16" customHeight="1">
      <c r="AL82" s="6"/>
      <c r="AM82" s="6"/>
      <c r="AZ82" s="6"/>
      <c r="BA82" s="6"/>
      <c r="BB82" s="6"/>
      <c r="BC82" s="6"/>
      <c r="BD82" s="6"/>
      <c r="BE82" s="6"/>
      <c r="BF82" s="6"/>
      <c r="BG82" s="6"/>
      <c r="BH82" s="6"/>
      <c r="BI82" s="19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W82" s="6"/>
      <c r="BX82" s="6"/>
      <c r="BY82" s="6"/>
    </row>
    <row r="83" spans="21:77" ht="16" customHeight="1">
      <c r="AL83" s="6"/>
      <c r="AM83" s="6"/>
      <c r="AZ83" s="6"/>
      <c r="BA83" s="6"/>
      <c r="BB83" s="6"/>
      <c r="BC83" s="6"/>
      <c r="BD83" s="6"/>
      <c r="BE83" s="6"/>
      <c r="BF83" s="6"/>
      <c r="BG83" s="6"/>
      <c r="BH83" s="22" t="s">
        <v>36</v>
      </c>
      <c r="BI83" s="6"/>
      <c r="BK83" s="6"/>
      <c r="BL83" s="6"/>
      <c r="BM83" s="22" t="s">
        <v>36</v>
      </c>
      <c r="BN83" s="6"/>
      <c r="BO83" s="6"/>
      <c r="BP83" s="6"/>
      <c r="BQ83" s="22" t="s">
        <v>36</v>
      </c>
      <c r="BR83" s="6"/>
      <c r="BS83" s="6"/>
      <c r="BT83" s="6"/>
      <c r="BU83" s="22" t="s">
        <v>36</v>
      </c>
      <c r="BW83" s="6"/>
      <c r="BX83" s="6"/>
      <c r="BY83" s="22" t="s">
        <v>36</v>
      </c>
    </row>
    <row r="84" spans="21:77" ht="16" customHeight="1" thickBot="1">
      <c r="U84" s="35"/>
      <c r="V84" s="36" t="s">
        <v>26</v>
      </c>
      <c r="W84" s="35"/>
      <c r="X84" s="19"/>
      <c r="Y84" s="48" cm="1">
        <f t="array" ref="Y84:Y89">AA72:AA77</f>
        <v>0.54464539374644239</v>
      </c>
      <c r="AD84" s="48" cm="1">
        <f t="array" ref="AD84:AD89">AF72:AF77</f>
        <v>0.72815091594384196</v>
      </c>
      <c r="AH84" s="48" cm="1">
        <f t="array" ref="AH84:AH89">AJ72:AJ77</f>
        <v>5.1078786586488713E-2</v>
      </c>
      <c r="AL84" s="48" cm="1">
        <f t="array" ref="AL84:AL89">AN72:AN77</f>
        <v>1.0210682203751136E-2</v>
      </c>
      <c r="AM84" s="6"/>
      <c r="AZ84" s="19"/>
      <c r="BA84" s="6"/>
      <c r="BB84" s="6"/>
      <c r="BC84" s="6"/>
      <c r="BD84" s="19"/>
      <c r="BE84" s="6"/>
      <c r="BF84" s="6"/>
      <c r="BG84" s="18" t="s">
        <v>33</v>
      </c>
      <c r="BH84" s="15"/>
      <c r="BI84" s="17" t="s">
        <v>34</v>
      </c>
      <c r="BK84" s="6"/>
      <c r="BL84" s="18" t="s">
        <v>33</v>
      </c>
      <c r="BM84" s="15"/>
      <c r="BN84" s="6"/>
      <c r="BO84" s="6"/>
      <c r="BP84" s="18" t="s">
        <v>33</v>
      </c>
      <c r="BQ84" s="15"/>
      <c r="BR84" s="6"/>
      <c r="BS84" s="6"/>
      <c r="BT84" s="18" t="s">
        <v>33</v>
      </c>
      <c r="BU84" s="15"/>
      <c r="BW84" s="6"/>
      <c r="BX84" s="18" t="s">
        <v>33</v>
      </c>
      <c r="BY84" s="15"/>
    </row>
    <row r="85" spans="21:77" ht="16" customHeight="1">
      <c r="Y85" s="48">
        <v>0</v>
      </c>
      <c r="AD85" s="48">
        <v>-0.40420500046115654</v>
      </c>
      <c r="AH85" s="48">
        <v>-0.34040771615298643</v>
      </c>
      <c r="AL85" s="48">
        <v>-0.32162295919022094</v>
      </c>
      <c r="AM85" s="6"/>
      <c r="AZ85" s="27">
        <v>1</v>
      </c>
      <c r="BA85" s="28">
        <v>2</v>
      </c>
      <c r="BB85" s="29">
        <v>1</v>
      </c>
      <c r="BC85" s="29">
        <v>2</v>
      </c>
      <c r="BD85" s="30">
        <v>1</v>
      </c>
      <c r="BE85" s="3" t="s">
        <v>4</v>
      </c>
      <c r="BF85" s="7" cm="1">
        <f t="array" ref="BF85:BF86">MMULT($AZ85:$BD86,BF56:BF60)</f>
        <v>4</v>
      </c>
      <c r="BG85" s="3" t="s">
        <v>32</v>
      </c>
      <c r="BH85" s="7">
        <f>1/(1+EXP(-BF85))</f>
        <v>0.98201379003790845</v>
      </c>
      <c r="BI85" s="17" t="s">
        <v>27</v>
      </c>
      <c r="BK85" s="7" cm="1">
        <f t="array" ref="BK85:BK86">MMULT($AZ85:$BD86,BK56:BK60)</f>
        <v>3.6224907209918409</v>
      </c>
      <c r="BL85" s="3" t="s">
        <v>32</v>
      </c>
      <c r="BM85" s="7">
        <f>1/(1+EXP(-BK85))</f>
        <v>0.97397912374078377</v>
      </c>
      <c r="BN85" s="6"/>
      <c r="BO85" s="7" cm="1">
        <f t="array" ref="BO85:BO86">MMULT($AZ85:$BD86,BO56:BO60)</f>
        <v>8.6776219653272264</v>
      </c>
      <c r="BP85" s="3" t="s">
        <v>32</v>
      </c>
      <c r="BQ85" s="7">
        <f>1/(1+EXP(-BO85))</f>
        <v>0.99982967331806849</v>
      </c>
      <c r="BR85" s="6"/>
      <c r="BS85" s="7" cm="1">
        <f t="array" ref="BS85:BS86">MMULT($AZ85:$BD86,BS56:BS60)</f>
        <v>4.7212440848388351</v>
      </c>
      <c r="BT85" s="3" t="s">
        <v>32</v>
      </c>
      <c r="BU85" s="7">
        <f>1/(1+EXP(-BS85))</f>
        <v>0.99117448897525084</v>
      </c>
      <c r="BW85" s="7" cm="1">
        <f t="array" ref="BW85:BW86">MMULT($AZ85:$BD86,BW56:BW60)</f>
        <v>4.6703769473111771</v>
      </c>
      <c r="BX85" s="3" t="s">
        <v>32</v>
      </c>
      <c r="BY85" s="7">
        <f>1/(1+EXP(-BW85))</f>
        <v>0.99071822120659836</v>
      </c>
    </row>
    <row r="86" spans="21:77" ht="16" customHeight="1" thickBot="1">
      <c r="Y86" s="48">
        <v>-0.51571759890858115</v>
      </c>
      <c r="AD86" s="48">
        <v>-0.15192304779728519</v>
      </c>
      <c r="AH86" s="48">
        <v>-0.77605153968639795</v>
      </c>
      <c r="AL86" s="48">
        <v>-0.51127644406385986</v>
      </c>
      <c r="AM86" s="6"/>
      <c r="AZ86" s="31">
        <v>1</v>
      </c>
      <c r="BA86" s="32">
        <v>-1</v>
      </c>
      <c r="BB86" s="33">
        <v>0</v>
      </c>
      <c r="BC86" s="33">
        <v>1</v>
      </c>
      <c r="BD86" s="34">
        <v>2</v>
      </c>
      <c r="BE86" s="3" t="s">
        <v>4</v>
      </c>
      <c r="BF86" s="7">
        <v>2</v>
      </c>
      <c r="BG86" s="3" t="s">
        <v>32</v>
      </c>
      <c r="BH86" s="7">
        <f>1/(1+EXP(-BF86))</f>
        <v>0.88079707797788231</v>
      </c>
      <c r="BI86" s="6"/>
      <c r="BK86" s="7">
        <v>4</v>
      </c>
      <c r="BL86" s="3" t="s">
        <v>32</v>
      </c>
      <c r="BM86" s="7">
        <f>1/(1+EXP(-BK86))</f>
        <v>0.98201379003790845</v>
      </c>
      <c r="BN86" s="6"/>
      <c r="BO86" s="7">
        <v>-0.38111775630251321</v>
      </c>
      <c r="BP86" s="3" t="s">
        <v>32</v>
      </c>
      <c r="BQ86" s="7">
        <f>1/(1+EXP(-BO86))</f>
        <v>0.40585733614934966</v>
      </c>
      <c r="BR86" s="6"/>
      <c r="BS86" s="7">
        <v>-1.0897524939182262</v>
      </c>
      <c r="BT86" s="3" t="s">
        <v>32</v>
      </c>
      <c r="BU86" s="7">
        <f>1/(1+EXP(-BS86))</f>
        <v>0.25166488826711547</v>
      </c>
      <c r="BW86" s="7">
        <v>-1.1514640978012647</v>
      </c>
      <c r="BX86" s="3" t="s">
        <v>32</v>
      </c>
      <c r="BY86" s="7">
        <f>1/(1+EXP(-BW86))</f>
        <v>0.24022176122464539</v>
      </c>
    </row>
    <row r="87" spans="21:77" ht="16" customHeight="1">
      <c r="Y87" s="48">
        <v>0</v>
      </c>
      <c r="AD87" s="48">
        <v>-0.31900824738335781</v>
      </c>
      <c r="AH87" s="48">
        <v>0.27104169139730983</v>
      </c>
      <c r="AL87" s="48">
        <v>2.0330846277187488E-2</v>
      </c>
      <c r="AM87" s="6"/>
      <c r="AZ87" s="6"/>
      <c r="BA87" s="6"/>
      <c r="BB87" s="6"/>
      <c r="BC87" s="6"/>
      <c r="BD87" s="6"/>
      <c r="BE87" s="6"/>
      <c r="BF87" s="6"/>
      <c r="BG87" s="6"/>
      <c r="BH87" s="3" t="s">
        <v>3</v>
      </c>
      <c r="BI87" s="6"/>
      <c r="BK87" s="6"/>
      <c r="BL87" s="6"/>
      <c r="BM87" s="3" t="s">
        <v>3</v>
      </c>
      <c r="BN87" s="6"/>
      <c r="BO87" s="6"/>
      <c r="BP87" s="6"/>
      <c r="BQ87" s="3" t="s">
        <v>3</v>
      </c>
      <c r="BR87" s="6"/>
      <c r="BS87" s="6"/>
      <c r="BT87" s="6"/>
      <c r="BU87" s="3" t="s">
        <v>3</v>
      </c>
      <c r="BW87" s="6"/>
      <c r="BX87" s="6"/>
      <c r="BY87" s="3" t="s">
        <v>3</v>
      </c>
    </row>
    <row r="88" spans="21:77" ht="16" customHeight="1">
      <c r="Y88" s="48">
        <v>0.59384698026266636</v>
      </c>
      <c r="AD88" s="48">
        <v>0</v>
      </c>
      <c r="AH88" s="48">
        <v>0.65028716918356233</v>
      </c>
      <c r="AL88" s="48">
        <v>0.10862479111581631</v>
      </c>
      <c r="AM88" s="6"/>
      <c r="AZ88" s="6"/>
      <c r="BA88" s="6"/>
      <c r="BB88" s="6"/>
      <c r="BC88" s="6"/>
      <c r="BD88" s="6"/>
      <c r="BE88" s="6"/>
      <c r="BF88" s="6"/>
      <c r="BG88" s="6"/>
      <c r="BH88" s="8">
        <f>BH80*BH85</f>
        <v>0.62249072099184088</v>
      </c>
      <c r="BI88" s="17" t="s">
        <v>37</v>
      </c>
      <c r="BK88" s="6"/>
      <c r="BL88" s="6"/>
      <c r="BM88" s="8">
        <f>BM80*BM85</f>
        <v>0.43985747793225394</v>
      </c>
      <c r="BN88" s="6"/>
      <c r="BO88" s="6"/>
      <c r="BP88" s="6"/>
      <c r="BQ88" s="8">
        <f>BQ80*BQ85</f>
        <v>0.90074907267528781</v>
      </c>
      <c r="BR88" s="6"/>
      <c r="BS88" s="6"/>
      <c r="BT88" s="6"/>
      <c r="BU88" s="8">
        <f>BU80*BU85</f>
        <v>0.97330514291370707</v>
      </c>
      <c r="BW88" s="6"/>
      <c r="BX88" s="6"/>
      <c r="BY88" s="8">
        <f>BY80*BY85</f>
        <v>0.98722340856799595</v>
      </c>
    </row>
    <row r="89" spans="21:77" ht="16" customHeight="1">
      <c r="Y89" s="48">
        <v>-6.9794787318398652E-2</v>
      </c>
      <c r="AD89" s="48">
        <v>-8.3197720612811263E-2</v>
      </c>
      <c r="AH89" s="48">
        <v>-1.5698250013832442E-3</v>
      </c>
      <c r="AL89" s="48">
        <v>0</v>
      </c>
      <c r="AM89" s="6"/>
      <c r="AY89" s="6"/>
      <c r="AZ89" s="6"/>
      <c r="BA89" s="6"/>
      <c r="BB89" s="6"/>
      <c r="BC89" s="6"/>
      <c r="BD89" s="6"/>
      <c r="BE89" s="6"/>
      <c r="BF89" s="6"/>
      <c r="BG89" s="6"/>
      <c r="BH89" s="8">
        <f>BH81*BH86</f>
        <v>0</v>
      </c>
      <c r="BI89" s="17" t="s">
        <v>38</v>
      </c>
      <c r="BK89" s="6"/>
      <c r="BL89" s="6"/>
      <c r="BM89" s="8">
        <f>BM81*BM86</f>
        <v>0.6188822436974869</v>
      </c>
      <c r="BN89" s="6"/>
      <c r="BO89" s="6"/>
      <c r="BP89" s="6"/>
      <c r="BQ89" s="8">
        <f>BQ81*BQ86</f>
        <v>-8.9752493918226359E-2</v>
      </c>
      <c r="BR89" s="6"/>
      <c r="BS89" s="6"/>
      <c r="BT89" s="6"/>
      <c r="BU89" s="8">
        <f>BU81*BU86</f>
        <v>-0.15146409780126482</v>
      </c>
      <c r="BW89" s="6"/>
      <c r="BX89" s="6"/>
      <c r="BY89" s="8">
        <f>BY81*BY86</f>
        <v>-0.18747978422485076</v>
      </c>
    </row>
    <row r="90" spans="21:77" ht="16" customHeight="1">
      <c r="U90" s="26"/>
      <c r="V90" s="26" t="s">
        <v>43</v>
      </c>
      <c r="W90" s="16"/>
      <c r="Y90" s="8">
        <v>0</v>
      </c>
      <c r="AA90" s="21">
        <v>0</v>
      </c>
      <c r="AB90" s="25" t="s">
        <v>42</v>
      </c>
      <c r="AD90" s="8" cm="1">
        <f t="array" ref="AD90:AD95">AA148:AA153</f>
        <v>0.27329637294351505</v>
      </c>
      <c r="AF90" s="21" cm="1">
        <f t="array" ref="AF90:AF95">AA125:AA130</f>
        <v>0.46213320148719128</v>
      </c>
      <c r="AH90" s="8" cm="1">
        <f t="array" ref="AH90:AH95">AF148:AF153</f>
        <v>-7.5696354344289091E-2</v>
      </c>
      <c r="AJ90" s="21" cm="1">
        <f t="array" ref="AJ90:AJ95">AF125:AF130</f>
        <v>-0.11342040191726038</v>
      </c>
      <c r="AL90" s="8" cm="1">
        <f t="array" ref="AL90:AL95">AJ148:AJ153</f>
        <v>2.0955498112117287E-2</v>
      </c>
      <c r="AM90" s="6"/>
      <c r="AN90" s="21" cm="1">
        <f t="array" ref="AN90:AN95">AJ125:AJ130</f>
        <v>4.8880625893701728E-2</v>
      </c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19"/>
      <c r="BK90" s="6"/>
      <c r="BL90" s="6"/>
      <c r="BM90" s="6"/>
      <c r="BN90" s="6"/>
      <c r="BO90" s="6"/>
      <c r="BP90" s="6"/>
      <c r="BQ90" s="6"/>
      <c r="BU90" s="6"/>
      <c r="BY90" s="6"/>
    </row>
    <row r="91" spans="21:77" ht="16" customHeight="1">
      <c r="U91" s="26"/>
      <c r="V91" s="26" t="s">
        <v>29</v>
      </c>
      <c r="W91" s="16"/>
      <c r="Y91" s="8">
        <v>0</v>
      </c>
      <c r="AA91" s="21">
        <v>0</v>
      </c>
      <c r="AB91" s="25" t="s">
        <v>29</v>
      </c>
      <c r="AD91" s="8">
        <v>-0.37121533760755787</v>
      </c>
      <c r="AF91" s="21">
        <v>-0.64804918830983016</v>
      </c>
      <c r="AH91" s="8">
        <v>-0.43334431338019563</v>
      </c>
      <c r="AJ91" s="21">
        <v>-0.69988883279255742</v>
      </c>
      <c r="AL91" s="8">
        <v>-0.34726594574609554</v>
      </c>
      <c r="AM91" s="6"/>
      <c r="AN91" s="21">
        <v>-0.51835606332562589</v>
      </c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17"/>
      <c r="BK91" s="6"/>
      <c r="BL91" s="6"/>
      <c r="BM91" s="6"/>
      <c r="BN91" s="6"/>
      <c r="BO91" s="6"/>
      <c r="BP91" s="6"/>
      <c r="BQ91" s="6"/>
      <c r="BU91" s="6"/>
    </row>
    <row r="92" spans="21:77" ht="16" customHeight="1">
      <c r="U92" s="26"/>
      <c r="V92" s="26" t="s">
        <v>44</v>
      </c>
      <c r="W92" s="16"/>
      <c r="Y92" s="8">
        <v>0</v>
      </c>
      <c r="AA92" s="21">
        <v>0</v>
      </c>
      <c r="AB92" s="25" t="s">
        <v>41</v>
      </c>
      <c r="AD92" s="8">
        <v>-0.3280505995246778</v>
      </c>
      <c r="AF92" s="21">
        <v>-0.5930572417290576</v>
      </c>
      <c r="AH92" s="8">
        <v>-0.43133226901497368</v>
      </c>
      <c r="AJ92" s="21">
        <v>-0.91101322271367979</v>
      </c>
      <c r="AL92" s="8">
        <v>-0.3646023390677115</v>
      </c>
      <c r="AM92" s="6"/>
      <c r="AN92" s="21">
        <v>-1.13942820355065</v>
      </c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K92" s="6"/>
      <c r="BL92" s="6"/>
      <c r="BN92" s="6"/>
      <c r="BO92" s="6"/>
      <c r="BP92" s="6"/>
      <c r="BQ92" s="6"/>
      <c r="BU92" s="6"/>
    </row>
    <row r="93" spans="21:77" ht="16" customHeight="1">
      <c r="Y93" s="8">
        <v>0</v>
      </c>
      <c r="AA93" s="21">
        <v>0</v>
      </c>
      <c r="AD93" s="8">
        <v>-3.509171713908567E-3</v>
      </c>
      <c r="AF93" s="21">
        <v>-7.7085211581461296E-2</v>
      </c>
      <c r="AH93" s="8">
        <v>8.1422975977636872E-3</v>
      </c>
      <c r="AJ93" s="21">
        <v>0.39676647442118773</v>
      </c>
      <c r="AL93" s="8">
        <v>2.9317467002813696E-3</v>
      </c>
      <c r="AM93" s="6"/>
      <c r="AN93" s="21">
        <v>0.22751623246712582</v>
      </c>
      <c r="BH93" s="50" cm="1">
        <f t="array" ref="BH93:BH94">BH88:BH89</f>
        <v>0.62249072099184088</v>
      </c>
      <c r="BM93" s="50" cm="1">
        <f t="array" ref="BM93:BM94">BM88:BM89</f>
        <v>0.43985747793225394</v>
      </c>
      <c r="BQ93" s="50" cm="1">
        <f t="array" ref="BQ93:BQ94">BQ88:BQ89</f>
        <v>0.90074907267528781</v>
      </c>
      <c r="BU93" s="50" cm="1">
        <f t="array" ref="BU93:BU94">BU88:BU89</f>
        <v>0.97330514291370707</v>
      </c>
      <c r="BY93" s="50" cm="1">
        <f t="array" ref="BY93:BY94">BY88:BY89</f>
        <v>0.98722340856799595</v>
      </c>
    </row>
    <row r="94" spans="21:77" ht="16" customHeight="1">
      <c r="Y94" s="8">
        <v>0</v>
      </c>
      <c r="AA94" s="21">
        <v>0</v>
      </c>
      <c r="AB94" s="19"/>
      <c r="AD94" s="8">
        <v>0.33469923645000094</v>
      </c>
      <c r="AF94" s="21">
        <v>0.59415886543712715</v>
      </c>
      <c r="AH94" s="8">
        <v>0.26636883388431482</v>
      </c>
      <c r="AJ94" s="21">
        <v>0.59548474785910543</v>
      </c>
      <c r="AL94" s="8">
        <v>0.12821858788570423</v>
      </c>
      <c r="AM94" s="6"/>
      <c r="AN94" s="21">
        <v>0.18677877420001462</v>
      </c>
      <c r="BH94" s="50">
        <v>0</v>
      </c>
      <c r="BM94" s="50">
        <v>0.6188822436974869</v>
      </c>
      <c r="BQ94" s="50">
        <v>-8.9752493918226359E-2</v>
      </c>
      <c r="BU94" s="50">
        <v>-0.15146409780126482</v>
      </c>
      <c r="BY94" s="50">
        <v>-0.18747978422485076</v>
      </c>
    </row>
    <row r="95" spans="21:77" ht="16" customHeight="1">
      <c r="Y95" s="8">
        <v>0</v>
      </c>
      <c r="AA95" s="21">
        <v>0</v>
      </c>
      <c r="AB95" s="19"/>
      <c r="AD95" s="8">
        <v>7.9109670110888472E-2</v>
      </c>
      <c r="AF95" s="21">
        <v>0.20153458118607642</v>
      </c>
      <c r="AH95" s="8">
        <v>0.17222975143269251</v>
      </c>
      <c r="AJ95" s="21">
        <v>0.55900644255327769</v>
      </c>
      <c r="AL95" s="8">
        <v>0.1466816820188015</v>
      </c>
      <c r="AM95" s="6"/>
      <c r="AN95" s="21">
        <v>0.53020785205535736</v>
      </c>
    </row>
    <row r="96" spans="21:77" ht="16" customHeight="1">
      <c r="Y96" s="6">
        <v>1</v>
      </c>
      <c r="AB96" s="19"/>
      <c r="AD96" s="6">
        <v>1</v>
      </c>
      <c r="AH96" s="6">
        <v>1</v>
      </c>
      <c r="AL96" s="6">
        <v>1</v>
      </c>
      <c r="AM96" s="6"/>
    </row>
    <row r="97" spans="11:40" ht="16" customHeight="1">
      <c r="Y97" s="3" t="s">
        <v>3</v>
      </c>
      <c r="AA97" s="22" t="s">
        <v>36</v>
      </c>
      <c r="AB97" s="19"/>
      <c r="AD97" s="3" t="s">
        <v>3</v>
      </c>
      <c r="AF97" s="22" t="s">
        <v>36</v>
      </c>
      <c r="AH97" s="3" t="s">
        <v>3</v>
      </c>
      <c r="AJ97" s="22" t="s">
        <v>36</v>
      </c>
      <c r="AL97" s="3" t="s">
        <v>3</v>
      </c>
      <c r="AM97" s="6"/>
      <c r="AN97" s="22" t="s">
        <v>36</v>
      </c>
    </row>
    <row r="98" spans="11:40" ht="16" customHeight="1" thickBot="1">
      <c r="N98" s="19"/>
      <c r="O98" s="6"/>
      <c r="P98" s="6"/>
      <c r="W98" s="19"/>
      <c r="Z98" s="18" t="s">
        <v>33</v>
      </c>
      <c r="AE98" s="18" t="s">
        <v>33</v>
      </c>
      <c r="AI98" s="18" t="s">
        <v>33</v>
      </c>
      <c r="AL98" s="6"/>
      <c r="AM98" s="18" t="s">
        <v>33</v>
      </c>
    </row>
    <row r="99" spans="11:40" ht="16" customHeight="1">
      <c r="K99" s="27">
        <v>0</v>
      </c>
      <c r="L99" s="28">
        <v>-1</v>
      </c>
      <c r="M99" s="28">
        <v>-1</v>
      </c>
      <c r="N99" s="28">
        <v>0</v>
      </c>
      <c r="O99" s="28">
        <v>-1</v>
      </c>
      <c r="P99" s="28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 s="29">
        <v>-2</v>
      </c>
      <c r="W99" s="30">
        <v>0</v>
      </c>
      <c r="X99" s="3" t="s">
        <v>4</v>
      </c>
      <c r="Y99" s="7" cm="1">
        <f t="array" ref="Y99:Y104">MMULT($K99:$W104,Y84:Y96)</f>
        <v>-7.8129381354085203E-2</v>
      </c>
      <c r="Z99" s="3" t="s">
        <v>32</v>
      </c>
      <c r="AA99" s="7">
        <f t="shared" ref="AA99:AA104" si="30">1/(1+EXP(-Y99))</f>
        <v>0.48047758437913446</v>
      </c>
      <c r="AB99" s="17" t="s">
        <v>30</v>
      </c>
      <c r="AD99" s="7" cm="1">
        <f t="array" ref="AD99:AD104">MMULT($K99:$W104,AD84:AD96)</f>
        <v>0.39790870803666478</v>
      </c>
      <c r="AE99" s="3" t="s">
        <v>32</v>
      </c>
      <c r="AF99" s="7">
        <f t="shared" ref="AF99:AF104" si="31">1/(1+EXP(-AD99))</f>
        <v>0.5981851012084658</v>
      </c>
      <c r="AH99" s="7" cm="1">
        <f t="array" ref="AH99:AH104">MMULT($K99:$W104,AH84:AH96)</f>
        <v>0.12171258379043709</v>
      </c>
      <c r="AI99" s="3" t="s">
        <v>32</v>
      </c>
      <c r="AJ99" s="7">
        <f t="shared" ref="AJ99:AJ104" si="32">1/(1+EXP(-AH99))</f>
        <v>0.53039063808347375</v>
      </c>
      <c r="AL99" s="7" cm="1">
        <f t="array" ref="AL99:AL104">MMULT($K99:$W104,AL84:AL96)</f>
        <v>0.4309112481006615</v>
      </c>
      <c r="AM99" s="3" t="s">
        <v>32</v>
      </c>
      <c r="AN99" s="7">
        <f t="shared" ref="AN99:AN104" si="33">1/(1+EXP(-AL99))</f>
        <v>0.60609124505780188</v>
      </c>
    </row>
    <row r="100" spans="11:40" ht="16" customHeight="1">
      <c r="K100" s="46">
        <v>1</v>
      </c>
      <c r="L100" s="41">
        <v>0</v>
      </c>
      <c r="M100" s="41">
        <v>0</v>
      </c>
      <c r="N100" s="41">
        <v>1</v>
      </c>
      <c r="O100" s="41">
        <v>0</v>
      </c>
      <c r="P100" s="41">
        <v>1</v>
      </c>
      <c r="Q100" s="8">
        <v>0</v>
      </c>
      <c r="R100" s="8">
        <v>0</v>
      </c>
      <c r="S100" s="8">
        <v>1</v>
      </c>
      <c r="T100" s="8">
        <v>1</v>
      </c>
      <c r="U100" s="8">
        <v>1</v>
      </c>
      <c r="V100" s="8">
        <v>1</v>
      </c>
      <c r="W100" s="47">
        <v>-1</v>
      </c>
      <c r="X100" s="3" t="s">
        <v>4</v>
      </c>
      <c r="Y100" s="7">
        <v>-0.52514939357195622</v>
      </c>
      <c r="Z100" s="3" t="s">
        <v>32</v>
      </c>
      <c r="AA100" s="7">
        <f t="shared" si="30"/>
        <v>0.37164892375226044</v>
      </c>
      <c r="AB100" s="17" t="s">
        <v>27</v>
      </c>
      <c r="AD100" s="7">
        <v>-0.59180591673002403</v>
      </c>
      <c r="AE100" s="3" t="s">
        <v>32</v>
      </c>
      <c r="AF100" s="7">
        <f t="shared" si="31"/>
        <v>0.35622060051516335</v>
      </c>
      <c r="AH100" s="7">
        <v>-0.66404073311778733</v>
      </c>
      <c r="AI100" s="3" t="s">
        <v>32</v>
      </c>
      <c r="AJ100" s="7">
        <f t="shared" si="32"/>
        <v>0.33983250188940578</v>
      </c>
      <c r="AL100" s="7">
        <v>-1.0562287939819859</v>
      </c>
      <c r="AM100" s="3" t="s">
        <v>32</v>
      </c>
      <c r="AN100" s="7">
        <f t="shared" si="33"/>
        <v>0.25803079641001214</v>
      </c>
    </row>
    <row r="101" spans="11:40" ht="16" customHeight="1">
      <c r="K101" s="46">
        <v>1</v>
      </c>
      <c r="L101" s="41">
        <v>1</v>
      </c>
      <c r="M101" s="41">
        <v>1</v>
      </c>
      <c r="N101" s="41">
        <v>1</v>
      </c>
      <c r="O101" s="41">
        <v>1</v>
      </c>
      <c r="P101" s="41">
        <v>1</v>
      </c>
      <c r="Q101" s="8">
        <v>0</v>
      </c>
      <c r="R101" s="8">
        <v>-2</v>
      </c>
      <c r="S101" s="8">
        <v>0</v>
      </c>
      <c r="T101" s="8">
        <v>1</v>
      </c>
      <c r="U101" s="8">
        <v>0</v>
      </c>
      <c r="V101" s="8">
        <v>1</v>
      </c>
      <c r="W101" s="47">
        <v>1</v>
      </c>
      <c r="X101" s="3" t="s">
        <v>4</v>
      </c>
      <c r="Y101" s="7">
        <v>1.5529799877821291</v>
      </c>
      <c r="Z101" s="3" t="s">
        <v>32</v>
      </c>
      <c r="AA101" s="7">
        <f t="shared" si="30"/>
        <v>0.8253437180030192</v>
      </c>
      <c r="AB101" s="17"/>
      <c r="AD101" s="7">
        <v>1.5878480733013269</v>
      </c>
      <c r="AE101" s="3" t="s">
        <v>32</v>
      </c>
      <c r="AF101" s="7">
        <f t="shared" si="31"/>
        <v>0.83031312662013912</v>
      </c>
      <c r="AH101" s="7">
        <v>1.9014392421174406</v>
      </c>
      <c r="AI101" s="3" t="s">
        <v>32</v>
      </c>
      <c r="AJ101" s="7">
        <f t="shared" si="32"/>
        <v>0.87005433273234234</v>
      </c>
      <c r="AL101" s="7">
        <v>1.1504122365539482</v>
      </c>
      <c r="AM101" s="3" t="s">
        <v>32</v>
      </c>
      <c r="AN101" s="7">
        <f t="shared" si="33"/>
        <v>0.75958620558382151</v>
      </c>
    </row>
    <row r="102" spans="11:40" ht="16" customHeight="1">
      <c r="K102" s="46">
        <v>0</v>
      </c>
      <c r="L102" s="41">
        <v>1</v>
      </c>
      <c r="M102" s="41">
        <v>1</v>
      </c>
      <c r="N102" s="41">
        <v>0</v>
      </c>
      <c r="O102" s="41">
        <v>1</v>
      </c>
      <c r="P102" s="41">
        <v>0</v>
      </c>
      <c r="Q102" s="8">
        <v>1</v>
      </c>
      <c r="R102" s="8">
        <v>0</v>
      </c>
      <c r="S102" s="8">
        <v>0</v>
      </c>
      <c r="T102" s="8">
        <v>0</v>
      </c>
      <c r="U102" s="8">
        <v>1</v>
      </c>
      <c r="V102" s="8">
        <v>0</v>
      </c>
      <c r="W102" s="47">
        <v>0</v>
      </c>
      <c r="X102" s="3" t="s">
        <v>4</v>
      </c>
      <c r="Y102" s="7">
        <v>7.8129381354085203E-2</v>
      </c>
      <c r="Z102" s="3" t="s">
        <v>32</v>
      </c>
      <c r="AA102" s="7">
        <f t="shared" si="30"/>
        <v>0.51952241562086543</v>
      </c>
      <c r="AB102" s="17"/>
      <c r="AD102" s="7">
        <v>5.1867561135074236E-2</v>
      </c>
      <c r="AE102" s="3" t="s">
        <v>32</v>
      </c>
      <c r="AF102" s="7">
        <f t="shared" si="31"/>
        <v>0.51296398405748989</v>
      </c>
      <c r="AH102" s="7">
        <v>-0.27549960711579641</v>
      </c>
      <c r="AI102" s="3" t="s">
        <v>32</v>
      </c>
      <c r="AJ102" s="7">
        <f t="shared" si="32"/>
        <v>0.43155745090513981</v>
      </c>
      <c r="AL102" s="7">
        <v>-0.57510052614044294</v>
      </c>
      <c r="AM102" s="3" t="s">
        <v>32</v>
      </c>
      <c r="AN102" s="7">
        <f t="shared" si="33"/>
        <v>0.36006074000437954</v>
      </c>
    </row>
    <row r="103" spans="11:40" ht="16" customHeight="1">
      <c r="K103" s="37">
        <v>1</v>
      </c>
      <c r="L103" s="38">
        <v>0</v>
      </c>
      <c r="M103" s="38">
        <v>0</v>
      </c>
      <c r="N103" s="38">
        <v>1</v>
      </c>
      <c r="O103" s="38">
        <v>0</v>
      </c>
      <c r="P103" s="38">
        <v>1</v>
      </c>
      <c r="Q103" s="39">
        <v>1</v>
      </c>
      <c r="R103" s="39">
        <v>0</v>
      </c>
      <c r="S103" s="39">
        <v>1</v>
      </c>
      <c r="T103" s="39">
        <v>0</v>
      </c>
      <c r="U103" s="39">
        <v>1</v>
      </c>
      <c r="V103" s="39">
        <v>1</v>
      </c>
      <c r="W103" s="40">
        <v>-2</v>
      </c>
      <c r="X103" s="3" t="s">
        <v>4</v>
      </c>
      <c r="Y103" s="7">
        <v>-1.5251493935719562</v>
      </c>
      <c r="Z103" s="3" t="s">
        <v>32</v>
      </c>
      <c r="AA103" s="7">
        <f t="shared" si="30"/>
        <v>0.17870449623145576</v>
      </c>
      <c r="AB103" s="17"/>
      <c r="AD103" s="7">
        <v>-1.3150003720726005</v>
      </c>
      <c r="AE103" s="3" t="s">
        <v>32</v>
      </c>
      <c r="AF103" s="7">
        <f t="shared" si="31"/>
        <v>0.21165130390970963</v>
      </c>
      <c r="AH103" s="7">
        <v>-1.7478793850598402</v>
      </c>
      <c r="AI103" s="3" t="s">
        <v>32</v>
      </c>
      <c r="AJ103" s="7">
        <f t="shared" si="32"/>
        <v>0.14831486922880416</v>
      </c>
      <c r="AL103" s="7">
        <v>-2.0382050425701497</v>
      </c>
      <c r="AM103" s="3" t="s">
        <v>32</v>
      </c>
      <c r="AN103" s="7">
        <f t="shared" si="33"/>
        <v>0.1152496323853288</v>
      </c>
    </row>
    <row r="104" spans="11:40" ht="16" customHeight="1" thickBot="1">
      <c r="K104" s="31">
        <v>-2</v>
      </c>
      <c r="L104" s="32">
        <v>0</v>
      </c>
      <c r="M104" s="32">
        <v>0</v>
      </c>
      <c r="N104" s="32">
        <v>-2</v>
      </c>
      <c r="O104" s="32">
        <v>0</v>
      </c>
      <c r="P104" s="32">
        <v>-2</v>
      </c>
      <c r="Q104" s="33">
        <v>1</v>
      </c>
      <c r="R104" s="33">
        <v>1</v>
      </c>
      <c r="S104" s="33">
        <v>0</v>
      </c>
      <c r="T104" s="33">
        <v>1</v>
      </c>
      <c r="U104" s="33">
        <v>1</v>
      </c>
      <c r="V104" s="33">
        <v>0</v>
      </c>
      <c r="W104" s="34">
        <v>0</v>
      </c>
      <c r="X104" s="3" t="s">
        <v>4</v>
      </c>
      <c r="Y104" s="7">
        <v>-0.94970121285608744</v>
      </c>
      <c r="Z104" s="3" t="s">
        <v>32</v>
      </c>
      <c r="AA104" s="7">
        <f t="shared" si="30"/>
        <v>0.27894491445503955</v>
      </c>
      <c r="AB104" s="19"/>
      <c r="AD104" s="7">
        <v>-0.41861879582329614</v>
      </c>
      <c r="AE104" s="3" t="s">
        <v>32</v>
      </c>
      <c r="AF104" s="7">
        <f t="shared" si="31"/>
        <v>0.39684730735812679</v>
      </c>
      <c r="AH104" s="7">
        <v>-0.87563084220723697</v>
      </c>
      <c r="AI104" s="3" t="s">
        <v>32</v>
      </c>
      <c r="AJ104" s="7">
        <f t="shared" si="32"/>
        <v>0.29408399319522704</v>
      </c>
      <c r="AL104" s="7">
        <v>-0.25624317000986996</v>
      </c>
      <c r="AM104" s="3" t="s">
        <v>32</v>
      </c>
      <c r="AN104" s="7">
        <f t="shared" si="33"/>
        <v>0.43628744344343667</v>
      </c>
    </row>
    <row r="105" spans="11:40" ht="16" customHeight="1">
      <c r="AL105" s="6"/>
      <c r="AM105" s="6"/>
    </row>
    <row r="106" spans="11:40" ht="16" customHeight="1">
      <c r="AA106" s="22" t="s">
        <v>35</v>
      </c>
      <c r="AF106" s="22" t="s">
        <v>35</v>
      </c>
      <c r="AJ106" s="22" t="s">
        <v>35</v>
      </c>
      <c r="AL106" s="6"/>
      <c r="AM106" s="6"/>
      <c r="AN106" s="22" t="s">
        <v>35</v>
      </c>
    </row>
    <row r="107" spans="11:40" ht="16" customHeight="1" thickBot="1">
      <c r="N107" s="19"/>
      <c r="O107" s="6"/>
      <c r="P107" s="6"/>
      <c r="W107" s="19"/>
      <c r="Z107" s="17" t="s">
        <v>5</v>
      </c>
      <c r="AE107" s="17" t="s">
        <v>5</v>
      </c>
      <c r="AI107" s="17" t="s">
        <v>5</v>
      </c>
      <c r="AL107" s="6"/>
      <c r="AM107" s="17" t="s">
        <v>5</v>
      </c>
    </row>
    <row r="108" spans="11:40" ht="16" customHeight="1">
      <c r="K108" s="27">
        <v>0</v>
      </c>
      <c r="L108" s="28">
        <v>1</v>
      </c>
      <c r="M108" s="28">
        <v>0</v>
      </c>
      <c r="N108" s="28">
        <v>0</v>
      </c>
      <c r="O108" s="28">
        <v>1</v>
      </c>
      <c r="P108" s="28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  <c r="V108" s="29">
        <v>-1</v>
      </c>
      <c r="W108" s="30">
        <v>0</v>
      </c>
      <c r="X108" s="3" t="s">
        <v>4</v>
      </c>
      <c r="Y108" s="7" cm="1">
        <f t="array" ref="Y108:Y113">MMULT($K108:$W113,Y84:Y96)</f>
        <v>0.59384698026266636</v>
      </c>
      <c r="Z108" s="3" t="s">
        <v>32</v>
      </c>
      <c r="AA108" s="7">
        <f>TANH(Y108)</f>
        <v>0.53265675447069105</v>
      </c>
      <c r="AB108" s="17" t="s">
        <v>28</v>
      </c>
      <c r="AD108" s="7" cm="1">
        <f t="array" ref="AD108:AD113">MMULT($K108:$W113,AD84:AD96)</f>
        <v>-0.48331467057204502</v>
      </c>
      <c r="AE108" s="3" t="s">
        <v>32</v>
      </c>
      <c r="AF108" s="7">
        <f>TANH(AD108)</f>
        <v>-0.44889428887307792</v>
      </c>
      <c r="AH108" s="7" cm="1">
        <f t="array" ref="AH108:AH113">MMULT($K108:$W113,AH84:AH96)</f>
        <v>0.13764970159788339</v>
      </c>
      <c r="AI108" s="3" t="s">
        <v>32</v>
      </c>
      <c r="AJ108" s="7">
        <f>TANH(AH108)</f>
        <v>0.13678687054756214</v>
      </c>
      <c r="AL108" s="7" cm="1">
        <f t="array" ref="AL108:AL113">MMULT($K108:$W113,AL84:AL96)</f>
        <v>-0.35967985009320613</v>
      </c>
      <c r="AM108" s="3" t="s">
        <v>32</v>
      </c>
      <c r="AN108" s="7">
        <f>TANH(AL108)</f>
        <v>-0.34493200620676628</v>
      </c>
    </row>
    <row r="109" spans="11:40" ht="16" customHeight="1">
      <c r="K109" s="46">
        <v>0</v>
      </c>
      <c r="L109" s="41">
        <v>1</v>
      </c>
      <c r="M109" s="41">
        <v>0</v>
      </c>
      <c r="N109" s="41">
        <v>1</v>
      </c>
      <c r="O109" s="41">
        <v>0</v>
      </c>
      <c r="P109" s="41">
        <v>1</v>
      </c>
      <c r="Q109" s="8">
        <v>0</v>
      </c>
      <c r="R109" s="8">
        <v>0</v>
      </c>
      <c r="S109" s="8">
        <v>1</v>
      </c>
      <c r="T109" s="8">
        <v>1</v>
      </c>
      <c r="U109" s="8">
        <v>0</v>
      </c>
      <c r="V109" s="8">
        <v>0</v>
      </c>
      <c r="W109" s="47">
        <v>-3</v>
      </c>
      <c r="X109" s="3" t="s">
        <v>4</v>
      </c>
      <c r="Y109" s="7">
        <v>-3.0697947873183988</v>
      </c>
      <c r="Z109" s="3" t="s">
        <v>32</v>
      </c>
      <c r="AA109" s="7">
        <f t="shared" ref="AA109:AA112" si="34">TANH(Y109)</f>
        <v>-0.99569765855286507</v>
      </c>
      <c r="AB109" s="17" t="s">
        <v>29</v>
      </c>
      <c r="AD109" s="7">
        <v>-4.1379707396959118</v>
      </c>
      <c r="AE109" s="3" t="s">
        <v>32</v>
      </c>
      <c r="AF109" s="7">
        <f t="shared" ref="AF109:AF112" si="35">TANH(AD109)</f>
        <v>-0.99949099302324085</v>
      </c>
      <c r="AH109" s="7">
        <v>-3.4941258211742698</v>
      </c>
      <c r="AI109" s="3" t="s">
        <v>32</v>
      </c>
      <c r="AJ109" s="7">
        <f t="shared" ref="AJ109:AJ112" si="36">TANH(AH109)</f>
        <v>-0.99815638450916366</v>
      </c>
      <c r="AL109" s="7">
        <v>-3.6629627052804636</v>
      </c>
      <c r="AM109" s="3" t="s">
        <v>32</v>
      </c>
      <c r="AN109" s="7">
        <f t="shared" ref="AN109:AN112" si="37">TANH(AL109)</f>
        <v>-0.99868436555718032</v>
      </c>
    </row>
    <row r="110" spans="11:40" ht="16" customHeight="1">
      <c r="K110" s="46">
        <v>1</v>
      </c>
      <c r="L110" s="41">
        <v>0</v>
      </c>
      <c r="M110" s="41">
        <v>1</v>
      </c>
      <c r="N110" s="41">
        <v>0</v>
      </c>
      <c r="O110" s="41">
        <v>0</v>
      </c>
      <c r="P110" s="41">
        <v>0</v>
      </c>
      <c r="Q110" s="8">
        <v>0</v>
      </c>
      <c r="R110" s="8">
        <v>1</v>
      </c>
      <c r="S110" s="8">
        <v>0</v>
      </c>
      <c r="T110" s="8">
        <v>0</v>
      </c>
      <c r="U110" s="8">
        <v>1</v>
      </c>
      <c r="V110" s="8">
        <v>1</v>
      </c>
      <c r="W110" s="47">
        <v>-2</v>
      </c>
      <c r="X110" s="3" t="s">
        <v>4</v>
      </c>
      <c r="Y110" s="7">
        <v>-1.9710722051621388</v>
      </c>
      <c r="Z110" s="3" t="s">
        <v>32</v>
      </c>
      <c r="AA110" s="7">
        <f t="shared" si="34"/>
        <v>-0.96192578046122523</v>
      </c>
      <c r="AB110" s="17"/>
      <c r="AD110" s="7">
        <v>-1.3811785629001117</v>
      </c>
      <c r="AE110" s="3" t="s">
        <v>32</v>
      </c>
      <c r="AF110" s="7">
        <f t="shared" si="35"/>
        <v>-0.88121490373979494</v>
      </c>
      <c r="AH110" s="7">
        <v>-2.7197184811630972</v>
      </c>
      <c r="AI110" s="3" t="s">
        <v>32</v>
      </c>
      <c r="AJ110" s="7">
        <f t="shared" si="36"/>
        <v>-0.99135368715881378</v>
      </c>
      <c r="AL110" s="7">
        <v>-2.5734314377016982</v>
      </c>
      <c r="AM110" s="3" t="s">
        <v>32</v>
      </c>
      <c r="AN110" s="7">
        <f t="shared" si="37"/>
        <v>-0.98843204454809463</v>
      </c>
    </row>
    <row r="111" spans="11:40" ht="16" customHeight="1">
      <c r="K111" s="46">
        <v>1</v>
      </c>
      <c r="L111" s="41">
        <v>-1</v>
      </c>
      <c r="M111" s="41">
        <v>0</v>
      </c>
      <c r="N111" s="41">
        <v>1</v>
      </c>
      <c r="O111" s="41">
        <v>-1</v>
      </c>
      <c r="P111" s="41">
        <v>1</v>
      </c>
      <c r="Q111" s="8">
        <v>1</v>
      </c>
      <c r="R111" s="8">
        <v>0</v>
      </c>
      <c r="S111" s="8">
        <v>0</v>
      </c>
      <c r="T111" s="8">
        <v>1</v>
      </c>
      <c r="U111" s="8">
        <v>0</v>
      </c>
      <c r="V111" s="8">
        <v>1</v>
      </c>
      <c r="W111" s="47">
        <v>0</v>
      </c>
      <c r="X111" s="3" t="s">
        <v>4</v>
      </c>
      <c r="Y111" s="7">
        <v>-0.11899637383462262</v>
      </c>
      <c r="Z111" s="3" t="s">
        <v>32</v>
      </c>
      <c r="AA111" s="7">
        <f t="shared" si="34"/>
        <v>-0.11843786870699326</v>
      </c>
      <c r="AB111" s="17"/>
      <c r="AD111" s="7">
        <v>1.0790468197493246</v>
      </c>
      <c r="AE111" s="3" t="s">
        <v>32</v>
      </c>
      <c r="AF111" s="7">
        <f t="shared" si="35"/>
        <v>0.79284535695962932</v>
      </c>
      <c r="AH111" s="7">
        <v>0.11534689463800651</v>
      </c>
      <c r="AI111" s="3" t="s">
        <v>32</v>
      </c>
      <c r="AJ111" s="7">
        <f t="shared" si="36"/>
        <v>0.11483804269002451</v>
      </c>
      <c r="AL111" s="7">
        <v>0.41410862338654342</v>
      </c>
      <c r="AM111" s="3" t="s">
        <v>32</v>
      </c>
      <c r="AN111" s="7">
        <f t="shared" si="37"/>
        <v>0.39195568825735072</v>
      </c>
    </row>
    <row r="112" spans="11:40" ht="16" customHeight="1">
      <c r="K112" s="46">
        <v>1</v>
      </c>
      <c r="L112" s="41">
        <v>1</v>
      </c>
      <c r="M112" s="41">
        <v>0</v>
      </c>
      <c r="N112" s="41">
        <v>0</v>
      </c>
      <c r="O112" s="41">
        <v>0</v>
      </c>
      <c r="P112" s="41">
        <v>0</v>
      </c>
      <c r="Q112" s="8">
        <v>1</v>
      </c>
      <c r="R112" s="8">
        <v>0</v>
      </c>
      <c r="S112" s="8">
        <v>1</v>
      </c>
      <c r="T112" s="8">
        <v>0</v>
      </c>
      <c r="U112" s="8">
        <v>0</v>
      </c>
      <c r="V112" s="8">
        <v>0</v>
      </c>
      <c r="W112" s="47">
        <v>1</v>
      </c>
      <c r="X112" s="3" t="s">
        <v>4</v>
      </c>
      <c r="Y112" s="7">
        <v>1.5446453937464424</v>
      </c>
      <c r="Z112" s="3" t="s">
        <v>32</v>
      </c>
      <c r="AA112" s="7">
        <f t="shared" si="34"/>
        <v>0.91289766547987883</v>
      </c>
      <c r="AB112" s="17"/>
      <c r="AD112" s="7">
        <v>1.2691916889015227</v>
      </c>
      <c r="AE112" s="3" t="s">
        <v>32</v>
      </c>
      <c r="AF112" s="7">
        <f t="shared" si="35"/>
        <v>0.85357842569924292</v>
      </c>
      <c r="AH112" s="7">
        <v>0.20364244707423951</v>
      </c>
      <c r="AI112" s="3" t="s">
        <v>32</v>
      </c>
      <c r="AJ112" s="7">
        <f t="shared" si="36"/>
        <v>0.20087333812948363</v>
      </c>
      <c r="AL112" s="7">
        <v>0.34494088205793605</v>
      </c>
      <c r="AM112" s="3" t="s">
        <v>32</v>
      </c>
      <c r="AN112" s="7">
        <f t="shared" si="37"/>
        <v>0.33188124814911946</v>
      </c>
    </row>
    <row r="113" spans="11:40" ht="16" customHeight="1" thickBot="1">
      <c r="K113" s="31">
        <v>-1</v>
      </c>
      <c r="L113" s="32">
        <v>0</v>
      </c>
      <c r="M113" s="32">
        <v>-1</v>
      </c>
      <c r="N113" s="32">
        <v>-1</v>
      </c>
      <c r="O113" s="32">
        <v>-1</v>
      </c>
      <c r="P113" s="32">
        <v>-1</v>
      </c>
      <c r="Q113" s="33">
        <v>0</v>
      </c>
      <c r="R113" s="33">
        <v>0</v>
      </c>
      <c r="S113" s="33">
        <v>0</v>
      </c>
      <c r="T113" s="33">
        <v>0</v>
      </c>
      <c r="U113" s="33">
        <v>0</v>
      </c>
      <c r="V113" s="33">
        <v>0</v>
      </c>
      <c r="W113" s="34">
        <v>1</v>
      </c>
      <c r="X113" s="3" t="s">
        <v>4</v>
      </c>
      <c r="Y113" s="7">
        <v>0.44702001221787102</v>
      </c>
      <c r="Z113" s="3" t="s">
        <v>32</v>
      </c>
      <c r="AA113" s="7">
        <f>TANH(Y113)</f>
        <v>0.41944637531113177</v>
      </c>
      <c r="AB113" s="19"/>
      <c r="AD113" s="7">
        <v>0.82597809984961224</v>
      </c>
      <c r="AE113" s="3" t="s">
        <v>32</v>
      </c>
      <c r="AF113" s="7">
        <f>TANH(AD113)</f>
        <v>0.67831052231963329</v>
      </c>
      <c r="AH113" s="7">
        <v>0.80521371752042037</v>
      </c>
      <c r="AI113" s="3" t="s">
        <v>32</v>
      </c>
      <c r="AJ113" s="7">
        <f>TANH(AH113)</f>
        <v>0.66694144340240991</v>
      </c>
      <c r="AL113" s="7">
        <v>1.372110124467105</v>
      </c>
      <c r="AM113" s="3" t="s">
        <v>32</v>
      </c>
      <c r="AN113" s="7">
        <f>TANH(AL113)</f>
        <v>0.87917220007977959</v>
      </c>
    </row>
    <row r="114" spans="11:40" ht="16" customHeight="1">
      <c r="R114"/>
      <c r="S114"/>
      <c r="T114"/>
      <c r="U114"/>
      <c r="V114"/>
      <c r="W114"/>
      <c r="X114" s="3"/>
      <c r="Z114" s="3"/>
      <c r="AB114" s="19"/>
      <c r="AE114" s="3"/>
      <c r="AI114" s="3"/>
      <c r="AL114" s="6"/>
      <c r="AM114" s="3"/>
    </row>
    <row r="115" spans="11:40" ht="16" customHeight="1">
      <c r="AA115" s="22" t="s">
        <v>36</v>
      </c>
      <c r="AF115" s="22" t="s">
        <v>36</v>
      </c>
      <c r="AJ115" s="22" t="s">
        <v>36</v>
      </c>
      <c r="AL115" s="6"/>
      <c r="AM115" s="6"/>
      <c r="AN115" s="22" t="s">
        <v>36</v>
      </c>
    </row>
    <row r="116" spans="11:40" ht="16" customHeight="1" thickBot="1">
      <c r="N116" s="19"/>
      <c r="O116" s="6"/>
      <c r="P116" s="6"/>
      <c r="R116" s="19"/>
      <c r="W116" s="19"/>
      <c r="Z116" s="18" t="s">
        <v>33</v>
      </c>
      <c r="AA116" s="15"/>
      <c r="AE116" s="18" t="s">
        <v>33</v>
      </c>
      <c r="AF116" s="15"/>
      <c r="AI116" s="18" t="s">
        <v>33</v>
      </c>
      <c r="AJ116" s="15"/>
      <c r="AL116" s="6"/>
      <c r="AM116" s="18" t="s">
        <v>33</v>
      </c>
      <c r="AN116" s="15"/>
    </row>
    <row r="117" spans="11:40" ht="16" customHeight="1">
      <c r="K117" s="27">
        <v>2</v>
      </c>
      <c r="L117" s="28">
        <v>0</v>
      </c>
      <c r="M117" s="28">
        <v>0</v>
      </c>
      <c r="N117" s="28">
        <v>1</v>
      </c>
      <c r="O117" s="28">
        <v>0</v>
      </c>
      <c r="P117" s="28">
        <v>3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30">
        <v>1</v>
      </c>
      <c r="X117" s="3" t="s">
        <v>4</v>
      </c>
      <c r="Y117" s="7" cm="1">
        <f t="array" ref="Y117:Y122">MMULT($K117:$W122,Y84:Y96)</f>
        <v>1.8799064255376887</v>
      </c>
      <c r="Z117" s="3" t="s">
        <v>32</v>
      </c>
      <c r="AA117" s="7">
        <f>1/(1+EXP(-Y117))</f>
        <v>0.86760037793272693</v>
      </c>
      <c r="AB117" s="17" t="s">
        <v>26</v>
      </c>
      <c r="AD117" s="7" cm="1">
        <f t="array" ref="AD117:AD122">MMULT($K117:$W122,AD84:AD96)</f>
        <v>1.8877004226658924</v>
      </c>
      <c r="AE117" s="3" t="s">
        <v>32</v>
      </c>
      <c r="AF117" s="7">
        <f>1/(1+EXP(-AD117))</f>
        <v>0.86849311181791211</v>
      </c>
      <c r="AH117" s="7" cm="1">
        <f t="array" ref="AH117:AH122">MMULT($K117:$W122,AH84:AH96)</f>
        <v>1.3684897895661374</v>
      </c>
      <c r="AI117" s="3" t="s">
        <v>32</v>
      </c>
      <c r="AJ117" s="7">
        <f>1/(1+EXP(-AH117))</f>
        <v>0.79713604676969352</v>
      </c>
      <c r="AL117" s="7" cm="1">
        <f t="array" ref="AL117:AL122">MMULT($K117:$W122,AL84:AL96)</f>
        <v>1.0407522106846898</v>
      </c>
      <c r="AM117" s="3" t="s">
        <v>32</v>
      </c>
      <c r="AN117" s="7">
        <f>1/(1+EXP(-AL117))</f>
        <v>0.73899511956456421</v>
      </c>
    </row>
    <row r="118" spans="11:40" ht="16" customHeight="1">
      <c r="K118" s="46">
        <v>1</v>
      </c>
      <c r="L118" s="41">
        <v>0</v>
      </c>
      <c r="M118" s="41">
        <v>1</v>
      </c>
      <c r="N118" s="41">
        <v>0</v>
      </c>
      <c r="O118" s="41">
        <v>1</v>
      </c>
      <c r="P118" s="41">
        <v>0</v>
      </c>
      <c r="Q118" s="8">
        <v>0</v>
      </c>
      <c r="R118" s="8">
        <v>1</v>
      </c>
      <c r="S118" s="8">
        <v>1</v>
      </c>
      <c r="T118" s="8">
        <v>0</v>
      </c>
      <c r="U118" s="8">
        <v>0</v>
      </c>
      <c r="V118" s="8">
        <v>0</v>
      </c>
      <c r="W118" s="47">
        <v>0</v>
      </c>
      <c r="X118" s="3" t="s">
        <v>4</v>
      </c>
      <c r="Y118" s="7">
        <v>0.62277477510052759</v>
      </c>
      <c r="Z118" s="3" t="s">
        <v>32</v>
      </c>
      <c r="AA118" s="7">
        <f t="shared" ref="AA118:AA121" si="38">1/(1+EXP(-Y118))</f>
        <v>0.65084936450658826</v>
      </c>
      <c r="AB118" s="17" t="s">
        <v>27</v>
      </c>
      <c r="AD118" s="7">
        <v>-0.12303806898567887</v>
      </c>
      <c r="AE118" s="3" t="s">
        <v>32</v>
      </c>
      <c r="AF118" s="7">
        <f t="shared" ref="AF118:AF121" si="39">1/(1+EXP(-AD118))</f>
        <v>0.4692792281706526</v>
      </c>
      <c r="AH118" s="7">
        <v>-0.93936216631151626</v>
      </c>
      <c r="AI118" s="3" t="s">
        <v>32</v>
      </c>
      <c r="AJ118" s="7">
        <f t="shared" ref="AJ118:AJ121" si="40">1/(1+EXP(-AH118))</f>
        <v>0.28102920001980902</v>
      </c>
      <c r="AL118" s="7">
        <v>-1.1043092555580996</v>
      </c>
      <c r="AM118" s="3" t="s">
        <v>32</v>
      </c>
      <c r="AN118" s="7">
        <f t="shared" ref="AN118:AN121" si="41">1/(1+EXP(-AL118))</f>
        <v>0.24893334077360638</v>
      </c>
    </row>
    <row r="119" spans="11:40" ht="16" customHeight="1">
      <c r="K119" s="46">
        <f>1</f>
        <v>1</v>
      </c>
      <c r="L119" s="41">
        <v>0</v>
      </c>
      <c r="M119" s="41">
        <v>0</v>
      </c>
      <c r="N119" s="41">
        <v>1</v>
      </c>
      <c r="O119" s="41">
        <v>0</v>
      </c>
      <c r="P119" s="41">
        <v>1</v>
      </c>
      <c r="Q119" s="8">
        <v>1</v>
      </c>
      <c r="R119" s="8">
        <v>1</v>
      </c>
      <c r="S119" s="8">
        <v>1</v>
      </c>
      <c r="T119" s="8">
        <v>0</v>
      </c>
      <c r="U119" s="8">
        <v>0</v>
      </c>
      <c r="V119" s="8">
        <v>0</v>
      </c>
      <c r="W119" s="47">
        <v>0</v>
      </c>
      <c r="X119" s="3" t="s">
        <v>4</v>
      </c>
      <c r="Y119" s="7">
        <v>0.47485060642804372</v>
      </c>
      <c r="Z119" s="3" t="s">
        <v>32</v>
      </c>
      <c r="AA119" s="7">
        <f t="shared" si="38"/>
        <v>0.61653118543584295</v>
      </c>
      <c r="AB119" s="17"/>
      <c r="AD119" s="7">
        <v>-0.10002461624104769</v>
      </c>
      <c r="AE119" s="3" t="s">
        <v>32</v>
      </c>
      <c r="AF119" s="7">
        <f t="shared" si="39"/>
        <v>0.47501467382411811</v>
      </c>
      <c r="AH119" s="7">
        <v>-0.61982228375704307</v>
      </c>
      <c r="AI119" s="3" t="s">
        <v>32</v>
      </c>
      <c r="AJ119" s="7">
        <f t="shared" si="40"/>
        <v>0.34982187129002135</v>
      </c>
      <c r="AL119" s="7">
        <v>-0.66037125822075105</v>
      </c>
      <c r="AM119" s="3" t="s">
        <v>32</v>
      </c>
      <c r="AN119" s="7">
        <f t="shared" si="41"/>
        <v>0.34065621847088573</v>
      </c>
    </row>
    <row r="120" spans="11:40" ht="16" customHeight="1">
      <c r="K120" s="46">
        <v>1</v>
      </c>
      <c r="L120" s="41">
        <v>1</v>
      </c>
      <c r="M120" s="41">
        <v>1</v>
      </c>
      <c r="N120" s="41">
        <v>1</v>
      </c>
      <c r="O120" s="41">
        <v>1</v>
      </c>
      <c r="P120" s="41">
        <v>0</v>
      </c>
      <c r="Q120" s="8">
        <v>1</v>
      </c>
      <c r="R120" s="8">
        <v>0</v>
      </c>
      <c r="S120" s="8">
        <v>0</v>
      </c>
      <c r="T120" s="8">
        <v>1</v>
      </c>
      <c r="U120" s="8">
        <v>0</v>
      </c>
      <c r="V120" s="8">
        <v>1</v>
      </c>
      <c r="W120" s="47">
        <v>0</v>
      </c>
      <c r="X120" s="3" t="s">
        <v>4</v>
      </c>
      <c r="Y120" s="7">
        <v>0.62277477510052759</v>
      </c>
      <c r="Z120" s="3" t="s">
        <v>32</v>
      </c>
      <c r="AA120" s="7">
        <f t="shared" si="38"/>
        <v>0.65084936450658826</v>
      </c>
      <c r="AB120" s="17"/>
      <c r="AD120" s="7">
        <v>0.20191149164253738</v>
      </c>
      <c r="AE120" s="3" t="s">
        <v>32</v>
      </c>
      <c r="AF120" s="7">
        <f t="shared" si="39"/>
        <v>0.55030707796418987</v>
      </c>
      <c r="AH120" s="7">
        <v>-3.9375913985856381E-2</v>
      </c>
      <c r="AI120" s="3" t="s">
        <v>32</v>
      </c>
      <c r="AJ120" s="7">
        <f t="shared" si="40"/>
        <v>0.49015729319974083</v>
      </c>
      <c r="AL120" s="7">
        <v>-0.5231641568261256</v>
      </c>
      <c r="AM120" s="3" t="s">
        <v>32</v>
      </c>
      <c r="AN120" s="7">
        <f t="shared" si="41"/>
        <v>0.37211264615854245</v>
      </c>
    </row>
    <row r="121" spans="11:40" ht="16" customHeight="1">
      <c r="K121" s="42">
        <v>0</v>
      </c>
      <c r="L121" s="43">
        <v>1</v>
      </c>
      <c r="M121" s="41">
        <v>0</v>
      </c>
      <c r="N121" s="41">
        <v>0</v>
      </c>
      <c r="O121" s="41">
        <v>0</v>
      </c>
      <c r="P121" s="43">
        <v>0</v>
      </c>
      <c r="Q121" s="44">
        <v>0</v>
      </c>
      <c r="R121" s="44">
        <v>1</v>
      </c>
      <c r="S121" s="44">
        <v>0</v>
      </c>
      <c r="T121" s="44">
        <v>0</v>
      </c>
      <c r="U121" s="44">
        <v>1</v>
      </c>
      <c r="V121" s="44">
        <v>0</v>
      </c>
      <c r="W121" s="45">
        <v>1</v>
      </c>
      <c r="X121" s="3" t="s">
        <v>4</v>
      </c>
      <c r="Y121" s="7">
        <v>1</v>
      </c>
      <c r="Z121" s="3" t="s">
        <v>32</v>
      </c>
      <c r="AA121" s="7">
        <f t="shared" si="38"/>
        <v>0.7310585786300049</v>
      </c>
      <c r="AB121" s="17"/>
      <c r="AD121" s="7">
        <v>0.55927889838128664</v>
      </c>
      <c r="AE121" s="3" t="s">
        <v>32</v>
      </c>
      <c r="AF121" s="7">
        <f t="shared" si="39"/>
        <v>0.63628567486950904</v>
      </c>
      <c r="AH121" s="7">
        <v>0.49261680435113275</v>
      </c>
      <c r="AI121" s="3" t="s">
        <v>32</v>
      </c>
      <c r="AJ121" s="7">
        <f t="shared" si="40"/>
        <v>0.62072269053699458</v>
      </c>
      <c r="AL121" s="7">
        <v>0.45932968294938781</v>
      </c>
      <c r="AM121" s="3" t="s">
        <v>32</v>
      </c>
      <c r="AN121" s="7">
        <f t="shared" si="41"/>
        <v>0.61285514626139714</v>
      </c>
    </row>
    <row r="122" spans="11:40" ht="16" customHeight="1" thickBot="1">
      <c r="K122" s="31">
        <v>0</v>
      </c>
      <c r="L122" s="32">
        <v>1</v>
      </c>
      <c r="M122" s="32">
        <v>-1</v>
      </c>
      <c r="N122" s="32">
        <v>0</v>
      </c>
      <c r="O122" s="32">
        <v>-1</v>
      </c>
      <c r="P122" s="32">
        <v>0</v>
      </c>
      <c r="Q122" s="33">
        <v>0</v>
      </c>
      <c r="R122" s="33">
        <v>0</v>
      </c>
      <c r="S122" s="33">
        <v>0</v>
      </c>
      <c r="T122" s="33">
        <v>0</v>
      </c>
      <c r="U122" s="33">
        <v>0</v>
      </c>
      <c r="V122" s="33">
        <v>2</v>
      </c>
      <c r="W122" s="34">
        <v>0</v>
      </c>
      <c r="X122" s="3" t="s">
        <v>4</v>
      </c>
      <c r="Y122" s="7">
        <v>-7.8129381354085203E-2</v>
      </c>
      <c r="Z122" s="3" t="s">
        <v>32</v>
      </c>
      <c r="AA122" s="7">
        <f>1/(1+EXP(-Y122))</f>
        <v>0.48047758437913446</v>
      </c>
      <c r="AB122" s="19"/>
      <c r="AD122" s="7">
        <v>-9.4062612442094379E-2</v>
      </c>
      <c r="AE122" s="3" t="s">
        <v>32</v>
      </c>
      <c r="AF122" s="7">
        <f>1/(1+EXP(-AD122))</f>
        <v>0.47650166999663374</v>
      </c>
      <c r="AH122" s="7">
        <v>0.12981615721523421</v>
      </c>
      <c r="AI122" s="3" t="s">
        <v>32</v>
      </c>
      <c r="AJ122" s="7">
        <f>1/(1+EXP(-AH122))</f>
        <v>0.53240853905648244</v>
      </c>
      <c r="AL122" s="7">
        <v>0.37439205779542561</v>
      </c>
      <c r="AM122" s="3" t="s">
        <v>32</v>
      </c>
      <c r="AN122" s="7">
        <f>1/(1+EXP(-AL122))</f>
        <v>0.59251982659857538</v>
      </c>
    </row>
    <row r="123" spans="11:40" ht="16" customHeight="1">
      <c r="AL123" s="6"/>
      <c r="AM123" s="6"/>
    </row>
    <row r="124" spans="11:40" ht="16" customHeight="1">
      <c r="AA124" s="3" t="s">
        <v>3</v>
      </c>
      <c r="AF124" s="3" t="s">
        <v>3</v>
      </c>
      <c r="AJ124" s="3" t="s">
        <v>3</v>
      </c>
      <c r="AL124" s="6"/>
      <c r="AM124" s="6"/>
      <c r="AN124" s="3" t="s">
        <v>3</v>
      </c>
    </row>
    <row r="125" spans="11:40" ht="16" customHeight="1">
      <c r="AA125" s="21">
        <f>AA90*AA99+AA108*AA117</f>
        <v>0.46213320148719128</v>
      </c>
      <c r="AB125" s="17" t="s">
        <v>31</v>
      </c>
      <c r="AF125" s="21">
        <f>AF90*AF99+AF108*AF117</f>
        <v>-0.11342040191726038</v>
      </c>
      <c r="AJ125" s="21">
        <f>AJ90*AJ99+AJ108*AJ117</f>
        <v>4.8880625893701728E-2</v>
      </c>
      <c r="AL125" s="6"/>
      <c r="AM125" s="6"/>
      <c r="AN125" s="21">
        <f>AN90*AN99+AN108*AN117</f>
        <v>-0.22527694976129595</v>
      </c>
    </row>
    <row r="126" spans="11:40" ht="16" customHeight="1">
      <c r="AA126" s="21">
        <f>AA91*AA100+AA109*AA118</f>
        <v>-0.64804918830983016</v>
      </c>
      <c r="AB126" s="17" t="s">
        <v>29</v>
      </c>
      <c r="AF126" s="21">
        <f>AF91*AF100+AF109*AF118</f>
        <v>-0.69988883279255742</v>
      </c>
      <c r="AJ126" s="21">
        <f>AJ91*AJ100+AJ109*AJ118</f>
        <v>-0.51835606332562589</v>
      </c>
      <c r="AL126" s="6"/>
      <c r="AM126" s="6"/>
      <c r="AN126" s="21">
        <f>AN91*AN100+AN109*AN118</f>
        <v>-0.3823576633403884</v>
      </c>
    </row>
    <row r="127" spans="11:40" ht="16" customHeight="1">
      <c r="AA127" s="21">
        <f>AA92*AA101+AA110*AA119</f>
        <v>-0.5930572417290576</v>
      </c>
      <c r="AB127" s="17"/>
      <c r="AF127" s="21">
        <f>AF92*AF101+AF110*AF119</f>
        <v>-0.91101322271367979</v>
      </c>
      <c r="AJ127" s="21">
        <f>AJ92*AJ101+AJ110*AJ119</f>
        <v>-1.13942820355065</v>
      </c>
      <c r="AL127" s="6"/>
      <c r="AM127" s="6"/>
      <c r="AN127" s="21">
        <f>AN92*AN101+AN110*AN119</f>
        <v>-1.2022094681814284</v>
      </c>
    </row>
    <row r="128" spans="11:40" ht="16" customHeight="1">
      <c r="AA128" s="21">
        <f>AA93*AA102+AA111*AA120</f>
        <v>-7.7085211581461296E-2</v>
      </c>
      <c r="AB128" s="17"/>
      <c r="AF128" s="21">
        <f>AF93*AF102+AF111*AF120</f>
        <v>0.39676647442118773</v>
      </c>
      <c r="AJ128" s="21">
        <f>AJ93*AJ102+AJ111*AJ120</f>
        <v>0.22751623246712582</v>
      </c>
      <c r="AL128" s="6"/>
      <c r="AM128" s="6"/>
      <c r="AN128" s="21">
        <f>AN93*AN102+AN111*AN120</f>
        <v>0.22777133135945729</v>
      </c>
    </row>
    <row r="129" spans="11:40" ht="16" customHeight="1">
      <c r="AA129" s="21">
        <f>AA94*AA103+AA112*AA120</f>
        <v>0.59415886543712715</v>
      </c>
      <c r="AB129" s="17"/>
      <c r="AF129" s="21">
        <f>AF94*AF103+AF112*AF120</f>
        <v>0.59548474785910543</v>
      </c>
      <c r="AJ129" s="21">
        <f>AJ94*AJ103+AJ112*AJ120</f>
        <v>0.18677877420001462</v>
      </c>
      <c r="AL129" s="6"/>
      <c r="AM129" s="6"/>
      <c r="AN129" s="21">
        <f>AN94*AN103+AN112*AN120</f>
        <v>0.14502339452310273</v>
      </c>
    </row>
    <row r="130" spans="11:40" ht="16" customHeight="1">
      <c r="U130" s="23"/>
      <c r="V130" s="24"/>
      <c r="AA130" s="21">
        <f>AA94*AA104+AA113*AA122</f>
        <v>0.20153458118607642</v>
      </c>
      <c r="AB130" s="19"/>
      <c r="AF130" s="21">
        <f>AF94*AF104+AF113*AF122</f>
        <v>0.55900644255327769</v>
      </c>
      <c r="AJ130" s="21">
        <f>AJ94*AJ104+AJ113*AJ122</f>
        <v>0.53020785205535736</v>
      </c>
      <c r="AL130" s="6"/>
      <c r="AM130" s="6"/>
      <c r="AN130" s="21">
        <f>AN94*AN104+AN113*AN122</f>
        <v>0.60241619342678232</v>
      </c>
    </row>
    <row r="131" spans="11:40" ht="16" customHeight="1">
      <c r="Z131" s="17" t="s">
        <v>5</v>
      </c>
      <c r="AA131" s="5" t="s">
        <v>6</v>
      </c>
      <c r="AE131" s="17" t="s">
        <v>5</v>
      </c>
      <c r="AF131" s="5" t="s">
        <v>6</v>
      </c>
      <c r="AI131" s="17" t="s">
        <v>5</v>
      </c>
      <c r="AJ131" s="5" t="s">
        <v>6</v>
      </c>
      <c r="AL131" s="6"/>
      <c r="AM131" s="17" t="s">
        <v>5</v>
      </c>
      <c r="AN131" s="5" t="s">
        <v>6</v>
      </c>
    </row>
    <row r="132" spans="11:40" ht="16" customHeight="1">
      <c r="AA132" s="7">
        <f>TANH(AA125)</f>
        <v>0.43182123315244558</v>
      </c>
      <c r="AB132" s="17" t="s">
        <v>28</v>
      </c>
      <c r="AF132" s="7">
        <f>TANH(AF125)</f>
        <v>-0.11293653779746184</v>
      </c>
      <c r="AJ132" s="7">
        <f>TANH(AJ125)</f>
        <v>4.8841732650775724E-2</v>
      </c>
      <c r="AL132" s="6"/>
      <c r="AM132" s="6"/>
      <c r="AN132" s="7">
        <f>TANH(AN125)</f>
        <v>-0.22154184090019108</v>
      </c>
    </row>
    <row r="133" spans="11:40" ht="16" customHeight="1">
      <c r="AA133" s="7">
        <f t="shared" ref="AA133:AA136" si="42">TANH(AA126)</f>
        <v>-0.57035522787823234</v>
      </c>
      <c r="AB133" s="17" t="s">
        <v>34</v>
      </c>
      <c r="AF133" s="7">
        <f t="shared" ref="AF133:AF136" si="43">TANH(AF126)</f>
        <v>-0.60429721014867888</v>
      </c>
      <c r="AJ133" s="7">
        <f t="shared" ref="AJ133:AJ136" si="44">TANH(AJ126)</f>
        <v>-0.47643022137354862</v>
      </c>
      <c r="AL133" s="6"/>
      <c r="AM133" s="6"/>
      <c r="AN133" s="7">
        <f t="shared" ref="AN133:AN136" si="45">TANH(AN126)</f>
        <v>-0.36475321130102101</v>
      </c>
    </row>
    <row r="134" spans="11:40" ht="16" customHeight="1">
      <c r="AA134" s="7">
        <f t="shared" si="42"/>
        <v>-0.53209084515776728</v>
      </c>
      <c r="AB134" s="19"/>
      <c r="AF134" s="7">
        <f t="shared" si="43"/>
        <v>-0.72161821359070732</v>
      </c>
      <c r="AJ134" s="7">
        <f t="shared" si="44"/>
        <v>-0.81422146324504363</v>
      </c>
      <c r="AL134" s="6"/>
      <c r="AM134" s="6"/>
      <c r="AN134" s="7">
        <f t="shared" si="45"/>
        <v>-0.8343272988403394</v>
      </c>
    </row>
    <row r="135" spans="11:40" ht="16" customHeight="1">
      <c r="AA135" s="7">
        <f t="shared" si="42"/>
        <v>-7.6932890171221291E-2</v>
      </c>
      <c r="AB135" s="17"/>
      <c r="AF135" s="7">
        <f t="shared" si="43"/>
        <v>0.3771788387050396</v>
      </c>
      <c r="AJ135" s="7">
        <f t="shared" si="44"/>
        <v>0.2236701584432052</v>
      </c>
      <c r="AL135" s="6"/>
      <c r="AM135" s="6"/>
      <c r="AN135" s="7">
        <f t="shared" si="45"/>
        <v>0.22391248132975602</v>
      </c>
    </row>
    <row r="136" spans="11:40" ht="16" customHeight="1">
      <c r="AA136" s="7">
        <f t="shared" si="42"/>
        <v>0.53288011346641273</v>
      </c>
      <c r="AB136" s="17"/>
      <c r="AF136" s="7">
        <f t="shared" si="43"/>
        <v>0.53382882584872215</v>
      </c>
      <c r="AJ136" s="7">
        <f t="shared" si="44"/>
        <v>0.18463665407232935</v>
      </c>
      <c r="AL136" s="6"/>
      <c r="AM136" s="6"/>
      <c r="AN136" s="7">
        <f t="shared" si="45"/>
        <v>0.14401517525223978</v>
      </c>
    </row>
    <row r="137" spans="11:40" ht="16" customHeight="1">
      <c r="AA137" s="7">
        <f>TANH(AA130)</f>
        <v>0.19884967098441844</v>
      </c>
      <c r="AF137" s="7">
        <f>TANH(AF130)</f>
        <v>0.50723988207743287</v>
      </c>
      <c r="AJ137" s="7">
        <f>TANH(AJ130)</f>
        <v>0.48553995776667763</v>
      </c>
      <c r="AL137" s="6"/>
      <c r="AM137" s="6"/>
      <c r="AN137" s="7">
        <f>TANH(AN130)</f>
        <v>0.53876664506187599</v>
      </c>
    </row>
    <row r="138" spans="11:40" ht="16" customHeight="1">
      <c r="AL138" s="6"/>
      <c r="AM138" s="6"/>
    </row>
    <row r="139" spans="11:40" ht="16" customHeight="1">
      <c r="AA139" s="22" t="s">
        <v>36</v>
      </c>
      <c r="AF139" s="22" t="s">
        <v>36</v>
      </c>
      <c r="AJ139" s="22" t="s">
        <v>36</v>
      </c>
      <c r="AL139" s="6"/>
      <c r="AM139" s="6"/>
      <c r="AN139" s="22" t="s">
        <v>36</v>
      </c>
    </row>
    <row r="140" spans="11:40" ht="16" customHeight="1" thickBot="1">
      <c r="N140" s="19"/>
      <c r="O140" s="6"/>
      <c r="P140" s="6"/>
      <c r="W140" s="19"/>
      <c r="Z140" s="18" t="s">
        <v>33</v>
      </c>
      <c r="AA140" s="15"/>
      <c r="AE140" s="18" t="s">
        <v>33</v>
      </c>
      <c r="AF140" s="15"/>
      <c r="AI140" s="18" t="s">
        <v>33</v>
      </c>
      <c r="AJ140" s="15"/>
      <c r="AL140" s="6"/>
      <c r="AM140" s="18" t="s">
        <v>33</v>
      </c>
      <c r="AN140" s="15"/>
    </row>
    <row r="141" spans="11:40" ht="16" customHeight="1">
      <c r="K141" s="27">
        <v>1</v>
      </c>
      <c r="L141" s="28">
        <v>0</v>
      </c>
      <c r="M141" s="28">
        <v>0</v>
      </c>
      <c r="N141" s="28">
        <v>0</v>
      </c>
      <c r="O141" s="28">
        <v>0</v>
      </c>
      <c r="P141" s="28">
        <v>0</v>
      </c>
      <c r="Q141" s="29">
        <v>1</v>
      </c>
      <c r="R141" s="29">
        <v>1</v>
      </c>
      <c r="S141" s="29">
        <v>0</v>
      </c>
      <c r="T141" s="29">
        <v>0</v>
      </c>
      <c r="U141" s="29">
        <v>0</v>
      </c>
      <c r="V141" s="29">
        <v>1</v>
      </c>
      <c r="W141" s="30">
        <v>0</v>
      </c>
      <c r="X141" s="3" t="s">
        <v>4</v>
      </c>
      <c r="Y141" s="7" cm="1">
        <f t="array" ref="Y141:Y146">MMULT($K141:$W146,Y84:Y96)</f>
        <v>0.54464539374644239</v>
      </c>
      <c r="Z141" s="3" t="s">
        <v>32</v>
      </c>
      <c r="AA141" s="7">
        <f>1/(1+EXP(-Y141))</f>
        <v>0.63289239148421728</v>
      </c>
      <c r="AB141" s="17" t="s">
        <v>34</v>
      </c>
      <c r="AD141" s="7" cm="1">
        <f t="array" ref="AD141:AD146">MMULT($K141:$W146,AD84:AD96)</f>
        <v>0.70934162139068746</v>
      </c>
      <c r="AE141" s="3" t="s">
        <v>32</v>
      </c>
      <c r="AF141" s="7">
        <f>1/(1+EXP(-AD141))</f>
        <v>0.67025566588592822</v>
      </c>
      <c r="AH141" s="7" cm="1">
        <f t="array" ref="AH141:AH146">MMULT($K141:$W146,AH84:AH96)</f>
        <v>-0.28573212970530348</v>
      </c>
      <c r="AI141" s="3" t="s">
        <v>32</v>
      </c>
      <c r="AJ141" s="7">
        <f>1/(1+EXP(-AH141))</f>
        <v>0.42904903194060751</v>
      </c>
      <c r="AL141" s="7" cm="1">
        <f t="array" ref="AL141:AL146">MMULT($K141:$W146,AL84:AL96)</f>
        <v>-0.16941808341142561</v>
      </c>
      <c r="AM141" s="3" t="s">
        <v>32</v>
      </c>
      <c r="AN141" s="7">
        <f>1/(1+EXP(-AL141))</f>
        <v>0.45774649588751437</v>
      </c>
    </row>
    <row r="142" spans="11:40" ht="16" customHeight="1">
      <c r="K142" s="46">
        <v>1</v>
      </c>
      <c r="L142" s="41">
        <v>1</v>
      </c>
      <c r="M142" s="41">
        <v>1</v>
      </c>
      <c r="N142" s="41">
        <v>1</v>
      </c>
      <c r="O142" s="41">
        <v>1</v>
      </c>
      <c r="P142" s="41">
        <v>0</v>
      </c>
      <c r="Q142" s="8">
        <v>0</v>
      </c>
      <c r="R142" s="8">
        <v>-2</v>
      </c>
      <c r="S142" s="8">
        <v>0</v>
      </c>
      <c r="T142" s="8">
        <v>0</v>
      </c>
      <c r="U142" s="8">
        <v>1</v>
      </c>
      <c r="V142" s="8">
        <v>0</v>
      </c>
      <c r="W142" s="47">
        <v>0</v>
      </c>
      <c r="X142" s="3" t="s">
        <v>4</v>
      </c>
      <c r="Y142" s="7">
        <v>0.62277477510052759</v>
      </c>
      <c r="Z142" s="3" t="s">
        <v>32</v>
      </c>
      <c r="AA142" s="7">
        <f t="shared" ref="AA142:AA145" si="46">1/(1+EXP(-Y142))</f>
        <v>0.65084936450658826</v>
      </c>
      <c r="AB142" s="17" t="s">
        <v>27</v>
      </c>
      <c r="AD142" s="7">
        <v>0.93014453196715907</v>
      </c>
      <c r="AE142" s="3" t="s">
        <v>32</v>
      </c>
      <c r="AF142" s="7">
        <f t="shared" ref="AF142:AF145" si="47">1/(1+EXP(-AD142))</f>
        <v>0.71710460697572531</v>
      </c>
      <c r="AH142" s="7">
        <v>0.98900585197268254</v>
      </c>
      <c r="AI142" s="3" t="s">
        <v>32</v>
      </c>
      <c r="AJ142" s="7">
        <f t="shared" ref="AJ142:AJ145" si="48">1/(1+EXP(-AH142))</f>
        <v>0.72889151478453151</v>
      </c>
      <c r="AL142" s="7">
        <v>0.12901739572056953</v>
      </c>
      <c r="AM142" s="3" t="s">
        <v>32</v>
      </c>
      <c r="AN142" s="7">
        <f t="shared" ref="AN142:AN145" si="49">1/(1+EXP(-AL142))</f>
        <v>0.53220968249555467</v>
      </c>
    </row>
    <row r="143" spans="11:40" ht="16" customHeight="1">
      <c r="K143" s="46">
        <v>1</v>
      </c>
      <c r="L143" s="41">
        <v>0</v>
      </c>
      <c r="M143" s="41">
        <v>0</v>
      </c>
      <c r="N143" s="41">
        <v>0</v>
      </c>
      <c r="O143" s="41">
        <v>0</v>
      </c>
      <c r="P143" s="41">
        <v>1</v>
      </c>
      <c r="Q143" s="8">
        <v>0</v>
      </c>
      <c r="R143" s="8">
        <v>0</v>
      </c>
      <c r="S143" s="8">
        <v>1</v>
      </c>
      <c r="T143" s="8">
        <v>0</v>
      </c>
      <c r="U143" s="8">
        <v>0</v>
      </c>
      <c r="V143" s="8">
        <v>1</v>
      </c>
      <c r="W143" s="47">
        <v>0</v>
      </c>
      <c r="X143" s="3" t="s">
        <v>4</v>
      </c>
      <c r="Y143" s="7">
        <v>0.47485060642804372</v>
      </c>
      <c r="Z143" s="3" t="s">
        <v>32</v>
      </c>
      <c r="AA143" s="7">
        <f t="shared" si="46"/>
        <v>0.61653118543584295</v>
      </c>
      <c r="AB143" s="17"/>
      <c r="AD143" s="7">
        <v>0.39601226591724137</v>
      </c>
      <c r="AE143" s="3" t="s">
        <v>32</v>
      </c>
      <c r="AF143" s="7">
        <f t="shared" si="47"/>
        <v>0.59772918822087806</v>
      </c>
      <c r="AH143" s="7">
        <v>-0.20959355599717569</v>
      </c>
      <c r="AI143" s="3" t="s">
        <v>32</v>
      </c>
      <c r="AJ143" s="7">
        <f t="shared" si="48"/>
        <v>0.44779259148316358</v>
      </c>
      <c r="AL143" s="7">
        <v>-0.20770997484515885</v>
      </c>
      <c r="AM143" s="3" t="s">
        <v>32</v>
      </c>
      <c r="AN143" s="7">
        <f t="shared" si="49"/>
        <v>0.44825839852524113</v>
      </c>
    </row>
    <row r="144" spans="11:40" ht="16" customHeight="1">
      <c r="K144" s="46">
        <v>1</v>
      </c>
      <c r="L144" s="41">
        <v>1</v>
      </c>
      <c r="M144" s="41">
        <v>1</v>
      </c>
      <c r="N144" s="41">
        <v>1</v>
      </c>
      <c r="O144" s="41">
        <v>0</v>
      </c>
      <c r="P144" s="41">
        <v>1</v>
      </c>
      <c r="Q144" s="8">
        <v>0</v>
      </c>
      <c r="R144" s="8">
        <v>0</v>
      </c>
      <c r="S144" s="8">
        <v>1</v>
      </c>
      <c r="T144" s="8">
        <v>0</v>
      </c>
      <c r="U144" s="8">
        <v>-1</v>
      </c>
      <c r="V144" s="8">
        <v>1</v>
      </c>
      <c r="W144" s="47">
        <v>-3</v>
      </c>
      <c r="X144" s="3" t="s">
        <v>4</v>
      </c>
      <c r="Y144" s="7">
        <v>-3.0408669924805376</v>
      </c>
      <c r="Z144" s="3" t="s">
        <v>32</v>
      </c>
      <c r="AA144" s="7">
        <f t="shared" si="46"/>
        <v>4.5613413276149893E-2</v>
      </c>
      <c r="AB144" s="17"/>
      <c r="AD144" s="7">
        <v>-3.813823266174559</v>
      </c>
      <c r="AE144" s="3" t="s">
        <v>32</v>
      </c>
      <c r="AF144" s="7">
        <f t="shared" si="47"/>
        <v>2.1587365891783512E-2</v>
      </c>
      <c r="AH144" s="7">
        <v>-4.3213799543235654</v>
      </c>
      <c r="AI144" s="3" t="s">
        <v>32</v>
      </c>
      <c r="AJ144" s="7">
        <f t="shared" si="48"/>
        <v>1.310745573163174E-2</v>
      </c>
      <c r="AL144" s="7">
        <v>-4.1484971197077565</v>
      </c>
      <c r="AM144" s="3" t="s">
        <v>32</v>
      </c>
      <c r="AN144" s="7">
        <f t="shared" si="49"/>
        <v>1.554273565379218E-2</v>
      </c>
    </row>
    <row r="145" spans="11:40" ht="16" customHeight="1">
      <c r="K145" s="46">
        <v>0</v>
      </c>
      <c r="L145" s="41">
        <v>0</v>
      </c>
      <c r="M145" s="41">
        <v>0</v>
      </c>
      <c r="N145" s="41">
        <v>0</v>
      </c>
      <c r="O145" s="41">
        <v>1</v>
      </c>
      <c r="P145" s="41">
        <v>1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1</v>
      </c>
      <c r="W145" s="47">
        <v>0</v>
      </c>
      <c r="X145" s="3" t="s">
        <v>4</v>
      </c>
      <c r="Y145" s="7">
        <v>0.52405219294426775</v>
      </c>
      <c r="Z145" s="3" t="s">
        <v>32</v>
      </c>
      <c r="AA145" s="7">
        <f t="shared" si="46"/>
        <v>0.62809481530989231</v>
      </c>
      <c r="AB145" s="17"/>
      <c r="AD145" s="7">
        <v>-4.0880505019227908E-3</v>
      </c>
      <c r="AE145" s="3" t="s">
        <v>32</v>
      </c>
      <c r="AF145" s="7">
        <f t="shared" si="47"/>
        <v>0.49897798879785321</v>
      </c>
      <c r="AH145" s="7">
        <v>0.82094709561487156</v>
      </c>
      <c r="AI145" s="3" t="s">
        <v>32</v>
      </c>
      <c r="AJ145" s="7">
        <f t="shared" si="48"/>
        <v>0.69443734522764933</v>
      </c>
      <c r="AL145" s="7">
        <v>0.2553064731346178</v>
      </c>
      <c r="AM145" s="3" t="s">
        <v>32</v>
      </c>
      <c r="AN145" s="7">
        <f t="shared" si="49"/>
        <v>0.56348217092946062</v>
      </c>
    </row>
    <row r="146" spans="11:40" ht="16" customHeight="1" thickBot="1">
      <c r="K146" s="31">
        <v>0</v>
      </c>
      <c r="L146" s="32">
        <v>-1</v>
      </c>
      <c r="M146" s="32">
        <v>-1</v>
      </c>
      <c r="N146" s="32">
        <v>-1</v>
      </c>
      <c r="O146" s="32">
        <v>0</v>
      </c>
      <c r="P146" s="32">
        <v>-1</v>
      </c>
      <c r="Q146" s="33">
        <v>0</v>
      </c>
      <c r="R146" s="33">
        <v>1</v>
      </c>
      <c r="S146" s="33">
        <v>1</v>
      </c>
      <c r="T146" s="33">
        <v>1</v>
      </c>
      <c r="U146" s="33">
        <v>0</v>
      </c>
      <c r="V146" s="33">
        <v>1</v>
      </c>
      <c r="W146" s="34">
        <v>-1</v>
      </c>
      <c r="X146" s="3" t="s">
        <v>4</v>
      </c>
      <c r="Y146" s="7">
        <v>-0.41448761377302024</v>
      </c>
      <c r="Z146" s="3" t="s">
        <v>32</v>
      </c>
      <c r="AA146" s="7">
        <f>1/(1+EXP(-Y146))</f>
        <v>0.39783656527692912</v>
      </c>
      <c r="AD146" s="7">
        <v>-0.66533142248064481</v>
      </c>
      <c r="AE146" s="3" t="s">
        <v>32</v>
      </c>
      <c r="AF146" s="7">
        <f>1/(1+EXP(-AD146))</f>
        <v>0.33954300030059686</v>
      </c>
      <c r="AH146" s="7">
        <v>-0.83731714392125522</v>
      </c>
      <c r="AI146" s="3" t="s">
        <v>32</v>
      </c>
      <c r="AJ146" s="7">
        <f>1/(1+EXP(-AH146))</f>
        <v>0.30210012517504936</v>
      </c>
      <c r="AL146" s="7">
        <v>-0.7496862991178308</v>
      </c>
      <c r="AM146" s="3" t="s">
        <v>32</v>
      </c>
      <c r="AN146" s="7">
        <f>1/(1+EXP(-AL146))</f>
        <v>0.32088965851809431</v>
      </c>
    </row>
    <row r="147" spans="11:40" ht="16" customHeight="1">
      <c r="AA147" s="3" t="s">
        <v>3</v>
      </c>
      <c r="AF147" s="3" t="s">
        <v>3</v>
      </c>
      <c r="AJ147" s="3" t="s">
        <v>3</v>
      </c>
      <c r="AL147" s="6"/>
      <c r="AM147" s="6"/>
      <c r="AN147" s="3" t="s">
        <v>3</v>
      </c>
    </row>
    <row r="148" spans="11:40" ht="16" customHeight="1">
      <c r="AA148" s="8">
        <f>AA132*AA141</f>
        <v>0.27329637294351505</v>
      </c>
      <c r="AB148" s="17" t="s">
        <v>37</v>
      </c>
      <c r="AF148" s="8">
        <f>AF132*AF141</f>
        <v>-7.5696354344289091E-2</v>
      </c>
      <c r="AJ148" s="8">
        <f>AJ132*AJ141</f>
        <v>2.0955498112117287E-2</v>
      </c>
      <c r="AL148" s="6"/>
      <c r="AM148" s="6"/>
      <c r="AN148" s="8">
        <f>AN132*AN141</f>
        <v>-0.10141000136453168</v>
      </c>
    </row>
    <row r="149" spans="11:40" ht="16" customHeight="1">
      <c r="AA149" s="8">
        <f t="shared" ref="AA149:AA152" si="50">AA133*AA142</f>
        <v>-0.37121533760755787</v>
      </c>
      <c r="AB149" s="17" t="s">
        <v>38</v>
      </c>
      <c r="AF149" s="8">
        <f t="shared" ref="AF149:AF152" si="51">AF133*AF142</f>
        <v>-0.43334431338019563</v>
      </c>
      <c r="AJ149" s="8">
        <f t="shared" ref="AJ149:AJ152" si="52">AJ133*AJ142</f>
        <v>-0.34726594574609554</v>
      </c>
      <c r="AL149" s="6"/>
      <c r="AM149" s="6"/>
      <c r="AN149" s="8">
        <f t="shared" ref="AN149:AN152" si="53">AN133*AN142</f>
        <v>-0.19412519077575036</v>
      </c>
    </row>
    <row r="150" spans="11:40" ht="16" customHeight="1">
      <c r="AA150" s="8">
        <f t="shared" si="50"/>
        <v>-0.3280505995246778</v>
      </c>
      <c r="AB150" s="19"/>
      <c r="AF150" s="8">
        <f t="shared" si="51"/>
        <v>-0.43133226901497368</v>
      </c>
      <c r="AJ150" s="8">
        <f t="shared" si="52"/>
        <v>-0.3646023390677115</v>
      </c>
      <c r="AL150" s="6"/>
      <c r="AM150" s="6"/>
      <c r="AN150" s="8">
        <f t="shared" si="53"/>
        <v>-0.37399421882406081</v>
      </c>
    </row>
    <row r="151" spans="11:40" ht="16" customHeight="1">
      <c r="AA151" s="8">
        <f t="shared" si="50"/>
        <v>-3.509171713908567E-3</v>
      </c>
      <c r="AB151" s="17"/>
      <c r="AF151" s="8">
        <f t="shared" si="51"/>
        <v>8.1422975977636872E-3</v>
      </c>
      <c r="AJ151" s="8">
        <f t="shared" si="52"/>
        <v>2.9317467002813696E-3</v>
      </c>
      <c r="AL151" s="6"/>
      <c r="AM151" s="6"/>
      <c r="AN151" s="8">
        <f t="shared" si="53"/>
        <v>3.4802125068930747E-3</v>
      </c>
    </row>
    <row r="152" spans="11:40" ht="16" customHeight="1">
      <c r="AA152" s="8">
        <f t="shared" si="50"/>
        <v>0.33469923645000094</v>
      </c>
      <c r="AF152" s="8">
        <f t="shared" si="51"/>
        <v>0.26636883388431482</v>
      </c>
      <c r="AJ152" s="8">
        <f t="shared" si="52"/>
        <v>0.12821858788570423</v>
      </c>
      <c r="AL152" s="6"/>
      <c r="AM152" s="6"/>
      <c r="AN152" s="8">
        <f t="shared" si="53"/>
        <v>8.1149983597918807E-2</v>
      </c>
    </row>
    <row r="153" spans="11:40" ht="16" customHeight="1">
      <c r="AA153" s="8">
        <f>AA137*AA146</f>
        <v>7.9109670110888472E-2</v>
      </c>
      <c r="AF153" s="8">
        <f>AF137*AF146</f>
        <v>0.17222975143269251</v>
      </c>
      <c r="AJ153" s="8">
        <f>AJ137*AJ146</f>
        <v>0.1466816820188015</v>
      </c>
      <c r="AL153" s="6"/>
      <c r="AM153" s="6"/>
      <c r="AN153" s="8">
        <f>AN137*AN146</f>
        <v>0.17288464475484472</v>
      </c>
    </row>
    <row r="154" spans="11:40" ht="16" customHeight="1">
      <c r="AL154" s="6"/>
      <c r="AM154" s="6"/>
    </row>
    <row r="155" spans="11:40" ht="16" customHeight="1">
      <c r="AL155" s="6"/>
      <c r="AM155" s="6"/>
    </row>
    <row r="156" spans="11:40" ht="16" customHeight="1">
      <c r="AL156" s="6"/>
      <c r="AM156" s="6"/>
    </row>
    <row r="157" spans="11:40" ht="16" customHeight="1">
      <c r="AL157" s="6"/>
      <c r="AM157" s="6"/>
    </row>
    <row r="158" spans="11:40" ht="16" customHeight="1">
      <c r="AL158" s="6"/>
      <c r="AM158" s="6"/>
    </row>
    <row r="159" spans="11:40" ht="16" customHeight="1">
      <c r="AL159" s="6"/>
      <c r="AM159" s="6"/>
    </row>
    <row r="160" spans="11:40" ht="16" customHeight="1">
      <c r="U160" s="35"/>
      <c r="V160" s="36" t="s">
        <v>26</v>
      </c>
      <c r="W160" s="35"/>
      <c r="X160" s="19"/>
      <c r="Y160" s="48" cm="1">
        <f t="array" ref="Y160:Y165">AA148:AA153</f>
        <v>0.27329637294351505</v>
      </c>
      <c r="AD160" s="48" cm="1">
        <f t="array" ref="AD160:AD165">AF148:AF153</f>
        <v>-7.5696354344289091E-2</v>
      </c>
      <c r="AH160" s="48" cm="1">
        <f t="array" ref="AH160:AH165">AJ148:AJ153</f>
        <v>2.0955498112117287E-2</v>
      </c>
      <c r="AL160" s="48" cm="1">
        <f t="array" ref="AL160:AL165">AN148:AN153</f>
        <v>-0.10141000136453168</v>
      </c>
      <c r="AM160" s="6"/>
    </row>
    <row r="161" spans="11:40" ht="16" customHeight="1">
      <c r="Y161" s="48">
        <v>-0.37121533760755787</v>
      </c>
      <c r="AD161" s="48">
        <v>-0.43334431338019563</v>
      </c>
      <c r="AH161" s="48">
        <v>-0.34726594574609554</v>
      </c>
      <c r="AL161" s="48">
        <v>-0.19412519077575036</v>
      </c>
      <c r="AM161" s="6"/>
    </row>
    <row r="162" spans="11:40" ht="16" customHeight="1">
      <c r="Y162" s="48">
        <v>-0.3280505995246778</v>
      </c>
      <c r="AD162" s="48">
        <v>-0.43133226901497368</v>
      </c>
      <c r="AH162" s="48">
        <v>-0.3646023390677115</v>
      </c>
      <c r="AL162" s="48">
        <v>-0.37399421882406081</v>
      </c>
      <c r="AM162" s="6"/>
    </row>
    <row r="163" spans="11:40" ht="16" customHeight="1">
      <c r="Y163" s="48">
        <v>-3.509171713908567E-3</v>
      </c>
      <c r="AD163" s="48">
        <v>8.1422975977636872E-3</v>
      </c>
      <c r="AH163" s="48">
        <v>2.9317467002813696E-3</v>
      </c>
      <c r="AL163" s="48">
        <v>3.4802125068930747E-3</v>
      </c>
      <c r="AM163" s="6"/>
    </row>
    <row r="164" spans="11:40" ht="16" customHeight="1">
      <c r="Y164" s="48">
        <v>0.33469923645000094</v>
      </c>
      <c r="AD164" s="48">
        <v>0.26636883388431482</v>
      </c>
      <c r="AH164" s="48">
        <v>0.12821858788570423</v>
      </c>
      <c r="AL164" s="48">
        <v>8.1149983597918807E-2</v>
      </c>
      <c r="AM164" s="6"/>
    </row>
    <row r="165" spans="11:40" ht="16" customHeight="1">
      <c r="Y165" s="48">
        <v>7.9109670110888472E-2</v>
      </c>
      <c r="AD165" s="48">
        <v>0.17222975143269251</v>
      </c>
      <c r="AH165" s="48">
        <v>0.1466816820188015</v>
      </c>
      <c r="AL165" s="48">
        <v>0.17288464475484472</v>
      </c>
      <c r="AM165" s="6"/>
    </row>
    <row r="166" spans="11:40" ht="16" customHeight="1">
      <c r="U166" s="26"/>
      <c r="V166" s="26" t="s">
        <v>43</v>
      </c>
      <c r="W166" s="16"/>
      <c r="Y166" s="8">
        <v>0</v>
      </c>
      <c r="AA166" s="21">
        <v>0</v>
      </c>
      <c r="AD166" s="8" cm="1">
        <f t="array" ref="AD166:AD171">AA224:AA229</f>
        <v>0.34187806444107305</v>
      </c>
      <c r="AF166" s="21" cm="1">
        <f t="array" ref="AF166:AF171">AA201:AA206</f>
        <v>0.69628102300092087</v>
      </c>
      <c r="AH166" s="8" cm="1">
        <f t="array" ref="AH166:AH171">AF224:AF229</f>
        <v>0.52937007348154919</v>
      </c>
      <c r="AJ166" s="21" cm="1">
        <f t="array" ref="AJ166:AJ171">AF201:AF206</f>
        <v>1.36989761273226</v>
      </c>
      <c r="AL166" s="8" cm="1">
        <f t="array" ref="AL166:AL171">AJ224:AJ229</f>
        <v>0.66898340465515282</v>
      </c>
      <c r="AM166" s="6"/>
      <c r="AN166" s="21" cm="1">
        <f t="array" ref="AN166:AN171">AJ201:AJ206</f>
        <v>1.9620796601876123</v>
      </c>
    </row>
    <row r="167" spans="11:40" ht="16" customHeight="1">
      <c r="U167" s="26"/>
      <c r="V167" s="26" t="s">
        <v>29</v>
      </c>
      <c r="W167" s="16"/>
      <c r="Y167" s="8">
        <v>0</v>
      </c>
      <c r="AA167" s="21">
        <v>0</v>
      </c>
      <c r="AD167" s="8">
        <v>0.19676647335835348</v>
      </c>
      <c r="AF167" s="21">
        <v>0.36090434531431831</v>
      </c>
      <c r="AH167" s="8">
        <v>0.21853401386760496</v>
      </c>
      <c r="AJ167" s="21">
        <v>0.47873475709024327</v>
      </c>
      <c r="AL167" s="8">
        <v>0.27241750588940417</v>
      </c>
      <c r="AM167" s="6"/>
      <c r="AN167" s="21">
        <v>0.58084133786581771</v>
      </c>
    </row>
    <row r="168" spans="11:40" ht="16" customHeight="1">
      <c r="U168" s="26"/>
      <c r="V168" s="26" t="s">
        <v>44</v>
      </c>
      <c r="W168" s="16"/>
      <c r="Y168" s="8">
        <v>0</v>
      </c>
      <c r="AA168" s="21">
        <v>0</v>
      </c>
      <c r="AD168" s="8">
        <v>0.19585042619915854</v>
      </c>
      <c r="AF168" s="21">
        <v>0.51380435712827921</v>
      </c>
      <c r="AH168" s="8">
        <v>0.2949406907205086</v>
      </c>
      <c r="AJ168" s="21">
        <v>0.93263748665710389</v>
      </c>
      <c r="AL168" s="8">
        <v>0.42439753618569553</v>
      </c>
      <c r="AM168" s="6"/>
      <c r="AN168" s="21">
        <v>1.3097186850803668</v>
      </c>
    </row>
    <row r="169" spans="11:40" ht="16" customHeight="1">
      <c r="Y169" s="8">
        <v>0</v>
      </c>
      <c r="AA169" s="21">
        <v>0</v>
      </c>
      <c r="AD169" s="8">
        <v>1.659502933583526E-2</v>
      </c>
      <c r="AF169" s="21">
        <v>0.53358377495081433</v>
      </c>
      <c r="AH169" s="8">
        <v>3.1355964276427832E-2</v>
      </c>
      <c r="AJ169" s="21">
        <v>0.83510478676572641</v>
      </c>
      <c r="AL169" s="8">
        <v>6.2510107912787563E-2</v>
      </c>
      <c r="AM169" s="6"/>
      <c r="AN169" s="21">
        <v>1.1132019503784081</v>
      </c>
    </row>
    <row r="170" spans="11:40" ht="16" customHeight="1">
      <c r="Y170" s="8">
        <v>0</v>
      </c>
      <c r="AA170" s="21">
        <v>0</v>
      </c>
      <c r="AD170" s="8">
        <v>-2.8912872983326801E-2</v>
      </c>
      <c r="AF170" s="21">
        <v>-5.5506505901837686E-2</v>
      </c>
      <c r="AH170" s="8">
        <v>-1.2258989085492477E-2</v>
      </c>
      <c r="AJ170" s="21">
        <v>-2.1317852089784498E-2</v>
      </c>
      <c r="AL170" s="8">
        <v>0.16747451234377692</v>
      </c>
      <c r="AM170" s="6"/>
      <c r="AN170" s="21">
        <v>0.28468790973960612</v>
      </c>
    </row>
    <row r="171" spans="11:40" ht="16" customHeight="1">
      <c r="Y171" s="8">
        <v>0</v>
      </c>
      <c r="AA171" s="21">
        <v>0</v>
      </c>
      <c r="AD171" s="8">
        <v>-1.7359174017143122E-2</v>
      </c>
      <c r="AF171" s="21">
        <v>-6.8718385858129283E-2</v>
      </c>
      <c r="AH171" s="8">
        <v>-4.9082625806250281E-3</v>
      </c>
      <c r="AJ171" s="21">
        <v>-1.783310729812445E-2</v>
      </c>
      <c r="AL171" s="8">
        <v>1.6193914931341576E-3</v>
      </c>
      <c r="AM171" s="6"/>
      <c r="AN171" s="21">
        <v>5.5976070761665411E-3</v>
      </c>
    </row>
    <row r="172" spans="11:40" ht="16" customHeight="1">
      <c r="Y172" s="6">
        <v>1</v>
      </c>
      <c r="AD172" s="6">
        <v>1</v>
      </c>
      <c r="AH172" s="6">
        <v>1</v>
      </c>
      <c r="AL172" s="6">
        <v>1</v>
      </c>
      <c r="AM172" s="6"/>
    </row>
    <row r="173" spans="11:40" ht="16" customHeight="1">
      <c r="Y173" s="3" t="s">
        <v>3</v>
      </c>
      <c r="AA173" s="22" t="s">
        <v>36</v>
      </c>
      <c r="AD173" s="3" t="s">
        <v>3</v>
      </c>
      <c r="AF173" s="22" t="s">
        <v>36</v>
      </c>
      <c r="AH173" s="3" t="s">
        <v>3</v>
      </c>
      <c r="AJ173" s="22" t="s">
        <v>36</v>
      </c>
      <c r="AL173" s="3" t="s">
        <v>3</v>
      </c>
      <c r="AM173" s="6"/>
      <c r="AN173" s="22" t="s">
        <v>36</v>
      </c>
    </row>
    <row r="174" spans="11:40" ht="16" customHeight="1" thickBot="1">
      <c r="N174" s="19"/>
      <c r="O174" s="6"/>
      <c r="P174" s="6"/>
      <c r="W174" s="19"/>
      <c r="Z174" s="18" t="s">
        <v>33</v>
      </c>
      <c r="AE174" s="18" t="s">
        <v>33</v>
      </c>
      <c r="AI174" s="18" t="s">
        <v>33</v>
      </c>
      <c r="AL174" s="6"/>
      <c r="AM174" s="18" t="s">
        <v>33</v>
      </c>
    </row>
    <row r="175" spans="11:40" ht="16" customHeight="1">
      <c r="K175" s="27">
        <v>0</v>
      </c>
      <c r="L175" s="28">
        <v>-1</v>
      </c>
      <c r="M175" s="28">
        <v>-1</v>
      </c>
      <c r="N175" s="28">
        <v>1</v>
      </c>
      <c r="O175" s="28">
        <v>0</v>
      </c>
      <c r="P175" s="28">
        <v>0</v>
      </c>
      <c r="Q175" s="29">
        <v>0</v>
      </c>
      <c r="R175" s="29">
        <v>0</v>
      </c>
      <c r="S175" s="29">
        <v>1</v>
      </c>
      <c r="T175" s="29">
        <v>0</v>
      </c>
      <c r="U175" s="29">
        <v>1</v>
      </c>
      <c r="V175" s="29">
        <v>0</v>
      </c>
      <c r="W175" s="30">
        <v>1</v>
      </c>
      <c r="X175" s="3" t="s">
        <v>4</v>
      </c>
      <c r="Y175" s="7" cm="1">
        <f t="array" ref="Y175:Y180">MMULT($K175:$W180,Y160:Y172)</f>
        <v>1.6957567654183272</v>
      </c>
      <c r="Z175" s="3" t="s">
        <v>32</v>
      </c>
      <c r="AA175" s="7">
        <f t="shared" ref="AA175:AA185" si="54">1/(1+EXP(-Y175))</f>
        <v>0.84497973118900671</v>
      </c>
      <c r="AD175" s="7" cm="1">
        <f t="array" ref="AD175:AD180">MMULT($K175:$W180,AD160:AD172)</f>
        <v>2.0397564332087645</v>
      </c>
      <c r="AE175" s="3" t="s">
        <v>32</v>
      </c>
      <c r="AF175" s="7">
        <f t="shared" ref="AF175:AF185" si="55">1/(1+EXP(-AD175))</f>
        <v>0.88490846410458901</v>
      </c>
      <c r="AH175" s="7" cm="1">
        <f t="array" ref="AH175:AH180">MMULT($K175:$W180,AH160:AH172)</f>
        <v>1.9974817331491046</v>
      </c>
      <c r="AI175" s="3" t="s">
        <v>32</v>
      </c>
      <c r="AJ175" s="7">
        <f t="shared" ref="AJ175:AJ185" si="56">1/(1+EXP(-AH175))</f>
        <v>0.88053242246101449</v>
      </c>
      <c r="AL175" s="7" cm="1">
        <f t="array" ref="AL175:AL180">MMULT($K175:$W180,AL160:AL172)</f>
        <v>2.1634716706361767</v>
      </c>
      <c r="AM175" s="3" t="s">
        <v>32</v>
      </c>
      <c r="AN175" s="7">
        <f t="shared" ref="AN175:AN185" si="57">1/(1+EXP(-AL175))</f>
        <v>0.89692096009132705</v>
      </c>
    </row>
    <row r="176" spans="11:40" ht="16" customHeight="1">
      <c r="K176" s="46">
        <v>1</v>
      </c>
      <c r="L176" s="41">
        <v>0</v>
      </c>
      <c r="M176" s="41">
        <v>1</v>
      </c>
      <c r="N176" s="41">
        <v>1</v>
      </c>
      <c r="O176" s="41">
        <v>0</v>
      </c>
      <c r="P176" s="41">
        <v>1</v>
      </c>
      <c r="Q176" s="8">
        <v>0</v>
      </c>
      <c r="R176" s="8">
        <v>1</v>
      </c>
      <c r="S176" s="8">
        <v>0</v>
      </c>
      <c r="T176" s="8">
        <v>1</v>
      </c>
      <c r="U176" s="8">
        <v>1</v>
      </c>
      <c r="V176" s="8">
        <v>1</v>
      </c>
      <c r="W176" s="47">
        <v>-1</v>
      </c>
      <c r="X176" s="3" t="s">
        <v>4</v>
      </c>
      <c r="Y176" s="7">
        <v>-0.97915372818418289</v>
      </c>
      <c r="Z176" s="3" t="s">
        <v>32</v>
      </c>
      <c r="AA176" s="7">
        <f t="shared" si="54"/>
        <v>0.27305973475438217</v>
      </c>
      <c r="AD176" s="7">
        <v>-1.1595671186350878</v>
      </c>
      <c r="AE176" s="3" t="s">
        <v>32</v>
      </c>
      <c r="AF176" s="7">
        <f t="shared" si="55"/>
        <v>0.23874595085525024</v>
      </c>
      <c r="AH176" s="7">
        <v>-0.96131068575859613</v>
      </c>
      <c r="AI176" s="3" t="s">
        <v>32</v>
      </c>
      <c r="AJ176" s="7">
        <f t="shared" si="56"/>
        <v>0.27661585050883042</v>
      </c>
      <c r="AL176" s="7">
        <v>-0.79501784528775188</v>
      </c>
      <c r="AM176" s="3" t="s">
        <v>32</v>
      </c>
      <c r="AN176" s="7">
        <f t="shared" si="57"/>
        <v>0.31109225751756553</v>
      </c>
    </row>
    <row r="177" spans="11:40" ht="16" customHeight="1">
      <c r="K177" s="46">
        <v>1</v>
      </c>
      <c r="L177" s="41">
        <v>1</v>
      </c>
      <c r="M177" s="41">
        <v>0</v>
      </c>
      <c r="N177" s="41">
        <v>1</v>
      </c>
      <c r="O177" s="41">
        <v>1</v>
      </c>
      <c r="P177" s="41">
        <v>1</v>
      </c>
      <c r="Q177" s="8">
        <v>0</v>
      </c>
      <c r="R177" s="8">
        <v>0</v>
      </c>
      <c r="S177" s="8">
        <v>1</v>
      </c>
      <c r="T177" s="8">
        <v>1</v>
      </c>
      <c r="U177" s="8">
        <v>0</v>
      </c>
      <c r="V177" s="8">
        <v>1</v>
      </c>
      <c r="W177" s="47">
        <v>1</v>
      </c>
      <c r="X177" s="3" t="s">
        <v>4</v>
      </c>
      <c r="Y177" s="7">
        <v>1.312380770182938</v>
      </c>
      <c r="Z177" s="3" t="s">
        <v>32</v>
      </c>
      <c r="AA177" s="7">
        <f t="shared" si="54"/>
        <v>0.78791127217795764</v>
      </c>
      <c r="AD177" s="7">
        <v>1.1327864967081369</v>
      </c>
      <c r="AE177" s="3" t="s">
        <v>32</v>
      </c>
      <c r="AF177" s="7">
        <f t="shared" si="55"/>
        <v>0.75635277052321859</v>
      </c>
      <c r="AH177" s="7">
        <v>1.2729099613871202</v>
      </c>
      <c r="AI177" s="3" t="s">
        <v>32</v>
      </c>
      <c r="AJ177" s="7">
        <f t="shared" si="56"/>
        <v>0.78124047834249122</v>
      </c>
      <c r="AL177" s="7">
        <v>1.4505066843109917</v>
      </c>
      <c r="AM177" s="3" t="s">
        <v>32</v>
      </c>
      <c r="AN177" s="7">
        <f t="shared" si="57"/>
        <v>0.81007640094405908</v>
      </c>
    </row>
    <row r="178" spans="11:40" ht="16" customHeight="1">
      <c r="K178" s="46">
        <v>0</v>
      </c>
      <c r="L178" s="41">
        <v>1</v>
      </c>
      <c r="M178" s="41">
        <v>0</v>
      </c>
      <c r="N178" s="41">
        <v>0</v>
      </c>
      <c r="O178" s="41">
        <v>1</v>
      </c>
      <c r="P178" s="41">
        <v>0</v>
      </c>
      <c r="Q178" s="8">
        <v>1</v>
      </c>
      <c r="R178" s="8">
        <v>0</v>
      </c>
      <c r="S178" s="8">
        <v>0</v>
      </c>
      <c r="T178" s="8">
        <v>0</v>
      </c>
      <c r="U178" s="8">
        <v>1</v>
      </c>
      <c r="V178" s="8">
        <v>0</v>
      </c>
      <c r="W178" s="47">
        <v>0</v>
      </c>
      <c r="X178" s="3" t="s">
        <v>4</v>
      </c>
      <c r="Y178" s="7">
        <v>-3.6516101157556935E-2</v>
      </c>
      <c r="Z178" s="3" t="s">
        <v>32</v>
      </c>
      <c r="AA178" s="7">
        <f t="shared" si="54"/>
        <v>0.49087198898173406</v>
      </c>
      <c r="AD178" s="7">
        <v>0.14598971196186544</v>
      </c>
      <c r="AE178" s="3" t="s">
        <v>32</v>
      </c>
      <c r="AF178" s="7">
        <f t="shared" si="55"/>
        <v>0.5364327433878433</v>
      </c>
      <c r="AH178" s="7">
        <v>0.29806372653566537</v>
      </c>
      <c r="AI178" s="3" t="s">
        <v>32</v>
      </c>
      <c r="AJ178" s="7">
        <f t="shared" si="56"/>
        <v>0.5739691105802216</v>
      </c>
      <c r="AL178" s="7">
        <v>0.72348270982109808</v>
      </c>
      <c r="AM178" s="3" t="s">
        <v>32</v>
      </c>
      <c r="AN178" s="7">
        <f t="shared" si="57"/>
        <v>0.67337347199275155</v>
      </c>
    </row>
    <row r="179" spans="11:40" ht="16" customHeight="1">
      <c r="K179" s="37">
        <v>1</v>
      </c>
      <c r="L179" s="38">
        <v>1</v>
      </c>
      <c r="M179" s="38">
        <v>1</v>
      </c>
      <c r="N179" s="38">
        <v>1</v>
      </c>
      <c r="O179" s="38">
        <v>0</v>
      </c>
      <c r="P179" s="38">
        <v>1</v>
      </c>
      <c r="Q179" s="39">
        <v>1</v>
      </c>
      <c r="R179" s="39">
        <v>0</v>
      </c>
      <c r="S179" s="39">
        <v>1</v>
      </c>
      <c r="T179" s="39">
        <v>0</v>
      </c>
      <c r="U179" s="39">
        <v>0</v>
      </c>
      <c r="V179" s="39">
        <v>1</v>
      </c>
      <c r="W179" s="40">
        <v>1</v>
      </c>
      <c r="X179" s="3" t="s">
        <v>4</v>
      </c>
      <c r="Y179" s="7">
        <v>0.64963093420825935</v>
      </c>
      <c r="Z179" s="3" t="s">
        <v>32</v>
      </c>
      <c r="AA179" s="7">
        <f t="shared" si="54"/>
        <v>0.65692728972209413</v>
      </c>
      <c r="AD179" s="7">
        <v>0.76036842891408618</v>
      </c>
      <c r="AE179" s="3" t="s">
        <v>32</v>
      </c>
      <c r="AF179" s="7">
        <f t="shared" si="55"/>
        <v>0.68143371834871869</v>
      </c>
      <c r="AH179" s="7">
        <v>1.2781031436388259</v>
      </c>
      <c r="AI179" s="3" t="s">
        <v>32</v>
      </c>
      <c r="AJ179" s="7">
        <f t="shared" si="56"/>
        <v>0.78212671651691323</v>
      </c>
      <c r="AL179" s="7">
        <v>1.6018357786313775</v>
      </c>
      <c r="AM179" s="3" t="s">
        <v>32</v>
      </c>
      <c r="AN179" s="7">
        <f t="shared" si="57"/>
        <v>0.83227480415404709</v>
      </c>
    </row>
    <row r="180" spans="11:40" ht="16" customHeight="1" thickBot="1">
      <c r="K180" s="49">
        <v>1</v>
      </c>
      <c r="L180" s="32">
        <v>0</v>
      </c>
      <c r="M180" s="32">
        <v>0</v>
      </c>
      <c r="N180" s="32">
        <v>-2</v>
      </c>
      <c r="O180" s="32">
        <v>0</v>
      </c>
      <c r="P180" s="32">
        <v>-2</v>
      </c>
      <c r="Q180" s="33">
        <v>1</v>
      </c>
      <c r="R180" s="33">
        <v>1</v>
      </c>
      <c r="S180" s="33">
        <v>0</v>
      </c>
      <c r="T180" s="33">
        <v>0</v>
      </c>
      <c r="U180" s="33">
        <v>1</v>
      </c>
      <c r="V180" s="33">
        <v>0</v>
      </c>
      <c r="W180" s="34">
        <v>0</v>
      </c>
      <c r="X180" s="3" t="s">
        <v>4</v>
      </c>
      <c r="Y180" s="7">
        <v>0.12209537614955526</v>
      </c>
      <c r="Z180" s="3" t="s">
        <v>32</v>
      </c>
      <c r="AA180" s="7">
        <f t="shared" si="54"/>
        <v>0.53048598151939685</v>
      </c>
      <c r="AD180" s="7">
        <v>7.3291212410898268E-2</v>
      </c>
      <c r="AE180" s="3" t="s">
        <v>32</v>
      </c>
      <c r="AF180" s="7">
        <f t="shared" si="55"/>
        <v>0.51831460560586262</v>
      </c>
      <c r="AH180" s="7">
        <v>0.45737373893761318</v>
      </c>
      <c r="AI180" s="3" t="s">
        <v>32</v>
      </c>
      <c r="AJ180" s="7">
        <f t="shared" si="56"/>
        <v>0.61239096940330062</v>
      </c>
      <c r="AL180" s="7">
        <v>0.65473570700032657</v>
      </c>
      <c r="AM180" s="3" t="s">
        <v>32</v>
      </c>
      <c r="AN180" s="7">
        <f t="shared" si="57"/>
        <v>0.65807684851300507</v>
      </c>
    </row>
    <row r="181" spans="11:40" ht="16" customHeight="1">
      <c r="AL181" s="6"/>
      <c r="AM181" s="6"/>
    </row>
    <row r="182" spans="11:40" ht="16" customHeight="1">
      <c r="AA182" s="22" t="s">
        <v>35</v>
      </c>
      <c r="AF182" s="22" t="s">
        <v>35</v>
      </c>
      <c r="AJ182" s="22" t="s">
        <v>35</v>
      </c>
      <c r="AL182" s="6"/>
      <c r="AM182" s="6"/>
      <c r="AN182" s="22" t="s">
        <v>35</v>
      </c>
    </row>
    <row r="183" spans="11:40" ht="16" customHeight="1" thickBot="1">
      <c r="N183" s="19"/>
      <c r="O183" s="6"/>
      <c r="P183" s="6"/>
      <c r="W183" s="19"/>
      <c r="Z183" s="17" t="s">
        <v>5</v>
      </c>
      <c r="AE183" s="17" t="s">
        <v>5</v>
      </c>
      <c r="AI183" s="17" t="s">
        <v>5</v>
      </c>
      <c r="AL183" s="6"/>
      <c r="AM183" s="17" t="s">
        <v>5</v>
      </c>
    </row>
    <row r="184" spans="11:40" ht="16" customHeight="1">
      <c r="K184" s="27">
        <v>1</v>
      </c>
      <c r="L184" s="28">
        <v>0</v>
      </c>
      <c r="M184" s="28">
        <v>0</v>
      </c>
      <c r="N184" s="28">
        <v>0</v>
      </c>
      <c r="O184" s="28">
        <v>1</v>
      </c>
      <c r="P184" s="28">
        <v>1</v>
      </c>
      <c r="Q184" s="29">
        <v>0</v>
      </c>
      <c r="R184" s="29">
        <v>1</v>
      </c>
      <c r="S184" s="29">
        <v>1</v>
      </c>
      <c r="T184" s="29">
        <v>0</v>
      </c>
      <c r="U184" s="29">
        <v>0</v>
      </c>
      <c r="V184" s="29">
        <v>-1</v>
      </c>
      <c r="W184" s="30">
        <v>1</v>
      </c>
      <c r="X184" s="3" t="s">
        <v>4</v>
      </c>
      <c r="Y184" s="7" cm="1">
        <f t="array" ref="Y184:Y189">MMULT($K184:$W189,Y160:Y172)</f>
        <v>1.6871052795044044</v>
      </c>
      <c r="Z184" s="3" t="s">
        <v>32</v>
      </c>
      <c r="AA184" s="7">
        <f>TANH(Y184)</f>
        <v>0.93377751411861931</v>
      </c>
      <c r="AD184" s="7" cm="1">
        <f t="array" ref="AD184:AD189">MMULT($K184:$W189,AD160:AD172)</f>
        <v>1.7728783045473735</v>
      </c>
      <c r="AE184" s="3" t="s">
        <v>32</v>
      </c>
      <c r="AF184" s="7">
        <f>TANH(AD184)</f>
        <v>0.94392403450058937</v>
      </c>
      <c r="AH184" s="7" cm="1">
        <f t="array" ref="AH184:AH189">MMULT($K184:$W189,AH160:AH172)</f>
        <v>1.8142387351853615</v>
      </c>
      <c r="AI184" s="3" t="s">
        <v>32</v>
      </c>
      <c r="AJ184" s="7">
        <f>TANH(AH184)</f>
        <v>0.94826084177912928</v>
      </c>
      <c r="AL184" s="7" cm="1">
        <f t="array" ref="AL184:AL189">MMULT($K184:$W189,AL160:AL172)</f>
        <v>1.8478202775701975</v>
      </c>
      <c r="AM184" s="3" t="s">
        <v>32</v>
      </c>
      <c r="AN184" s="7">
        <f>TANH(AL184)</f>
        <v>0.95154024527396841</v>
      </c>
    </row>
    <row r="185" spans="11:40" ht="16" customHeight="1">
      <c r="K185" s="46">
        <v>0</v>
      </c>
      <c r="L185" s="41">
        <v>0</v>
      </c>
      <c r="M185" s="41">
        <v>1</v>
      </c>
      <c r="N185" s="41">
        <v>1</v>
      </c>
      <c r="O185" s="41">
        <v>0</v>
      </c>
      <c r="P185" s="41">
        <v>1</v>
      </c>
      <c r="Q185" s="8">
        <v>0</v>
      </c>
      <c r="R185" s="8">
        <v>0</v>
      </c>
      <c r="S185" s="8">
        <v>1</v>
      </c>
      <c r="T185" s="8">
        <v>-1</v>
      </c>
      <c r="U185" s="8">
        <v>0</v>
      </c>
      <c r="V185" s="8">
        <v>0</v>
      </c>
      <c r="W185" s="47">
        <f>1</f>
        <v>1</v>
      </c>
      <c r="X185" s="3" t="s">
        <v>4</v>
      </c>
      <c r="Y185" s="7">
        <v>0.74754989887230217</v>
      </c>
      <c r="Z185" s="3" t="s">
        <v>32</v>
      </c>
      <c r="AA185" s="7">
        <f t="shared" ref="AA185:AA191" si="58">TANH(Y185)</f>
        <v>0.63368498155414299</v>
      </c>
      <c r="AD185" s="7">
        <v>0.92829517687880581</v>
      </c>
      <c r="AE185" s="3" t="s">
        <v>32</v>
      </c>
      <c r="AF185" s="7">
        <f t="shared" ref="AF185:AF191" si="59">TANH(AD185)</f>
        <v>0.7297980615820977</v>
      </c>
      <c r="AH185" s="7">
        <v>1.048595816095452</v>
      </c>
      <c r="AI185" s="3" t="s">
        <v>32</v>
      </c>
      <c r="AJ185" s="7">
        <f t="shared" ref="AJ185:AJ191" si="60">TANH(AH185)</f>
        <v>0.78125984104178081</v>
      </c>
      <c r="AL185" s="7">
        <v>1.1642580667105848</v>
      </c>
      <c r="AM185" s="3" t="s">
        <v>32</v>
      </c>
      <c r="AN185" s="7">
        <f t="shared" ref="AN185:AN191" si="61">TANH(AL185)</f>
        <v>0.82242271485058493</v>
      </c>
    </row>
    <row r="186" spans="11:40" ht="16" customHeight="1">
      <c r="K186" s="46">
        <v>1</v>
      </c>
      <c r="L186" s="41">
        <v>0</v>
      </c>
      <c r="M186" s="41">
        <v>0</v>
      </c>
      <c r="N186" s="41">
        <v>0</v>
      </c>
      <c r="O186" s="41">
        <v>0</v>
      </c>
      <c r="P186" s="41">
        <v>0</v>
      </c>
      <c r="Q186" s="8">
        <v>0</v>
      </c>
      <c r="R186" s="8">
        <v>1</v>
      </c>
      <c r="S186" s="8">
        <v>0</v>
      </c>
      <c r="T186" s="8">
        <v>0</v>
      </c>
      <c r="U186" s="8">
        <v>1</v>
      </c>
      <c r="V186" s="8">
        <v>1</v>
      </c>
      <c r="W186" s="47">
        <v>1</v>
      </c>
      <c r="X186" s="3" t="s">
        <v>4</v>
      </c>
      <c r="Y186" s="7">
        <v>1.2732963729435149</v>
      </c>
      <c r="Z186" s="3" t="s">
        <v>32</v>
      </c>
      <c r="AA186" s="7">
        <f t="shared" si="58"/>
        <v>0.85468855706986979</v>
      </c>
      <c r="AD186" s="7">
        <v>1.0747980720135946</v>
      </c>
      <c r="AE186" s="3" t="s">
        <v>32</v>
      </c>
      <c r="AF186" s="7">
        <f t="shared" si="59"/>
        <v>0.79126206407292399</v>
      </c>
      <c r="AH186" s="7">
        <v>1.2223222603136048</v>
      </c>
      <c r="AI186" s="3" t="s">
        <v>32</v>
      </c>
      <c r="AJ186" s="7">
        <f t="shared" si="60"/>
        <v>0.84033786366191365</v>
      </c>
      <c r="AL186" s="7">
        <v>1.3401014083617837</v>
      </c>
      <c r="AM186" s="3" t="s">
        <v>32</v>
      </c>
      <c r="AN186" s="7">
        <f t="shared" si="61"/>
        <v>0.87169660205695843</v>
      </c>
    </row>
    <row r="187" spans="11:40" ht="16" customHeight="1">
      <c r="K187" s="46">
        <v>1</v>
      </c>
      <c r="L187" s="41">
        <v>-1</v>
      </c>
      <c r="M187" s="41">
        <v>0</v>
      </c>
      <c r="N187" s="41">
        <v>0</v>
      </c>
      <c r="O187" s="41">
        <v>0</v>
      </c>
      <c r="P187" s="41">
        <v>1</v>
      </c>
      <c r="Q187" s="8">
        <v>1</v>
      </c>
      <c r="R187" s="8">
        <v>0</v>
      </c>
      <c r="S187" s="8">
        <v>0</v>
      </c>
      <c r="T187" s="8">
        <v>1</v>
      </c>
      <c r="U187" s="8">
        <v>0</v>
      </c>
      <c r="V187" s="8">
        <v>1</v>
      </c>
      <c r="W187" s="47">
        <v>1</v>
      </c>
      <c r="X187" s="3" t="s">
        <v>4</v>
      </c>
      <c r="Y187" s="7">
        <v>1.7236213806619614</v>
      </c>
      <c r="Z187" s="3" t="s">
        <v>32</v>
      </c>
      <c r="AA187" s="7">
        <f t="shared" si="58"/>
        <v>0.93829761485035934</v>
      </c>
      <c r="AD187" s="7">
        <v>1.8709916302283642</v>
      </c>
      <c r="AE187" s="3" t="s">
        <v>32</v>
      </c>
      <c r="AF187" s="7">
        <f t="shared" si="59"/>
        <v>0.9536839382079384</v>
      </c>
      <c r="AH187" s="7">
        <v>2.0707209010543663</v>
      </c>
      <c r="AI187" s="3" t="s">
        <v>32</v>
      </c>
      <c r="AJ187" s="7">
        <f t="shared" si="60"/>
        <v>0.96869788001287449</v>
      </c>
      <c r="AL187" s="7">
        <v>1.9987127382271379</v>
      </c>
      <c r="AM187" s="3" t="s">
        <v>32</v>
      </c>
      <c r="AN187" s="7">
        <f t="shared" si="61"/>
        <v>0.96393652101978988</v>
      </c>
    </row>
    <row r="188" spans="11:40" ht="16" customHeight="1">
      <c r="K188" s="46">
        <v>1</v>
      </c>
      <c r="L188" s="41">
        <v>1</v>
      </c>
      <c r="M188" s="41">
        <v>0</v>
      </c>
      <c r="N188" s="41">
        <v>0</v>
      </c>
      <c r="O188" s="41">
        <v>0</v>
      </c>
      <c r="P188" s="41">
        <v>0</v>
      </c>
      <c r="Q188" s="8">
        <v>1</v>
      </c>
      <c r="R188" s="8">
        <v>0</v>
      </c>
      <c r="S188" s="8">
        <v>1</v>
      </c>
      <c r="T188" s="8">
        <v>0</v>
      </c>
      <c r="U188" s="8">
        <v>0</v>
      </c>
      <c r="V188" s="8">
        <v>0</v>
      </c>
      <c r="W188" s="47">
        <v>0</v>
      </c>
      <c r="X188" s="3" t="s">
        <v>4</v>
      </c>
      <c r="Y188" s="7">
        <v>-9.7918964664042818E-2</v>
      </c>
      <c r="Z188" s="3" t="s">
        <v>32</v>
      </c>
      <c r="AA188" s="7">
        <f t="shared" si="58"/>
        <v>-9.7607207230340859E-2</v>
      </c>
      <c r="AD188" s="7">
        <v>2.8687822915746841E-2</v>
      </c>
      <c r="AE188" s="3" t="s">
        <v>32</v>
      </c>
      <c r="AF188" s="7">
        <f t="shared" si="59"/>
        <v>2.8679955563861975E-2</v>
      </c>
      <c r="AH188" s="7">
        <v>0.49800031656807953</v>
      </c>
      <c r="AI188" s="3" t="s">
        <v>32</v>
      </c>
      <c r="AJ188" s="7">
        <f t="shared" si="60"/>
        <v>0.46054305825041841</v>
      </c>
      <c r="AL188" s="7">
        <v>0.79784574870056635</v>
      </c>
      <c r="AM188" s="3" t="s">
        <v>32</v>
      </c>
      <c r="AN188" s="7">
        <f t="shared" si="61"/>
        <v>0.66283070152817847</v>
      </c>
    </row>
    <row r="189" spans="11:40" ht="16" customHeight="1" thickBot="1">
      <c r="K189" s="31">
        <v>-1</v>
      </c>
      <c r="L189" s="32">
        <v>0</v>
      </c>
      <c r="M189" s="32">
        <v>-1</v>
      </c>
      <c r="N189" s="32">
        <v>-1</v>
      </c>
      <c r="O189" s="32">
        <v>-1</v>
      </c>
      <c r="P189" s="32">
        <v>-1</v>
      </c>
      <c r="Q189" s="33">
        <v>0</v>
      </c>
      <c r="R189" s="33">
        <v>0</v>
      </c>
      <c r="S189" s="33">
        <v>0</v>
      </c>
      <c r="T189" s="33">
        <v>0</v>
      </c>
      <c r="U189" s="33">
        <v>0</v>
      </c>
      <c r="V189" s="33">
        <v>1</v>
      </c>
      <c r="W189" s="34">
        <v>0</v>
      </c>
      <c r="X189" s="3" t="s">
        <v>4</v>
      </c>
      <c r="Y189" s="7">
        <v>-0.3555455082658181</v>
      </c>
      <c r="Z189" s="3" t="s">
        <v>32</v>
      </c>
      <c r="AA189" s="7">
        <f>TANH(Y189)</f>
        <v>-0.34128437949212442</v>
      </c>
      <c r="AD189" s="7">
        <v>4.2928566427348658E-2</v>
      </c>
      <c r="AE189" s="3" t="s">
        <v>32</v>
      </c>
      <c r="AF189" s="7">
        <f>TANH(AD189)</f>
        <v>4.2902215379759495E-2</v>
      </c>
      <c r="AH189" s="7">
        <v>6.0906561770182124E-2</v>
      </c>
      <c r="AI189" s="3" t="s">
        <v>32</v>
      </c>
      <c r="AJ189" s="7">
        <f>TANH(AH189)</f>
        <v>6.0831360173645904E-2</v>
      </c>
      <c r="AL189" s="7">
        <v>0.2195087708220701</v>
      </c>
      <c r="AM189" s="3" t="s">
        <v>32</v>
      </c>
      <c r="AN189" s="7">
        <f>TANH(AL189)</f>
        <v>0.21604981140840418</v>
      </c>
    </row>
    <row r="190" spans="11:40" ht="16" customHeight="1">
      <c r="R190"/>
      <c r="S190"/>
      <c r="T190"/>
      <c r="U190"/>
      <c r="V190"/>
      <c r="W190"/>
      <c r="X190" s="3"/>
      <c r="Z190" s="3"/>
      <c r="AE190" s="3"/>
      <c r="AI190" s="3"/>
      <c r="AL190" s="6"/>
      <c r="AM190" s="3"/>
    </row>
    <row r="191" spans="11:40" ht="16" customHeight="1">
      <c r="AA191" s="22" t="s">
        <v>36</v>
      </c>
      <c r="AF191" s="22" t="s">
        <v>36</v>
      </c>
      <c r="AJ191" s="22" t="s">
        <v>36</v>
      </c>
      <c r="AL191" s="6"/>
      <c r="AM191" s="6"/>
      <c r="AN191" s="22" t="s">
        <v>36</v>
      </c>
    </row>
    <row r="192" spans="11:40" ht="16" customHeight="1" thickBot="1">
      <c r="N192" s="19"/>
      <c r="O192" s="6"/>
      <c r="P192" s="6"/>
      <c r="R192" s="19"/>
      <c r="W192" s="19"/>
      <c r="Z192" s="18" t="s">
        <v>33</v>
      </c>
      <c r="AA192" s="15"/>
      <c r="AE192" s="18" t="s">
        <v>33</v>
      </c>
      <c r="AF192" s="15"/>
      <c r="AI192" s="18" t="s">
        <v>33</v>
      </c>
      <c r="AJ192" s="15"/>
      <c r="AL192" s="6"/>
      <c r="AM192" s="18" t="s">
        <v>33</v>
      </c>
      <c r="AN192" s="15"/>
    </row>
    <row r="193" spans="11:40" ht="16" customHeight="1">
      <c r="K193" s="27">
        <v>0</v>
      </c>
      <c r="L193" s="28">
        <v>0</v>
      </c>
      <c r="M193" s="28">
        <v>0</v>
      </c>
      <c r="N193" s="28">
        <v>1</v>
      </c>
      <c r="O193" s="28">
        <v>0</v>
      </c>
      <c r="P193" s="28">
        <v>1</v>
      </c>
      <c r="Q193" s="29">
        <v>0</v>
      </c>
      <c r="R193" s="29">
        <v>1</v>
      </c>
      <c r="S193" s="29">
        <v>0</v>
      </c>
      <c r="T193" s="29">
        <v>0</v>
      </c>
      <c r="U193" s="29">
        <v>0</v>
      </c>
      <c r="V193" s="29">
        <v>0</v>
      </c>
      <c r="W193" s="30">
        <v>1</v>
      </c>
      <c r="X193" s="3" t="s">
        <v>4</v>
      </c>
      <c r="Y193" s="7" cm="1">
        <f t="array" ref="Y193:Y198">MMULT($K193:$W198,Y160:Y172)</f>
        <v>1.0756004983969798</v>
      </c>
      <c r="Z193" s="3" t="s">
        <v>32</v>
      </c>
      <c r="AA193" s="7">
        <f>1/(1+EXP(-Y193))</f>
        <v>0.74566051599361083</v>
      </c>
      <c r="AD193" s="7" cm="1">
        <f t="array" ref="AD193:AD198">MMULT($K193:$W198,AD160:AD172)</f>
        <v>1.3771385223888097</v>
      </c>
      <c r="AE193" s="3" t="s">
        <v>32</v>
      </c>
      <c r="AF193" s="7">
        <f>1/(1+EXP(-AD193))</f>
        <v>0.79853104119987561</v>
      </c>
      <c r="AH193" s="7" cm="1">
        <f t="array" ref="AH193:AH198">MMULT($K193:$W198,AH160:AH172)</f>
        <v>1.3681474425866877</v>
      </c>
      <c r="AI193" s="3" t="s">
        <v>32</v>
      </c>
      <c r="AJ193" s="7">
        <f>1/(1+EXP(-AH193))</f>
        <v>0.79708068014999445</v>
      </c>
      <c r="AL193" s="7" cm="1">
        <f t="array" ref="AL193:AL198">MMULT($K193:$W198,AL160:AL172)</f>
        <v>1.4487823631511421</v>
      </c>
      <c r="AM193" s="3" t="s">
        <v>32</v>
      </c>
      <c r="AN193" s="7">
        <f>1/(1+EXP(-AL193))</f>
        <v>0.80981096775253514</v>
      </c>
    </row>
    <row r="194" spans="11:40" ht="16" customHeight="1">
      <c r="K194" s="46">
        <v>1</v>
      </c>
      <c r="L194" s="41">
        <v>0</v>
      </c>
      <c r="M194" s="41">
        <v>1</v>
      </c>
      <c r="N194" s="41">
        <v>0</v>
      </c>
      <c r="O194" s="41">
        <v>1</v>
      </c>
      <c r="P194" s="41">
        <v>0</v>
      </c>
      <c r="Q194" s="8">
        <v>0</v>
      </c>
      <c r="R194" s="8">
        <v>1</v>
      </c>
      <c r="S194" s="8">
        <v>1</v>
      </c>
      <c r="T194" s="8">
        <v>0</v>
      </c>
      <c r="U194" s="8">
        <v>0</v>
      </c>
      <c r="V194" s="8">
        <v>0</v>
      </c>
      <c r="W194" s="47">
        <v>0</v>
      </c>
      <c r="X194" s="3" t="s">
        <v>4</v>
      </c>
      <c r="Y194" s="7">
        <v>0.27994500986883819</v>
      </c>
      <c r="Z194" s="3" t="s">
        <v>32</v>
      </c>
      <c r="AA194" s="7">
        <f t="shared" ref="AA194:AA200" si="62">1/(1+EXP(-Y194))</f>
        <v>0.56953274232440065</v>
      </c>
      <c r="AD194" s="7">
        <v>0.15195711008256405</v>
      </c>
      <c r="AE194" s="3" t="s">
        <v>32</v>
      </c>
      <c r="AF194" s="7">
        <f t="shared" ref="AF194:AF200" si="63">1/(1+EXP(-AD194))</f>
        <v>0.53791634517272979</v>
      </c>
      <c r="AH194" s="7">
        <v>0.29804645151822357</v>
      </c>
      <c r="AI194" s="3" t="s">
        <v>32</v>
      </c>
      <c r="AJ194" s="7">
        <f t="shared" ref="AJ194:AJ200" si="64">1/(1+EXP(-AH194))</f>
        <v>0.57396488633950027</v>
      </c>
      <c r="AL194" s="7">
        <v>0.30256080548442599</v>
      </c>
      <c r="AM194" s="3" t="s">
        <v>32</v>
      </c>
      <c r="AN194" s="7">
        <f t="shared" ref="AN194:AN200" si="65">1/(1+EXP(-AL194))</f>
        <v>0.57506840733964815</v>
      </c>
    </row>
    <row r="195" spans="11:40" ht="16" customHeight="1">
      <c r="K195" s="46">
        <v>0</v>
      </c>
      <c r="L195" s="41">
        <v>0</v>
      </c>
      <c r="M195" s="41">
        <v>0</v>
      </c>
      <c r="N195" s="41">
        <v>1</v>
      </c>
      <c r="O195" s="41">
        <v>1</v>
      </c>
      <c r="P195" s="41">
        <v>1</v>
      </c>
      <c r="Q195" s="8">
        <v>1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47">
        <v>0</v>
      </c>
      <c r="X195" s="3" t="s">
        <v>4</v>
      </c>
      <c r="Y195" s="7">
        <v>0.41029973484698085</v>
      </c>
      <c r="Z195" s="3" t="s">
        <v>32</v>
      </c>
      <c r="AA195" s="7">
        <f t="shared" si="62"/>
        <v>0.60115974746374934</v>
      </c>
      <c r="AD195" s="7">
        <v>0.78861894735584404</v>
      </c>
      <c r="AE195" s="3" t="s">
        <v>32</v>
      </c>
      <c r="AF195" s="7">
        <f t="shared" si="63"/>
        <v>0.68753471490336848</v>
      </c>
      <c r="AH195" s="7">
        <v>0.80720209008633625</v>
      </c>
      <c r="AI195" s="3" t="s">
        <v>32</v>
      </c>
      <c r="AJ195" s="7">
        <f t="shared" si="64"/>
        <v>0.69151296640612081</v>
      </c>
      <c r="AL195" s="7">
        <v>0.92649824551480942</v>
      </c>
      <c r="AM195" s="3" t="s">
        <v>32</v>
      </c>
      <c r="AN195" s="7">
        <f t="shared" si="65"/>
        <v>0.71636431571130887</v>
      </c>
    </row>
    <row r="196" spans="11:40" ht="16" customHeight="1">
      <c r="K196" s="46">
        <v>1</v>
      </c>
      <c r="L196" s="41">
        <v>0</v>
      </c>
      <c r="M196" s="41">
        <v>1</v>
      </c>
      <c r="N196" s="41">
        <v>1</v>
      </c>
      <c r="O196" s="41">
        <v>1</v>
      </c>
      <c r="P196" s="41">
        <v>0</v>
      </c>
      <c r="Q196" s="8">
        <v>1</v>
      </c>
      <c r="R196" s="8">
        <v>0</v>
      </c>
      <c r="S196" s="8">
        <v>1</v>
      </c>
      <c r="T196" s="8">
        <v>1</v>
      </c>
      <c r="U196" s="8">
        <v>0</v>
      </c>
      <c r="V196" s="8">
        <v>1</v>
      </c>
      <c r="W196" s="47">
        <v>0</v>
      </c>
      <c r="X196" s="3" t="s">
        <v>4</v>
      </c>
      <c r="Y196" s="7">
        <v>0.27643583815492961</v>
      </c>
      <c r="Z196" s="3" t="s">
        <v>32</v>
      </c>
      <c r="AA196" s="7">
        <f t="shared" si="62"/>
        <v>0.56867220645755434</v>
      </c>
      <c r="AD196" s="7">
        <v>0.30444685408173949</v>
      </c>
      <c r="AE196" s="3" t="s">
        <v>32</v>
      </c>
      <c r="AF196" s="7">
        <f t="shared" si="63"/>
        <v>0.57552922572336007</v>
      </c>
      <c r="AH196" s="7">
        <v>0.63826195952825193</v>
      </c>
      <c r="AI196" s="3" t="s">
        <v>32</v>
      </c>
      <c r="AJ196" s="7">
        <f t="shared" si="64"/>
        <v>0.65436046857950592</v>
      </c>
      <c r="AL196" s="7">
        <v>0.76673641616298938</v>
      </c>
      <c r="AM196" s="3" t="s">
        <v>32</v>
      </c>
      <c r="AN196" s="7">
        <f t="shared" si="65"/>
        <v>0.68281449255252291</v>
      </c>
    </row>
    <row r="197" spans="11:40" ht="16" customHeight="1">
      <c r="K197" s="42">
        <v>0</v>
      </c>
      <c r="L197" s="43">
        <v>1</v>
      </c>
      <c r="M197" s="41">
        <v>0</v>
      </c>
      <c r="N197" s="41">
        <v>0</v>
      </c>
      <c r="O197" s="41">
        <v>0</v>
      </c>
      <c r="P197" s="43">
        <v>0</v>
      </c>
      <c r="Q197" s="44">
        <v>0</v>
      </c>
      <c r="R197" s="44">
        <v>1</v>
      </c>
      <c r="S197" s="44">
        <v>0</v>
      </c>
      <c r="T197" s="44">
        <v>1</v>
      </c>
      <c r="U197" s="44">
        <v>1</v>
      </c>
      <c r="V197" s="44">
        <v>0</v>
      </c>
      <c r="W197" s="45">
        <v>1</v>
      </c>
      <c r="X197" s="3" t="s">
        <v>4</v>
      </c>
      <c r="Y197" s="7">
        <v>0.62878466239244213</v>
      </c>
      <c r="Z197" s="3" t="s">
        <v>32</v>
      </c>
      <c r="AA197" s="7">
        <f t="shared" si="62"/>
        <v>0.65221383703346125</v>
      </c>
      <c r="AD197" s="7">
        <v>0.75110431633066632</v>
      </c>
      <c r="AE197" s="3" t="s">
        <v>32</v>
      </c>
      <c r="AF197" s="7">
        <f t="shared" si="63"/>
        <v>0.67941927654788969</v>
      </c>
      <c r="AH197" s="7">
        <v>0.89036504331244481</v>
      </c>
      <c r="AI197" s="3" t="s">
        <v>32</v>
      </c>
      <c r="AJ197" s="7">
        <f t="shared" si="64"/>
        <v>0.70896549894648564</v>
      </c>
      <c r="AL197" s="7">
        <v>1.3082769353702184</v>
      </c>
      <c r="AM197" s="3" t="s">
        <v>32</v>
      </c>
      <c r="AN197" s="7">
        <f t="shared" si="65"/>
        <v>0.78722468197578421</v>
      </c>
    </row>
    <row r="198" spans="11:40" ht="16" customHeight="1" thickBot="1">
      <c r="K198" s="31">
        <v>0</v>
      </c>
      <c r="L198" s="32">
        <v>1</v>
      </c>
      <c r="M198" s="32">
        <v>-1</v>
      </c>
      <c r="N198" s="32">
        <v>0</v>
      </c>
      <c r="O198" s="32">
        <v>-1</v>
      </c>
      <c r="P198" s="32">
        <v>0</v>
      </c>
      <c r="Q198" s="33">
        <v>0</v>
      </c>
      <c r="R198" s="33">
        <v>0</v>
      </c>
      <c r="S198" s="33">
        <v>1</v>
      </c>
      <c r="T198" s="33">
        <v>0</v>
      </c>
      <c r="U198" s="33">
        <v>0</v>
      </c>
      <c r="V198" s="33">
        <v>0</v>
      </c>
      <c r="W198" s="34">
        <v>-1</v>
      </c>
      <c r="X198" s="3" t="s">
        <v>4</v>
      </c>
      <c r="Y198" s="7">
        <v>-1.3778639745328811</v>
      </c>
      <c r="Z198" s="3" t="s">
        <v>32</v>
      </c>
      <c r="AA198" s="7">
        <f>1/(1+EXP(-Y198))</f>
        <v>0.20135227390245983</v>
      </c>
      <c r="AD198" s="7">
        <v>-1.0725304520503782</v>
      </c>
      <c r="AE198" s="3" t="s">
        <v>32</v>
      </c>
      <c r="AF198" s="7">
        <f>1/(1+EXP(-AD198))</f>
        <v>0.25492216008280522</v>
      </c>
      <c r="AH198" s="7">
        <v>-0.81594150384357966</v>
      </c>
      <c r="AI198" s="3" t="s">
        <v>32</v>
      </c>
      <c r="AJ198" s="7">
        <f>1/(1+EXP(-AH198))</f>
        <v>0.30662584446215774</v>
      </c>
      <c r="AL198" s="7">
        <v>-0.47688341936391287</v>
      </c>
      <c r="AM198" s="3" t="s">
        <v>32</v>
      </c>
      <c r="AN198" s="7">
        <f>1/(1+EXP(-AL198))</f>
        <v>0.38298832993396492</v>
      </c>
    </row>
    <row r="199" spans="11:40" ht="16" customHeight="1">
      <c r="AL199" s="6"/>
      <c r="AM199" s="6"/>
    </row>
    <row r="200" spans="11:40" ht="16" customHeight="1">
      <c r="AA200" s="3" t="s">
        <v>3</v>
      </c>
      <c r="AF200" s="3" t="s">
        <v>3</v>
      </c>
      <c r="AJ200" s="3" t="s">
        <v>3</v>
      </c>
      <c r="AL200" s="6"/>
      <c r="AM200" s="6"/>
      <c r="AN200" s="3" t="s">
        <v>3</v>
      </c>
    </row>
    <row r="201" spans="11:40" ht="16" customHeight="1">
      <c r="AA201" s="21">
        <f>AA166*AA175+AA184*AA193</f>
        <v>0.69628102300092087</v>
      </c>
      <c r="AF201" s="21">
        <f>AF166*AF175+AF184*AF193</f>
        <v>1.36989761273226</v>
      </c>
      <c r="AJ201" s="21">
        <f>AJ166*AJ175+AJ184*AJ193</f>
        <v>1.9620796601876123</v>
      </c>
      <c r="AL201" s="6"/>
      <c r="AM201" s="6"/>
      <c r="AN201" s="21">
        <f>AN166*AN175+AN184*AN193</f>
        <v>2.5303980994719351</v>
      </c>
    </row>
    <row r="202" spans="11:40" ht="16" customHeight="1">
      <c r="AA202" s="21">
        <f>AA167*AA176+AA185*AA194</f>
        <v>0.36090434531431831</v>
      </c>
      <c r="AF202" s="21">
        <f>AF167*AF176+AF185*AF194</f>
        <v>0.47873475709024327</v>
      </c>
      <c r="AJ202" s="21">
        <f>AJ167*AJ176+AJ185*AJ194</f>
        <v>0.58084133786581771</v>
      </c>
      <c r="AL202" s="6"/>
      <c r="AM202" s="6"/>
      <c r="AN202" s="21">
        <f>AN167*AN176+AN185*AN194</f>
        <v>0.65364456384527569</v>
      </c>
    </row>
    <row r="203" spans="11:40" ht="16" customHeight="1">
      <c r="AA203" s="21">
        <f>AA168*AA177+AA186*AA195</f>
        <v>0.51380435712827921</v>
      </c>
      <c r="AF203" s="21">
        <f>AF168*AF177+AF186*AF195</f>
        <v>0.93263748665710389</v>
      </c>
      <c r="AJ203" s="21">
        <f>AJ168*AJ177+AJ186*AJ195</f>
        <v>1.3097186850803668</v>
      </c>
      <c r="AL203" s="6"/>
      <c r="AM203" s="6"/>
      <c r="AN203" s="21">
        <f>AN168*AN177+AN186*AN195</f>
        <v>1.685424538499495</v>
      </c>
    </row>
    <row r="204" spans="11:40" ht="16" customHeight="1">
      <c r="AA204" s="21">
        <f>AA169*AA178+AA187*AA196</f>
        <v>0.53358377495081433</v>
      </c>
      <c r="AF204" s="21">
        <f>AF169*AF178+AF187*AF196</f>
        <v>0.83510478676572641</v>
      </c>
      <c r="AJ204" s="21">
        <f>AJ169*AJ178+AJ187*AJ196</f>
        <v>1.1132019503784081</v>
      </c>
      <c r="AL204" s="6"/>
      <c r="AM204" s="6"/>
      <c r="AN204" s="21">
        <f>AN169*AN178+AN187*AN196</f>
        <v>1.4077904888083834</v>
      </c>
    </row>
    <row r="205" spans="11:40" ht="16" customHeight="1">
      <c r="AA205" s="21">
        <f>AA170*AA179+AA188*AA196</f>
        <v>-5.5506505901837686E-2</v>
      </c>
      <c r="AF205" s="21">
        <f>AF170*AF179+AF188*AF196</f>
        <v>-2.1317852089784498E-2</v>
      </c>
      <c r="AJ205" s="21">
        <f>AJ170*AJ179+AJ188*AJ196</f>
        <v>0.28468790973960612</v>
      </c>
      <c r="AL205" s="6"/>
      <c r="AM205" s="6"/>
      <c r="AN205" s="21">
        <f>AN170*AN179+AN188*AN196</f>
        <v>0.68952898343575164</v>
      </c>
    </row>
    <row r="206" spans="11:40" ht="16" customHeight="1">
      <c r="U206" s="23"/>
      <c r="V206" s="24"/>
      <c r="AA206" s="21">
        <f>AA170*AA180+AA189*AA198</f>
        <v>-6.8718385858129283E-2</v>
      </c>
      <c r="AF206" s="21">
        <f>AF170*AF180+AF189*AF198</f>
        <v>-1.783310729812445E-2</v>
      </c>
      <c r="AJ206" s="21">
        <f>AJ170*AJ180+AJ189*AJ198</f>
        <v>5.5976070761665411E-3</v>
      </c>
      <c r="AL206" s="6"/>
      <c r="AM206" s="6"/>
      <c r="AN206" s="21">
        <f>AN170*AN180+AN189*AN198</f>
        <v>0.27009107890504763</v>
      </c>
    </row>
    <row r="207" spans="11:40" ht="16" customHeight="1">
      <c r="Z207" s="17" t="s">
        <v>5</v>
      </c>
      <c r="AA207" s="5" t="s">
        <v>6</v>
      </c>
      <c r="AE207" s="17" t="s">
        <v>5</v>
      </c>
      <c r="AF207" s="5" t="s">
        <v>6</v>
      </c>
      <c r="AI207" s="17" t="s">
        <v>5</v>
      </c>
      <c r="AJ207" s="5" t="s">
        <v>6</v>
      </c>
      <c r="AL207" s="6"/>
      <c r="AM207" s="17" t="s">
        <v>5</v>
      </c>
      <c r="AN207" s="5" t="s">
        <v>6</v>
      </c>
    </row>
    <row r="208" spans="11:40" ht="16" customHeight="1">
      <c r="AA208" s="7">
        <f>TANH(AA201)</f>
        <v>0.60200188844694802</v>
      </c>
      <c r="AF208" s="7">
        <f>TANH(AF201)</f>
        <v>0.87866885720797616</v>
      </c>
      <c r="AJ208" s="7">
        <f>TANH(AJ201)</f>
        <v>0.96124820533699917</v>
      </c>
      <c r="AL208" s="6"/>
      <c r="AM208" s="6"/>
      <c r="AN208" s="7">
        <f>TANH(AN201)</f>
        <v>0.98739887913090529</v>
      </c>
    </row>
    <row r="209" spans="11:40" ht="16" customHeight="1">
      <c r="AA209" s="7">
        <f t="shared" ref="AA209:AA212" si="66">TANH(AA202)</f>
        <v>0.34601035732707314</v>
      </c>
      <c r="AF209" s="7">
        <f t="shared" ref="AF209:AF212" si="67">TANH(AF202)</f>
        <v>0.44522974751792183</v>
      </c>
      <c r="AJ209" s="7">
        <f t="shared" ref="AJ209:AJ212" si="68">TANH(AJ202)</f>
        <v>0.52327666266070438</v>
      </c>
      <c r="AL209" s="6"/>
      <c r="AM209" s="6"/>
      <c r="AN209" s="7">
        <f t="shared" ref="AN209:AN212" si="69">TANH(AN202)</f>
        <v>0.57411835057397531</v>
      </c>
    </row>
    <row r="210" spans="11:40" ht="16" customHeight="1">
      <c r="AA210" s="7">
        <f t="shared" si="66"/>
        <v>0.47290406528169854</v>
      </c>
      <c r="AF210" s="7">
        <f t="shared" si="67"/>
        <v>0.7318212104526296</v>
      </c>
      <c r="AJ210" s="7">
        <f t="shared" si="68"/>
        <v>0.86420421498278954</v>
      </c>
      <c r="AL210" s="6"/>
      <c r="AM210" s="6"/>
      <c r="AN210" s="7">
        <f t="shared" si="69"/>
        <v>0.933561941049318</v>
      </c>
    </row>
    <row r="211" spans="11:40" ht="16" customHeight="1">
      <c r="AA211" s="7">
        <f t="shared" si="66"/>
        <v>0.48811577811503215</v>
      </c>
      <c r="AF211" s="7">
        <f t="shared" si="67"/>
        <v>0.68320752149363184</v>
      </c>
      <c r="AJ211" s="7">
        <f t="shared" si="68"/>
        <v>0.80519131822132328</v>
      </c>
      <c r="AL211" s="6"/>
      <c r="AM211" s="6"/>
      <c r="AN211" s="7">
        <f t="shared" si="69"/>
        <v>0.88702401284482923</v>
      </c>
    </row>
    <row r="212" spans="11:40" ht="16" customHeight="1">
      <c r="AA212" s="7">
        <f t="shared" si="66"/>
        <v>-5.5449571399103038E-2</v>
      </c>
      <c r="AF212" s="7">
        <f t="shared" si="67"/>
        <v>-2.1314623371595915E-2</v>
      </c>
      <c r="AJ212" s="7">
        <f t="shared" si="68"/>
        <v>0.27723827256025646</v>
      </c>
      <c r="AL212" s="6"/>
      <c r="AM212" s="6"/>
      <c r="AN212" s="7">
        <f t="shared" si="69"/>
        <v>0.59767932597377349</v>
      </c>
    </row>
    <row r="213" spans="11:40" ht="16" customHeight="1">
      <c r="AA213" s="7">
        <f>TANH(AA206)</f>
        <v>-6.861042208509488E-2</v>
      </c>
      <c r="AF213" s="7">
        <f>TANH(AF206)</f>
        <v>-1.7831217111998438E-2</v>
      </c>
      <c r="AJ213" s="7">
        <f>TANH(AJ206)</f>
        <v>5.597548613242638E-3</v>
      </c>
      <c r="AL213" s="6"/>
      <c r="AM213" s="6"/>
      <c r="AN213" s="7">
        <f>TANH(AN206)</f>
        <v>0.26370958253553345</v>
      </c>
    </row>
    <row r="214" spans="11:40" ht="16" customHeight="1">
      <c r="AL214" s="6"/>
      <c r="AM214" s="6"/>
    </row>
    <row r="215" spans="11:40" ht="16" customHeight="1">
      <c r="AA215" s="22" t="s">
        <v>36</v>
      </c>
      <c r="AF215" s="22" t="s">
        <v>36</v>
      </c>
      <c r="AJ215" s="22" t="s">
        <v>36</v>
      </c>
      <c r="AL215" s="6"/>
      <c r="AM215" s="6"/>
      <c r="AN215" s="22" t="s">
        <v>36</v>
      </c>
    </row>
    <row r="216" spans="11:40" ht="16" customHeight="1" thickBot="1">
      <c r="N216" s="19"/>
      <c r="O216" s="6"/>
      <c r="P216" s="6"/>
      <c r="W216" s="19"/>
      <c r="Z216" s="18" t="s">
        <v>33</v>
      </c>
      <c r="AA216" s="15"/>
      <c r="AE216" s="18" t="s">
        <v>33</v>
      </c>
      <c r="AF216" s="15"/>
      <c r="AI216" s="18" t="s">
        <v>33</v>
      </c>
      <c r="AJ216" s="15"/>
      <c r="AL216" s="6"/>
      <c r="AM216" s="18" t="s">
        <v>33</v>
      </c>
      <c r="AN216" s="15"/>
    </row>
    <row r="217" spans="11:40" ht="16" customHeight="1">
      <c r="K217" s="27">
        <v>1</v>
      </c>
      <c r="L217" s="28">
        <v>0</v>
      </c>
      <c r="M217" s="28">
        <v>0</v>
      </c>
      <c r="N217" s="28">
        <v>0</v>
      </c>
      <c r="O217" s="28">
        <v>0</v>
      </c>
      <c r="P217" s="28">
        <v>0</v>
      </c>
      <c r="Q217" s="29">
        <v>1</v>
      </c>
      <c r="R217" s="29">
        <v>0</v>
      </c>
      <c r="S217" s="29">
        <v>1</v>
      </c>
      <c r="T217" s="29">
        <v>0</v>
      </c>
      <c r="U217" s="29">
        <v>1</v>
      </c>
      <c r="V217" s="29">
        <v>1</v>
      </c>
      <c r="W217" s="30">
        <v>0</v>
      </c>
      <c r="X217" s="3" t="s">
        <v>4</v>
      </c>
      <c r="Y217" s="7" cm="1">
        <f t="array" ref="Y217:Y222">MMULT($K217:$W222,Y160:Y172)</f>
        <v>0.27329637294351505</v>
      </c>
      <c r="Z217" s="3" t="s">
        <v>32</v>
      </c>
      <c r="AA217" s="7">
        <f>1/(1+EXP(-Y217))</f>
        <v>0.56790198004702996</v>
      </c>
      <c r="AD217" s="7" cm="1">
        <f t="array" ref="AD217:AD222">MMULT($K217:$W222,AD160:AD172)</f>
        <v>0.41576008929547259</v>
      </c>
      <c r="AE217" s="3" t="s">
        <v>32</v>
      </c>
      <c r="AF217" s="7">
        <f>1/(1+EXP(-AD217))</f>
        <v>0.6024682326441555</v>
      </c>
      <c r="AH217" s="7" cm="1">
        <f t="array" ref="AH217:AH222">MMULT($K217:$W222,AH160:AH172)</f>
        <v>0.82809901064805758</v>
      </c>
      <c r="AI217" s="3" t="s">
        <v>32</v>
      </c>
      <c r="AJ217" s="7">
        <f>1/(1+EXP(-AH217))</f>
        <v>0.69595282564987182</v>
      </c>
      <c r="AL217" s="7" cm="1">
        <f t="array" ref="AL217:AL222">MMULT($K217:$W222,AL160:AL172)</f>
        <v>1.1610648433132278</v>
      </c>
      <c r="AM217" s="3" t="s">
        <v>32</v>
      </c>
      <c r="AN217" s="7">
        <f>1/(1+EXP(-AL217))</f>
        <v>0.7615261485763436</v>
      </c>
    </row>
    <row r="218" spans="11:40" ht="16" customHeight="1">
      <c r="K218" s="46">
        <v>1</v>
      </c>
      <c r="L218" s="41">
        <v>0</v>
      </c>
      <c r="M218" s="41">
        <v>1</v>
      </c>
      <c r="N218" s="41">
        <v>1</v>
      </c>
      <c r="O218" s="41">
        <v>1</v>
      </c>
      <c r="P218" s="41">
        <v>0</v>
      </c>
      <c r="Q218" s="8">
        <v>0</v>
      </c>
      <c r="R218" s="8">
        <v>0</v>
      </c>
      <c r="S218" s="8">
        <v>1</v>
      </c>
      <c r="T218" s="8">
        <v>0</v>
      </c>
      <c r="U218" s="8">
        <v>0</v>
      </c>
      <c r="V218" s="8">
        <v>0</v>
      </c>
      <c r="W218" s="47">
        <v>0</v>
      </c>
      <c r="X218" s="3" t="s">
        <v>4</v>
      </c>
      <c r="Y218" s="7">
        <v>0.27643583815492961</v>
      </c>
      <c r="Z218" s="3" t="s">
        <v>32</v>
      </c>
      <c r="AA218" s="7">
        <f t="shared" ref="AA218:AA224" si="70">1/(1+EXP(-Y218))</f>
        <v>0.56867220645755434</v>
      </c>
      <c r="AD218" s="7">
        <v>-3.6667065678025745E-2</v>
      </c>
      <c r="AE218" s="3" t="s">
        <v>32</v>
      </c>
      <c r="AF218" s="7">
        <f t="shared" ref="AF218:AF224" si="71">1/(1+EXP(-AD218))</f>
        <v>0.4908342604821308</v>
      </c>
      <c r="AH218" s="7">
        <v>8.2444184350899952E-2</v>
      </c>
      <c r="AI218" s="3" t="s">
        <v>32</v>
      </c>
      <c r="AJ218" s="7">
        <f t="shared" ref="AJ218:AJ224" si="72">1/(1+EXP(-AH218))</f>
        <v>0.52059937950269575</v>
      </c>
      <c r="AL218" s="7">
        <v>3.3623512101914887E-2</v>
      </c>
      <c r="AM218" s="3" t="s">
        <v>32</v>
      </c>
      <c r="AN218" s="7">
        <f t="shared" ref="AN218:AN224" si="73">1/(1+EXP(-AL218))</f>
        <v>0.50840508618282454</v>
      </c>
    </row>
    <row r="219" spans="11:40" ht="16" customHeight="1">
      <c r="K219" s="46">
        <v>1</v>
      </c>
      <c r="L219" s="41">
        <v>1</v>
      </c>
      <c r="M219" s="41">
        <v>1</v>
      </c>
      <c r="N219" s="41">
        <v>0</v>
      </c>
      <c r="O219" s="41">
        <v>0</v>
      </c>
      <c r="P219" s="41">
        <v>1</v>
      </c>
      <c r="Q219" s="8">
        <v>0</v>
      </c>
      <c r="R219" s="8">
        <v>1</v>
      </c>
      <c r="S219" s="8">
        <v>1</v>
      </c>
      <c r="T219" s="8">
        <v>0</v>
      </c>
      <c r="U219" s="8">
        <v>0</v>
      </c>
      <c r="V219" s="8">
        <v>1</v>
      </c>
      <c r="W219" s="47">
        <v>0</v>
      </c>
      <c r="X219" s="3" t="s">
        <v>4</v>
      </c>
      <c r="Y219" s="7">
        <v>-0.34685989407783213</v>
      </c>
      <c r="Z219" s="3" t="s">
        <v>32</v>
      </c>
      <c r="AA219" s="7">
        <f t="shared" si="70"/>
        <v>0.41414409512951589</v>
      </c>
      <c r="AD219" s="7">
        <v>-0.39288545976639699</v>
      </c>
      <c r="AE219" s="3" t="s">
        <v>32</v>
      </c>
      <c r="AF219" s="7">
        <f t="shared" si="71"/>
        <v>0.40302287841327872</v>
      </c>
      <c r="AH219" s="7">
        <v>-3.5664662675399736E-2</v>
      </c>
      <c r="AI219" s="3" t="s">
        <v>32</v>
      </c>
      <c r="AJ219" s="7">
        <f t="shared" si="72"/>
        <v>0.49108477930085925</v>
      </c>
      <c r="AL219" s="7">
        <v>0.20178966735873577</v>
      </c>
      <c r="AM219" s="3" t="s">
        <v>32</v>
      </c>
      <c r="AN219" s="7">
        <f t="shared" si="73"/>
        <v>0.55027693002166378</v>
      </c>
    </row>
    <row r="220" spans="11:40" ht="16" customHeight="1">
      <c r="K220" s="46">
        <v>1</v>
      </c>
      <c r="L220" s="41">
        <v>1</v>
      </c>
      <c r="M220" s="41">
        <v>1</v>
      </c>
      <c r="N220" s="41">
        <v>0</v>
      </c>
      <c r="O220" s="41">
        <v>0</v>
      </c>
      <c r="P220" s="41">
        <v>1</v>
      </c>
      <c r="Q220" s="8">
        <v>1</v>
      </c>
      <c r="R220" s="8">
        <v>1</v>
      </c>
      <c r="S220" s="8">
        <v>1</v>
      </c>
      <c r="T220" s="8">
        <v>1</v>
      </c>
      <c r="U220" s="8">
        <v>0</v>
      </c>
      <c r="V220" s="8">
        <v>1</v>
      </c>
      <c r="W220" s="47">
        <v>-3</v>
      </c>
      <c r="X220" s="3" t="s">
        <v>4</v>
      </c>
      <c r="Y220" s="7">
        <v>-3.346859894077832</v>
      </c>
      <c r="Z220" s="3" t="s">
        <v>32</v>
      </c>
      <c r="AA220" s="7">
        <f t="shared" si="70"/>
        <v>3.3998141588294201E-2</v>
      </c>
      <c r="AD220" s="7">
        <v>-3.0344123659894886</v>
      </c>
      <c r="AE220" s="3" t="s">
        <v>32</v>
      </c>
      <c r="AF220" s="7">
        <f t="shared" si="71"/>
        <v>4.5895226984441359E-2</v>
      </c>
      <c r="AH220" s="7">
        <v>-2.4749386249174226</v>
      </c>
      <c r="AI220" s="3" t="s">
        <v>32</v>
      </c>
      <c r="AJ220" s="7">
        <f t="shared" si="72"/>
        <v>7.7633857318373842E-2</v>
      </c>
      <c r="AL220" s="7">
        <v>-2.0667168200733239</v>
      </c>
      <c r="AM220" s="3" t="s">
        <v>32</v>
      </c>
      <c r="AN220" s="7">
        <f t="shared" si="73"/>
        <v>0.11237410663403576</v>
      </c>
    </row>
    <row r="221" spans="11:40" ht="16" customHeight="1">
      <c r="K221" s="46">
        <v>0</v>
      </c>
      <c r="L221" s="41">
        <v>0</v>
      </c>
      <c r="M221" s="41">
        <v>1</v>
      </c>
      <c r="N221" s="41">
        <v>0</v>
      </c>
      <c r="O221" s="41">
        <v>1</v>
      </c>
      <c r="P221" s="41">
        <v>1</v>
      </c>
      <c r="Q221" s="8">
        <v>1</v>
      </c>
      <c r="R221" s="8">
        <v>0</v>
      </c>
      <c r="S221" s="8">
        <v>0</v>
      </c>
      <c r="T221" s="8">
        <v>0</v>
      </c>
      <c r="U221" s="8">
        <v>1</v>
      </c>
      <c r="V221" s="8">
        <v>1</v>
      </c>
      <c r="W221" s="47">
        <v>0</v>
      </c>
      <c r="X221" s="3" t="s">
        <v>4</v>
      </c>
      <c r="Y221" s="7">
        <v>8.5758307036211609E-2</v>
      </c>
      <c r="Z221" s="3" t="s">
        <v>32</v>
      </c>
      <c r="AA221" s="7">
        <f t="shared" si="70"/>
        <v>0.52142644665770133</v>
      </c>
      <c r="AD221" s="7">
        <v>0.30287233374263683</v>
      </c>
      <c r="AE221" s="3" t="s">
        <v>32</v>
      </c>
      <c r="AF221" s="7">
        <f t="shared" si="71"/>
        <v>0.57514453207880423</v>
      </c>
      <c r="AH221" s="7">
        <v>0.42250075265222586</v>
      </c>
      <c r="AI221" s="3" t="s">
        <v>32</v>
      </c>
      <c r="AJ221" s="7">
        <f t="shared" si="72"/>
        <v>0.60408150287899776</v>
      </c>
      <c r="AL221" s="7">
        <v>0.71811771802076652</v>
      </c>
      <c r="AM221" s="3" t="s">
        <v>32</v>
      </c>
      <c r="AN221" s="7">
        <f t="shared" si="73"/>
        <v>0.67219239115567653</v>
      </c>
    </row>
    <row r="222" spans="11:40" ht="16" customHeight="1" thickBot="1">
      <c r="K222" s="31">
        <v>0</v>
      </c>
      <c r="L222" s="32">
        <v>0</v>
      </c>
      <c r="M222" s="32">
        <v>0</v>
      </c>
      <c r="N222" s="32">
        <v>1</v>
      </c>
      <c r="O222" s="32">
        <v>0</v>
      </c>
      <c r="P222" s="32">
        <v>-1</v>
      </c>
      <c r="Q222" s="33">
        <v>0</v>
      </c>
      <c r="R222" s="33">
        <v>1</v>
      </c>
      <c r="S222" s="33">
        <v>0</v>
      </c>
      <c r="T222" s="33">
        <v>1</v>
      </c>
      <c r="U222" s="33">
        <v>0</v>
      </c>
      <c r="V222" s="33">
        <v>1</v>
      </c>
      <c r="W222" s="34">
        <v>-1</v>
      </c>
      <c r="X222" s="3" t="s">
        <v>4</v>
      </c>
      <c r="Y222" s="7">
        <v>-1.0826188418247971</v>
      </c>
      <c r="Z222" s="3" t="s">
        <v>32</v>
      </c>
      <c r="AA222" s="7">
        <f>1/(1+EXP(-Y222))</f>
        <v>0.25301074515491545</v>
      </c>
      <c r="AD222" s="7">
        <v>-0.96808512515788325</v>
      </c>
      <c r="AE222" s="3" t="s">
        <v>32</v>
      </c>
      <c r="AF222" s="7">
        <f>1/(1+EXP(-AD222))</f>
        <v>0.2752623418690982</v>
      </c>
      <c r="AH222" s="7">
        <v>-0.89876821975511234</v>
      </c>
      <c r="AI222" s="3" t="s">
        <v>32</v>
      </c>
      <c r="AJ222" s="7">
        <f>1/(1+EXP(-AH222))</f>
        <v>0.28930369435345565</v>
      </c>
      <c r="AL222" s="7">
        <v>-0.83285742695262577</v>
      </c>
      <c r="AM222" s="3" t="s">
        <v>32</v>
      </c>
      <c r="AN222" s="7">
        <f>1/(1+EXP(-AL222))</f>
        <v>0.30304122148488505</v>
      </c>
    </row>
    <row r="223" spans="11:40" ht="16" customHeight="1">
      <c r="AA223" s="3" t="s">
        <v>3</v>
      </c>
      <c r="AF223" s="3" t="s">
        <v>3</v>
      </c>
      <c r="AJ223" s="3" t="s">
        <v>3</v>
      </c>
      <c r="AL223" s="6"/>
      <c r="AM223" s="6"/>
      <c r="AN223" s="3" t="s">
        <v>3</v>
      </c>
    </row>
    <row r="224" spans="11:40" ht="16" customHeight="1">
      <c r="AA224" s="8">
        <f>AA208*AA217</f>
        <v>0.34187806444107305</v>
      </c>
      <c r="AF224" s="8">
        <f>AF208*AF217</f>
        <v>0.52937007348154919</v>
      </c>
      <c r="AJ224" s="8">
        <f>AJ208*AJ217</f>
        <v>0.66898340465515282</v>
      </c>
      <c r="AL224" s="6"/>
      <c r="AM224" s="6"/>
      <c r="AN224" s="8">
        <f>AN208*AN217</f>
        <v>0.75193006553315689</v>
      </c>
    </row>
    <row r="225" spans="27:40" ht="16" customHeight="1">
      <c r="AA225" s="8">
        <f t="shared" ref="AA225:AA228" si="74">AA209*AA218</f>
        <v>0.19676647335835348</v>
      </c>
      <c r="AF225" s="8">
        <f t="shared" ref="AF225:AF228" si="75">AF209*AF218</f>
        <v>0.21853401386760496</v>
      </c>
      <c r="AJ225" s="8">
        <f t="shared" ref="AJ225:AJ228" si="76">AJ209*AJ218</f>
        <v>0.27241750588940417</v>
      </c>
      <c r="AL225" s="6"/>
      <c r="AM225" s="6"/>
      <c r="AN225" s="8">
        <f t="shared" ref="AN225:AN228" si="77">AN209*AN218</f>
        <v>0.29188468950270297</v>
      </c>
    </row>
    <row r="226" spans="27:40" ht="16" customHeight="1">
      <c r="AA226" s="8">
        <f t="shared" si="74"/>
        <v>0.19585042619915854</v>
      </c>
      <c r="AF226" s="8">
        <f t="shared" si="75"/>
        <v>0.2949406907205086</v>
      </c>
      <c r="AJ226" s="8">
        <f t="shared" si="76"/>
        <v>0.42439753618569553</v>
      </c>
      <c r="AL226" s="6"/>
      <c r="AM226" s="6"/>
      <c r="AN226" s="8">
        <f t="shared" si="77"/>
        <v>0.51371759890568414</v>
      </c>
    </row>
    <row r="227" spans="27:40" ht="16" customHeight="1">
      <c r="AA227" s="8">
        <f t="shared" si="74"/>
        <v>1.659502933583526E-2</v>
      </c>
      <c r="AF227" s="8">
        <f t="shared" si="75"/>
        <v>3.1355964276427832E-2</v>
      </c>
      <c r="AJ227" s="8">
        <f t="shared" si="76"/>
        <v>6.2510107912787563E-2</v>
      </c>
      <c r="AL227" s="6"/>
      <c r="AM227" s="6"/>
      <c r="AN227" s="8">
        <f t="shared" si="77"/>
        <v>9.9678531006375137E-2</v>
      </c>
    </row>
    <row r="228" spans="27:40" ht="16" customHeight="1">
      <c r="AA228" s="8">
        <f t="shared" si="74"/>
        <v>-2.8912872983326801E-2</v>
      </c>
      <c r="AF228" s="8">
        <f t="shared" si="75"/>
        <v>-1.2258989085492477E-2</v>
      </c>
      <c r="AJ228" s="8">
        <f t="shared" si="76"/>
        <v>0.16747451234377692</v>
      </c>
      <c r="AL228" s="6"/>
      <c r="AM228" s="6"/>
      <c r="AN228" s="8">
        <f t="shared" si="77"/>
        <v>0.40175549527062387</v>
      </c>
    </row>
    <row r="229" spans="27:40" ht="16" customHeight="1">
      <c r="AA229" s="8">
        <f>AA213*AA222</f>
        <v>-1.7359174017143122E-2</v>
      </c>
      <c r="AF229" s="8">
        <f>AF213*AF222</f>
        <v>-4.9082625806250281E-3</v>
      </c>
      <c r="AJ229" s="8">
        <f>AJ213*AJ222</f>
        <v>1.6193914931341576E-3</v>
      </c>
      <c r="AL229" s="6"/>
      <c r="AM229" s="6"/>
      <c r="AN229" s="8">
        <f>AN213*AN222</f>
        <v>7.9914874008837164E-2</v>
      </c>
    </row>
    <row r="230" spans="27:40" ht="16" customHeight="1"/>
    <row r="231" spans="27:40" ht="16" customHeight="1"/>
    <row r="232" spans="27:40" ht="16" customHeight="1"/>
    <row r="233" spans="27:40" ht="16" customHeight="1"/>
    <row r="234" spans="27:40" ht="16" customHeight="1"/>
    <row r="235" spans="27:40" ht="16" customHeight="1">
      <c r="AN235" s="51" cm="1">
        <f t="array" ref="AN235:AN240">AN224:AN229</f>
        <v>0.75193006553315689</v>
      </c>
    </row>
    <row r="236" spans="27:40" ht="16" customHeight="1">
      <c r="AN236" s="51">
        <v>0.29188468950270297</v>
      </c>
    </row>
    <row r="237" spans="27:40" ht="16" customHeight="1">
      <c r="AN237" s="51">
        <v>0.51371759890568414</v>
      </c>
    </row>
    <row r="238" spans="27:40" ht="16" customHeight="1">
      <c r="AN238" s="51">
        <v>9.9678531006375137E-2</v>
      </c>
    </row>
    <row r="239" spans="27:40" ht="16" customHeight="1">
      <c r="AN239" s="51">
        <v>0.40175549527062387</v>
      </c>
    </row>
    <row r="240" spans="27:40" ht="16" customHeight="1">
      <c r="AN240" s="51">
        <v>7.9914874008837164E-2</v>
      </c>
    </row>
    <row r="241" ht="16" customHeight="1"/>
    <row r="242" hidden="1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21B6-DF7E-2049-B359-4DAFE139AA10}">
  <dimension ref="A1:A21"/>
  <sheetViews>
    <sheetView workbookViewId="0">
      <selection activeCell="A21" sqref="A21"/>
    </sheetView>
  </sheetViews>
  <sheetFormatPr baseColWidth="10" defaultRowHeight="16"/>
  <cols>
    <col min="1" max="1" width="116.83203125" style="12" customWidth="1"/>
    <col min="2" max="16384" width="10.83203125" style="13"/>
  </cols>
  <sheetData>
    <row r="1" spans="1:1" ht="17">
      <c r="A1" s="12" t="s">
        <v>9</v>
      </c>
    </row>
    <row r="3" spans="1:1" ht="17">
      <c r="A3" s="12" t="s">
        <v>10</v>
      </c>
    </row>
    <row r="5" spans="1:1" ht="17">
      <c r="A5" s="12" t="s">
        <v>11</v>
      </c>
    </row>
    <row r="6" spans="1:1" ht="17">
      <c r="A6" s="12" t="s">
        <v>12</v>
      </c>
    </row>
    <row r="7" spans="1:1" ht="17">
      <c r="A7" s="12" t="s">
        <v>13</v>
      </c>
    </row>
    <row r="8" spans="1:1" ht="17">
      <c r="A8" s="12" t="s">
        <v>14</v>
      </c>
    </row>
    <row r="9" spans="1:1" ht="17">
      <c r="A9" s="12" t="s">
        <v>15</v>
      </c>
    </row>
    <row r="10" spans="1:1" ht="17">
      <c r="A10" s="12" t="s">
        <v>16</v>
      </c>
    </row>
    <row r="11" spans="1:1">
      <c r="A11" s="14"/>
    </row>
    <row r="12" spans="1:1" ht="17">
      <c r="A12" s="12" t="s">
        <v>17</v>
      </c>
    </row>
    <row r="13" spans="1:1" ht="17">
      <c r="A13" s="12" t="s">
        <v>18</v>
      </c>
    </row>
    <row r="15" spans="1:1" ht="17">
      <c r="A15" s="12" t="s">
        <v>19</v>
      </c>
    </row>
    <row r="16" spans="1:1" ht="17">
      <c r="A16" s="12" t="s">
        <v>20</v>
      </c>
    </row>
    <row r="17" spans="1:1" ht="17">
      <c r="A17" s="12" t="s">
        <v>21</v>
      </c>
    </row>
    <row r="18" spans="1:1" ht="17">
      <c r="A18" s="12" t="s">
        <v>22</v>
      </c>
    </row>
    <row r="19" spans="1:1" ht="17">
      <c r="A19" s="12" t="s">
        <v>23</v>
      </c>
    </row>
    <row r="20" spans="1:1" ht="17">
      <c r="A20" s="12" t="s">
        <v>24</v>
      </c>
    </row>
    <row r="21" spans="1:1" ht="17">
      <c r="A21" s="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small</vt:lpstr>
      <vt:lpstr>medium</vt:lpstr>
      <vt:lpstr>seq2seq</vt:lpstr>
      <vt:lpstr>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Yeh</cp:lastModifiedBy>
  <dcterms:modified xsi:type="dcterms:W3CDTF">2024-12-06T13:26:08Z</dcterms:modified>
</cp:coreProperties>
</file>