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oxianjia/Desktop/DSO522 FINAL PROJECT/"/>
    </mc:Choice>
  </mc:AlternateContent>
  <bookViews>
    <workbookView xWindow="760" yWindow="480" windowWidth="28040" windowHeight="16420" activeTab="3" xr2:uid="{00000000-000D-0000-FFFF-FFFF00000000}"/>
  </bookViews>
  <sheets>
    <sheet name="newhire" sheetId="1" r:id="rId1"/>
    <sheet name="Multi-regression, Macro EI" sheetId="2" r:id="rId2"/>
    <sheet name="Regression no lag" sheetId="3" r:id="rId3"/>
    <sheet name="Regression w lag" sheetId="4" r:id="rId4"/>
    <sheet name="Regression w lag&amp;indicator" sheetId="5" r:id="rId5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S224" i="5" l="1"/>
  <c r="S220" i="5"/>
  <c r="Q220" i="5"/>
  <c r="P220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Q211" i="5"/>
  <c r="R212" i="5" s="1"/>
  <c r="P211" i="5"/>
  <c r="O211" i="5"/>
  <c r="N211" i="5"/>
  <c r="M211" i="5"/>
  <c r="L211" i="5"/>
  <c r="K211" i="5"/>
  <c r="J211" i="5"/>
  <c r="I211" i="5"/>
  <c r="H211" i="5"/>
  <c r="G211" i="5"/>
  <c r="F211" i="5"/>
  <c r="Q210" i="5"/>
  <c r="R211" i="5" s="1"/>
  <c r="S212" i="5" s="1"/>
  <c r="P210" i="5"/>
  <c r="O210" i="5"/>
  <c r="N210" i="5"/>
  <c r="M210" i="5"/>
  <c r="L210" i="5"/>
  <c r="K210" i="5"/>
  <c r="J210" i="5"/>
  <c r="I210" i="5"/>
  <c r="H210" i="5"/>
  <c r="G210" i="5"/>
  <c r="F210" i="5"/>
  <c r="Q209" i="5"/>
  <c r="R210" i="5" s="1"/>
  <c r="S211" i="5" s="1"/>
  <c r="P209" i="5"/>
  <c r="O209" i="5"/>
  <c r="N209" i="5"/>
  <c r="M209" i="5"/>
  <c r="L209" i="5"/>
  <c r="K209" i="5"/>
  <c r="J209" i="5"/>
  <c r="I209" i="5"/>
  <c r="H209" i="5"/>
  <c r="G209" i="5"/>
  <c r="F209" i="5"/>
  <c r="Q208" i="5"/>
  <c r="R209" i="5" s="1"/>
  <c r="S210" i="5" s="1"/>
  <c r="P208" i="5"/>
  <c r="O208" i="5"/>
  <c r="N208" i="5"/>
  <c r="M208" i="5"/>
  <c r="L208" i="5"/>
  <c r="K208" i="5"/>
  <c r="J208" i="5"/>
  <c r="I208" i="5"/>
  <c r="H208" i="5"/>
  <c r="G208" i="5"/>
  <c r="F208" i="5"/>
  <c r="Q207" i="5"/>
  <c r="R208" i="5" s="1"/>
  <c r="S209" i="5" s="1"/>
  <c r="P207" i="5"/>
  <c r="O207" i="5"/>
  <c r="N207" i="5"/>
  <c r="M207" i="5"/>
  <c r="L207" i="5"/>
  <c r="K207" i="5"/>
  <c r="J207" i="5"/>
  <c r="I207" i="5"/>
  <c r="H207" i="5"/>
  <c r="G207" i="5"/>
  <c r="F207" i="5"/>
  <c r="Q206" i="5"/>
  <c r="R207" i="5" s="1"/>
  <c r="S208" i="5" s="1"/>
  <c r="P206" i="5"/>
  <c r="O206" i="5"/>
  <c r="N206" i="5"/>
  <c r="M206" i="5"/>
  <c r="L206" i="5"/>
  <c r="K206" i="5"/>
  <c r="J206" i="5"/>
  <c r="I206" i="5"/>
  <c r="H206" i="5"/>
  <c r="G206" i="5"/>
  <c r="F206" i="5"/>
  <c r="Q205" i="5"/>
  <c r="R206" i="5" s="1"/>
  <c r="S207" i="5" s="1"/>
  <c r="P205" i="5"/>
  <c r="O205" i="5"/>
  <c r="N205" i="5"/>
  <c r="M205" i="5"/>
  <c r="L205" i="5"/>
  <c r="K205" i="5"/>
  <c r="J205" i="5"/>
  <c r="I205" i="5"/>
  <c r="H205" i="5"/>
  <c r="G205" i="5"/>
  <c r="F205" i="5"/>
  <c r="Q204" i="5"/>
  <c r="R205" i="5" s="1"/>
  <c r="S206" i="5" s="1"/>
  <c r="P204" i="5"/>
  <c r="O204" i="5"/>
  <c r="N204" i="5"/>
  <c r="M204" i="5"/>
  <c r="L204" i="5"/>
  <c r="K204" i="5"/>
  <c r="J204" i="5"/>
  <c r="I204" i="5"/>
  <c r="H204" i="5"/>
  <c r="G204" i="5"/>
  <c r="F204" i="5"/>
  <c r="Q203" i="5"/>
  <c r="R204" i="5" s="1"/>
  <c r="S205" i="5" s="1"/>
  <c r="P203" i="5"/>
  <c r="O203" i="5"/>
  <c r="N203" i="5"/>
  <c r="M203" i="5"/>
  <c r="L203" i="5"/>
  <c r="K203" i="5"/>
  <c r="J203" i="5"/>
  <c r="I203" i="5"/>
  <c r="H203" i="5"/>
  <c r="G203" i="5"/>
  <c r="F203" i="5"/>
  <c r="R202" i="5"/>
  <c r="S203" i="5" s="1"/>
  <c r="Q202" i="5"/>
  <c r="R203" i="5" s="1"/>
  <c r="S204" i="5" s="1"/>
  <c r="P202" i="5"/>
  <c r="O202" i="5"/>
  <c r="N202" i="5"/>
  <c r="M202" i="5"/>
  <c r="L202" i="5"/>
  <c r="K202" i="5"/>
  <c r="J202" i="5"/>
  <c r="I202" i="5"/>
  <c r="H202" i="5"/>
  <c r="G202" i="5"/>
  <c r="F202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Q200" i="5"/>
  <c r="R201" i="5" s="1"/>
  <c r="S202" i="5" s="1"/>
  <c r="P200" i="5"/>
  <c r="O200" i="5"/>
  <c r="N200" i="5"/>
  <c r="M200" i="5"/>
  <c r="L200" i="5"/>
  <c r="K200" i="5"/>
  <c r="J200" i="5"/>
  <c r="I200" i="5"/>
  <c r="H200" i="5"/>
  <c r="G200" i="5"/>
  <c r="F200" i="5"/>
  <c r="Q199" i="5"/>
  <c r="R200" i="5" s="1"/>
  <c r="S201" i="5" s="1"/>
  <c r="P199" i="5"/>
  <c r="O199" i="5"/>
  <c r="N199" i="5"/>
  <c r="M199" i="5"/>
  <c r="L199" i="5"/>
  <c r="K199" i="5"/>
  <c r="J199" i="5"/>
  <c r="I199" i="5"/>
  <c r="H199" i="5"/>
  <c r="G199" i="5"/>
  <c r="F199" i="5"/>
  <c r="R198" i="5"/>
  <c r="S199" i="5" s="1"/>
  <c r="Q198" i="5"/>
  <c r="R199" i="5" s="1"/>
  <c r="S200" i="5" s="1"/>
  <c r="P198" i="5"/>
  <c r="O198" i="5"/>
  <c r="N198" i="5"/>
  <c r="M198" i="5"/>
  <c r="L198" i="5"/>
  <c r="K198" i="5"/>
  <c r="J198" i="5"/>
  <c r="I198" i="5"/>
  <c r="H198" i="5"/>
  <c r="G198" i="5"/>
  <c r="F198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Q196" i="5"/>
  <c r="R197" i="5" s="1"/>
  <c r="S198" i="5" s="1"/>
  <c r="P196" i="5"/>
  <c r="O196" i="5"/>
  <c r="N196" i="5"/>
  <c r="M196" i="5"/>
  <c r="L196" i="5"/>
  <c r="K196" i="5"/>
  <c r="J196" i="5"/>
  <c r="I196" i="5"/>
  <c r="H196" i="5"/>
  <c r="G196" i="5"/>
  <c r="F196" i="5"/>
  <c r="Q195" i="5"/>
  <c r="R196" i="5" s="1"/>
  <c r="S197" i="5" s="1"/>
  <c r="P195" i="5"/>
  <c r="O195" i="5"/>
  <c r="N195" i="5"/>
  <c r="M195" i="5"/>
  <c r="L195" i="5"/>
  <c r="K195" i="5"/>
  <c r="J195" i="5"/>
  <c r="I195" i="5"/>
  <c r="H195" i="5"/>
  <c r="G195" i="5"/>
  <c r="F195" i="5"/>
  <c r="Q194" i="5"/>
  <c r="R195" i="5" s="1"/>
  <c r="S196" i="5" s="1"/>
  <c r="P194" i="5"/>
  <c r="O194" i="5"/>
  <c r="N194" i="5"/>
  <c r="M194" i="5"/>
  <c r="L194" i="5"/>
  <c r="K194" i="5"/>
  <c r="J194" i="5"/>
  <c r="I194" i="5"/>
  <c r="H194" i="5"/>
  <c r="G194" i="5"/>
  <c r="F194" i="5"/>
  <c r="Q193" i="5"/>
  <c r="R194" i="5" s="1"/>
  <c r="S195" i="5" s="1"/>
  <c r="P193" i="5"/>
  <c r="O193" i="5"/>
  <c r="N193" i="5"/>
  <c r="M193" i="5"/>
  <c r="L193" i="5"/>
  <c r="K193" i="5"/>
  <c r="J193" i="5"/>
  <c r="I193" i="5"/>
  <c r="H193" i="5"/>
  <c r="G193" i="5"/>
  <c r="F193" i="5"/>
  <c r="P192" i="5"/>
  <c r="O192" i="5"/>
  <c r="N192" i="5"/>
  <c r="M192" i="5"/>
  <c r="L192" i="5"/>
  <c r="K192" i="5"/>
  <c r="J192" i="5"/>
  <c r="I192" i="5"/>
  <c r="H192" i="5"/>
  <c r="G192" i="5"/>
  <c r="F192" i="5"/>
  <c r="P191" i="5"/>
  <c r="O191" i="5"/>
  <c r="N191" i="5"/>
  <c r="M191" i="5"/>
  <c r="L191" i="5"/>
  <c r="K191" i="5"/>
  <c r="J191" i="5"/>
  <c r="I191" i="5"/>
  <c r="H191" i="5"/>
  <c r="G191" i="5"/>
  <c r="F191" i="5"/>
  <c r="P190" i="5"/>
  <c r="O190" i="5"/>
  <c r="N190" i="5"/>
  <c r="M190" i="5"/>
  <c r="L190" i="5"/>
  <c r="K190" i="5"/>
  <c r="J190" i="5"/>
  <c r="I190" i="5"/>
  <c r="H190" i="5"/>
  <c r="G190" i="5"/>
  <c r="F190" i="5"/>
  <c r="P189" i="5"/>
  <c r="O189" i="5"/>
  <c r="N189" i="5"/>
  <c r="M189" i="5"/>
  <c r="L189" i="5"/>
  <c r="K189" i="5"/>
  <c r="J189" i="5"/>
  <c r="I189" i="5"/>
  <c r="H189" i="5"/>
  <c r="G189" i="5"/>
  <c r="F189" i="5"/>
  <c r="P188" i="5"/>
  <c r="O188" i="5"/>
  <c r="N188" i="5"/>
  <c r="M188" i="5"/>
  <c r="L188" i="5"/>
  <c r="K188" i="5"/>
  <c r="J188" i="5"/>
  <c r="I188" i="5"/>
  <c r="H188" i="5"/>
  <c r="G188" i="5"/>
  <c r="F188" i="5"/>
  <c r="P187" i="5"/>
  <c r="O187" i="5"/>
  <c r="N187" i="5"/>
  <c r="M187" i="5"/>
  <c r="L187" i="5"/>
  <c r="K187" i="5"/>
  <c r="J187" i="5"/>
  <c r="I187" i="5"/>
  <c r="H187" i="5"/>
  <c r="G187" i="5"/>
  <c r="F187" i="5"/>
  <c r="P186" i="5"/>
  <c r="O186" i="5"/>
  <c r="N186" i="5"/>
  <c r="M186" i="5"/>
  <c r="L186" i="5"/>
  <c r="K186" i="5"/>
  <c r="J186" i="5"/>
  <c r="I186" i="5"/>
  <c r="H186" i="5"/>
  <c r="G186" i="5"/>
  <c r="F186" i="5"/>
  <c r="P185" i="5"/>
  <c r="O185" i="5"/>
  <c r="N185" i="5"/>
  <c r="M185" i="5"/>
  <c r="L185" i="5"/>
  <c r="K185" i="5"/>
  <c r="J185" i="5"/>
  <c r="I185" i="5"/>
  <c r="H185" i="5"/>
  <c r="G185" i="5"/>
  <c r="F185" i="5"/>
  <c r="P184" i="5"/>
  <c r="O184" i="5"/>
  <c r="N184" i="5"/>
  <c r="M184" i="5"/>
  <c r="L184" i="5"/>
  <c r="K184" i="5"/>
  <c r="J184" i="5"/>
  <c r="I184" i="5"/>
  <c r="H184" i="5"/>
  <c r="G184" i="5"/>
  <c r="F184" i="5"/>
  <c r="P183" i="5"/>
  <c r="O183" i="5"/>
  <c r="N183" i="5"/>
  <c r="M183" i="5"/>
  <c r="L183" i="5"/>
  <c r="K183" i="5"/>
  <c r="J183" i="5"/>
  <c r="I183" i="5"/>
  <c r="H183" i="5"/>
  <c r="G183" i="5"/>
  <c r="F183" i="5"/>
  <c r="P182" i="5"/>
  <c r="O182" i="5"/>
  <c r="N182" i="5"/>
  <c r="M182" i="5"/>
  <c r="L182" i="5"/>
  <c r="K182" i="5"/>
  <c r="J182" i="5"/>
  <c r="I182" i="5"/>
  <c r="H182" i="5"/>
  <c r="G182" i="5"/>
  <c r="F182" i="5"/>
  <c r="P181" i="5"/>
  <c r="O181" i="5"/>
  <c r="N181" i="5"/>
  <c r="M181" i="5"/>
  <c r="L181" i="5"/>
  <c r="K181" i="5"/>
  <c r="J181" i="5"/>
  <c r="I181" i="5"/>
  <c r="H181" i="5"/>
  <c r="G181" i="5"/>
  <c r="F181" i="5"/>
  <c r="P180" i="5"/>
  <c r="O180" i="5"/>
  <c r="N180" i="5"/>
  <c r="M180" i="5"/>
  <c r="L180" i="5"/>
  <c r="K180" i="5"/>
  <c r="J180" i="5"/>
  <c r="I180" i="5"/>
  <c r="H180" i="5"/>
  <c r="G180" i="5"/>
  <c r="F180" i="5"/>
  <c r="P179" i="5"/>
  <c r="O179" i="5"/>
  <c r="N179" i="5"/>
  <c r="M179" i="5"/>
  <c r="L179" i="5"/>
  <c r="K179" i="5"/>
  <c r="J179" i="5"/>
  <c r="I179" i="5"/>
  <c r="H179" i="5"/>
  <c r="G179" i="5"/>
  <c r="F179" i="5"/>
  <c r="P178" i="5"/>
  <c r="O178" i="5"/>
  <c r="N178" i="5"/>
  <c r="M178" i="5"/>
  <c r="L178" i="5"/>
  <c r="K178" i="5"/>
  <c r="J178" i="5"/>
  <c r="I178" i="5"/>
  <c r="H178" i="5"/>
  <c r="G178" i="5"/>
  <c r="F178" i="5"/>
  <c r="P177" i="5"/>
  <c r="O177" i="5"/>
  <c r="N177" i="5"/>
  <c r="M177" i="5"/>
  <c r="L177" i="5"/>
  <c r="K177" i="5"/>
  <c r="J177" i="5"/>
  <c r="I177" i="5"/>
  <c r="H177" i="5"/>
  <c r="G177" i="5"/>
  <c r="F177" i="5"/>
  <c r="P176" i="5"/>
  <c r="O176" i="5"/>
  <c r="N176" i="5"/>
  <c r="M176" i="5"/>
  <c r="L176" i="5"/>
  <c r="K176" i="5"/>
  <c r="J176" i="5"/>
  <c r="I176" i="5"/>
  <c r="H176" i="5"/>
  <c r="G176" i="5"/>
  <c r="F176" i="5"/>
  <c r="P175" i="5"/>
  <c r="O175" i="5"/>
  <c r="N175" i="5"/>
  <c r="M175" i="5"/>
  <c r="L175" i="5"/>
  <c r="K175" i="5"/>
  <c r="J175" i="5"/>
  <c r="I175" i="5"/>
  <c r="H175" i="5"/>
  <c r="G175" i="5"/>
  <c r="F175" i="5"/>
  <c r="P174" i="5"/>
  <c r="O174" i="5"/>
  <c r="N174" i="5"/>
  <c r="M174" i="5"/>
  <c r="L174" i="5"/>
  <c r="K174" i="5"/>
  <c r="J174" i="5"/>
  <c r="I174" i="5"/>
  <c r="H174" i="5"/>
  <c r="G174" i="5"/>
  <c r="F174" i="5"/>
  <c r="P173" i="5"/>
  <c r="O173" i="5"/>
  <c r="N173" i="5"/>
  <c r="M173" i="5"/>
  <c r="L173" i="5"/>
  <c r="K173" i="5"/>
  <c r="J173" i="5"/>
  <c r="I173" i="5"/>
  <c r="H173" i="5"/>
  <c r="G173" i="5"/>
  <c r="F173" i="5"/>
  <c r="P172" i="5"/>
  <c r="O172" i="5"/>
  <c r="N172" i="5"/>
  <c r="M172" i="5"/>
  <c r="L172" i="5"/>
  <c r="K172" i="5"/>
  <c r="J172" i="5"/>
  <c r="I172" i="5"/>
  <c r="H172" i="5"/>
  <c r="G172" i="5"/>
  <c r="F172" i="5"/>
  <c r="P171" i="5"/>
  <c r="O171" i="5"/>
  <c r="N171" i="5"/>
  <c r="M171" i="5"/>
  <c r="L171" i="5"/>
  <c r="K171" i="5"/>
  <c r="J171" i="5"/>
  <c r="I171" i="5"/>
  <c r="H171" i="5"/>
  <c r="G171" i="5"/>
  <c r="F171" i="5"/>
  <c r="P170" i="5"/>
  <c r="O170" i="5"/>
  <c r="N170" i="5"/>
  <c r="M170" i="5"/>
  <c r="L170" i="5"/>
  <c r="K170" i="5"/>
  <c r="J170" i="5"/>
  <c r="I170" i="5"/>
  <c r="H170" i="5"/>
  <c r="G170" i="5"/>
  <c r="F170" i="5"/>
  <c r="P169" i="5"/>
  <c r="O169" i="5"/>
  <c r="N169" i="5"/>
  <c r="M169" i="5"/>
  <c r="L169" i="5"/>
  <c r="K169" i="5"/>
  <c r="J169" i="5"/>
  <c r="I169" i="5"/>
  <c r="H169" i="5"/>
  <c r="G169" i="5"/>
  <c r="F169" i="5"/>
  <c r="P168" i="5"/>
  <c r="O168" i="5"/>
  <c r="N168" i="5"/>
  <c r="M168" i="5"/>
  <c r="L168" i="5"/>
  <c r="K168" i="5"/>
  <c r="J168" i="5"/>
  <c r="I168" i="5"/>
  <c r="H168" i="5"/>
  <c r="G168" i="5"/>
  <c r="F168" i="5"/>
  <c r="P167" i="5"/>
  <c r="O167" i="5"/>
  <c r="N167" i="5"/>
  <c r="M167" i="5"/>
  <c r="L167" i="5"/>
  <c r="K167" i="5"/>
  <c r="J167" i="5"/>
  <c r="I167" i="5"/>
  <c r="H167" i="5"/>
  <c r="G167" i="5"/>
  <c r="F167" i="5"/>
  <c r="P166" i="5"/>
  <c r="O166" i="5"/>
  <c r="N166" i="5"/>
  <c r="M166" i="5"/>
  <c r="L166" i="5"/>
  <c r="K166" i="5"/>
  <c r="J166" i="5"/>
  <c r="I166" i="5"/>
  <c r="H166" i="5"/>
  <c r="G166" i="5"/>
  <c r="F166" i="5"/>
  <c r="P165" i="5"/>
  <c r="O165" i="5"/>
  <c r="N165" i="5"/>
  <c r="M165" i="5"/>
  <c r="L165" i="5"/>
  <c r="K165" i="5"/>
  <c r="J165" i="5"/>
  <c r="I165" i="5"/>
  <c r="H165" i="5"/>
  <c r="G165" i="5"/>
  <c r="F165" i="5"/>
  <c r="P164" i="5"/>
  <c r="O164" i="5"/>
  <c r="N164" i="5"/>
  <c r="M164" i="5"/>
  <c r="L164" i="5"/>
  <c r="K164" i="5"/>
  <c r="J164" i="5"/>
  <c r="I164" i="5"/>
  <c r="H164" i="5"/>
  <c r="G164" i="5"/>
  <c r="F164" i="5"/>
  <c r="P163" i="5"/>
  <c r="O163" i="5"/>
  <c r="N163" i="5"/>
  <c r="M163" i="5"/>
  <c r="L163" i="5"/>
  <c r="K163" i="5"/>
  <c r="J163" i="5"/>
  <c r="I163" i="5"/>
  <c r="H163" i="5"/>
  <c r="G163" i="5"/>
  <c r="F163" i="5"/>
  <c r="P162" i="5"/>
  <c r="O162" i="5"/>
  <c r="N162" i="5"/>
  <c r="M162" i="5"/>
  <c r="L162" i="5"/>
  <c r="K162" i="5"/>
  <c r="J162" i="5"/>
  <c r="I162" i="5"/>
  <c r="H162" i="5"/>
  <c r="G162" i="5"/>
  <c r="F162" i="5"/>
  <c r="P161" i="5"/>
  <c r="O161" i="5"/>
  <c r="N161" i="5"/>
  <c r="M161" i="5"/>
  <c r="L161" i="5"/>
  <c r="K161" i="5"/>
  <c r="J161" i="5"/>
  <c r="I161" i="5"/>
  <c r="H161" i="5"/>
  <c r="G161" i="5"/>
  <c r="F161" i="5"/>
  <c r="P160" i="5"/>
  <c r="O160" i="5"/>
  <c r="N160" i="5"/>
  <c r="M160" i="5"/>
  <c r="L160" i="5"/>
  <c r="K160" i="5"/>
  <c r="J160" i="5"/>
  <c r="I160" i="5"/>
  <c r="H160" i="5"/>
  <c r="G160" i="5"/>
  <c r="F160" i="5"/>
  <c r="P159" i="5"/>
  <c r="O159" i="5"/>
  <c r="N159" i="5"/>
  <c r="M159" i="5"/>
  <c r="L159" i="5"/>
  <c r="K159" i="5"/>
  <c r="J159" i="5"/>
  <c r="I159" i="5"/>
  <c r="H159" i="5"/>
  <c r="G159" i="5"/>
  <c r="F159" i="5"/>
  <c r="P158" i="5"/>
  <c r="O158" i="5"/>
  <c r="N158" i="5"/>
  <c r="M158" i="5"/>
  <c r="L158" i="5"/>
  <c r="K158" i="5"/>
  <c r="J158" i="5"/>
  <c r="I158" i="5"/>
  <c r="H158" i="5"/>
  <c r="G158" i="5"/>
  <c r="F158" i="5"/>
  <c r="P157" i="5"/>
  <c r="O157" i="5"/>
  <c r="N157" i="5"/>
  <c r="M157" i="5"/>
  <c r="L157" i="5"/>
  <c r="K157" i="5"/>
  <c r="J157" i="5"/>
  <c r="I157" i="5"/>
  <c r="H157" i="5"/>
  <c r="G157" i="5"/>
  <c r="F157" i="5"/>
  <c r="P156" i="5"/>
  <c r="O156" i="5"/>
  <c r="N156" i="5"/>
  <c r="M156" i="5"/>
  <c r="L156" i="5"/>
  <c r="K156" i="5"/>
  <c r="J156" i="5"/>
  <c r="I156" i="5"/>
  <c r="H156" i="5"/>
  <c r="G156" i="5"/>
  <c r="F156" i="5"/>
  <c r="P155" i="5"/>
  <c r="O155" i="5"/>
  <c r="N155" i="5"/>
  <c r="M155" i="5"/>
  <c r="L155" i="5"/>
  <c r="K155" i="5"/>
  <c r="J155" i="5"/>
  <c r="I155" i="5"/>
  <c r="H155" i="5"/>
  <c r="G155" i="5"/>
  <c r="F155" i="5"/>
  <c r="P154" i="5"/>
  <c r="O154" i="5"/>
  <c r="N154" i="5"/>
  <c r="M154" i="5"/>
  <c r="L154" i="5"/>
  <c r="K154" i="5"/>
  <c r="J154" i="5"/>
  <c r="I154" i="5"/>
  <c r="H154" i="5"/>
  <c r="G154" i="5"/>
  <c r="F154" i="5"/>
  <c r="P153" i="5"/>
  <c r="O153" i="5"/>
  <c r="N153" i="5"/>
  <c r="M153" i="5"/>
  <c r="L153" i="5"/>
  <c r="K153" i="5"/>
  <c r="J153" i="5"/>
  <c r="I153" i="5"/>
  <c r="H153" i="5"/>
  <c r="G153" i="5"/>
  <c r="F153" i="5"/>
  <c r="P152" i="5"/>
  <c r="O152" i="5"/>
  <c r="N152" i="5"/>
  <c r="M152" i="5"/>
  <c r="L152" i="5"/>
  <c r="K152" i="5"/>
  <c r="J152" i="5"/>
  <c r="I152" i="5"/>
  <c r="H152" i="5"/>
  <c r="G152" i="5"/>
  <c r="F152" i="5"/>
  <c r="P151" i="5"/>
  <c r="O151" i="5"/>
  <c r="N151" i="5"/>
  <c r="M151" i="5"/>
  <c r="L151" i="5"/>
  <c r="K151" i="5"/>
  <c r="J151" i="5"/>
  <c r="I151" i="5"/>
  <c r="H151" i="5"/>
  <c r="G151" i="5"/>
  <c r="F151" i="5"/>
  <c r="P150" i="5"/>
  <c r="O150" i="5"/>
  <c r="N150" i="5"/>
  <c r="M150" i="5"/>
  <c r="L150" i="5"/>
  <c r="K150" i="5"/>
  <c r="J150" i="5"/>
  <c r="I150" i="5"/>
  <c r="H150" i="5"/>
  <c r="G150" i="5"/>
  <c r="F150" i="5"/>
  <c r="P149" i="5"/>
  <c r="O149" i="5"/>
  <c r="N149" i="5"/>
  <c r="M149" i="5"/>
  <c r="L149" i="5"/>
  <c r="K149" i="5"/>
  <c r="J149" i="5"/>
  <c r="I149" i="5"/>
  <c r="H149" i="5"/>
  <c r="G149" i="5"/>
  <c r="F149" i="5"/>
  <c r="P148" i="5"/>
  <c r="O148" i="5"/>
  <c r="N148" i="5"/>
  <c r="M148" i="5"/>
  <c r="L148" i="5"/>
  <c r="K148" i="5"/>
  <c r="J148" i="5"/>
  <c r="I148" i="5"/>
  <c r="H148" i="5"/>
  <c r="G148" i="5"/>
  <c r="F148" i="5"/>
  <c r="P147" i="5"/>
  <c r="O147" i="5"/>
  <c r="N147" i="5"/>
  <c r="M147" i="5"/>
  <c r="L147" i="5"/>
  <c r="K147" i="5"/>
  <c r="J147" i="5"/>
  <c r="I147" i="5"/>
  <c r="H147" i="5"/>
  <c r="G147" i="5"/>
  <c r="F147" i="5"/>
  <c r="P146" i="5"/>
  <c r="O146" i="5"/>
  <c r="N146" i="5"/>
  <c r="M146" i="5"/>
  <c r="L146" i="5"/>
  <c r="K146" i="5"/>
  <c r="J146" i="5"/>
  <c r="I146" i="5"/>
  <c r="H146" i="5"/>
  <c r="G146" i="5"/>
  <c r="F146" i="5"/>
  <c r="P145" i="5"/>
  <c r="O145" i="5"/>
  <c r="N145" i="5"/>
  <c r="M145" i="5"/>
  <c r="L145" i="5"/>
  <c r="K145" i="5"/>
  <c r="J145" i="5"/>
  <c r="I145" i="5"/>
  <c r="H145" i="5"/>
  <c r="G145" i="5"/>
  <c r="F145" i="5"/>
  <c r="P144" i="5"/>
  <c r="O144" i="5"/>
  <c r="N144" i="5"/>
  <c r="M144" i="5"/>
  <c r="L144" i="5"/>
  <c r="K144" i="5"/>
  <c r="J144" i="5"/>
  <c r="I144" i="5"/>
  <c r="H144" i="5"/>
  <c r="G144" i="5"/>
  <c r="F144" i="5"/>
  <c r="P143" i="5"/>
  <c r="O143" i="5"/>
  <c r="N143" i="5"/>
  <c r="M143" i="5"/>
  <c r="L143" i="5"/>
  <c r="K143" i="5"/>
  <c r="J143" i="5"/>
  <c r="I143" i="5"/>
  <c r="H143" i="5"/>
  <c r="G143" i="5"/>
  <c r="F143" i="5"/>
  <c r="P142" i="5"/>
  <c r="O142" i="5"/>
  <c r="N142" i="5"/>
  <c r="M142" i="5"/>
  <c r="L142" i="5"/>
  <c r="K142" i="5"/>
  <c r="J142" i="5"/>
  <c r="I142" i="5"/>
  <c r="H142" i="5"/>
  <c r="G142" i="5"/>
  <c r="F142" i="5"/>
  <c r="P141" i="5"/>
  <c r="O141" i="5"/>
  <c r="N141" i="5"/>
  <c r="M141" i="5"/>
  <c r="L141" i="5"/>
  <c r="K141" i="5"/>
  <c r="J141" i="5"/>
  <c r="I141" i="5"/>
  <c r="H141" i="5"/>
  <c r="G141" i="5"/>
  <c r="F141" i="5"/>
  <c r="P140" i="5"/>
  <c r="O140" i="5"/>
  <c r="N140" i="5"/>
  <c r="M140" i="5"/>
  <c r="L140" i="5"/>
  <c r="K140" i="5"/>
  <c r="J140" i="5"/>
  <c r="I140" i="5"/>
  <c r="H140" i="5"/>
  <c r="G140" i="5"/>
  <c r="F140" i="5"/>
  <c r="P139" i="5"/>
  <c r="O139" i="5"/>
  <c r="N139" i="5"/>
  <c r="M139" i="5"/>
  <c r="L139" i="5"/>
  <c r="K139" i="5"/>
  <c r="J139" i="5"/>
  <c r="I139" i="5"/>
  <c r="H139" i="5"/>
  <c r="G139" i="5"/>
  <c r="F139" i="5"/>
  <c r="P138" i="5"/>
  <c r="O138" i="5"/>
  <c r="N138" i="5"/>
  <c r="M138" i="5"/>
  <c r="L138" i="5"/>
  <c r="K138" i="5"/>
  <c r="J138" i="5"/>
  <c r="I138" i="5"/>
  <c r="H138" i="5"/>
  <c r="G138" i="5"/>
  <c r="F138" i="5"/>
  <c r="P137" i="5"/>
  <c r="O137" i="5"/>
  <c r="N137" i="5"/>
  <c r="M137" i="5"/>
  <c r="L137" i="5"/>
  <c r="K137" i="5"/>
  <c r="J137" i="5"/>
  <c r="I137" i="5"/>
  <c r="H137" i="5"/>
  <c r="G137" i="5"/>
  <c r="F137" i="5"/>
  <c r="P136" i="5"/>
  <c r="O136" i="5"/>
  <c r="N136" i="5"/>
  <c r="M136" i="5"/>
  <c r="L136" i="5"/>
  <c r="K136" i="5"/>
  <c r="J136" i="5"/>
  <c r="I136" i="5"/>
  <c r="H136" i="5"/>
  <c r="G136" i="5"/>
  <c r="F136" i="5"/>
  <c r="P135" i="5"/>
  <c r="O135" i="5"/>
  <c r="N135" i="5"/>
  <c r="M135" i="5"/>
  <c r="L135" i="5"/>
  <c r="K135" i="5"/>
  <c r="J135" i="5"/>
  <c r="I135" i="5"/>
  <c r="H135" i="5"/>
  <c r="G135" i="5"/>
  <c r="F135" i="5"/>
  <c r="P134" i="5"/>
  <c r="O134" i="5"/>
  <c r="N134" i="5"/>
  <c r="M134" i="5"/>
  <c r="L134" i="5"/>
  <c r="K134" i="5"/>
  <c r="J134" i="5"/>
  <c r="I134" i="5"/>
  <c r="H134" i="5"/>
  <c r="G134" i="5"/>
  <c r="F134" i="5"/>
  <c r="P133" i="5"/>
  <c r="O133" i="5"/>
  <c r="N133" i="5"/>
  <c r="M133" i="5"/>
  <c r="L133" i="5"/>
  <c r="K133" i="5"/>
  <c r="J133" i="5"/>
  <c r="I133" i="5"/>
  <c r="H133" i="5"/>
  <c r="G133" i="5"/>
  <c r="F133" i="5"/>
  <c r="P132" i="5"/>
  <c r="O132" i="5"/>
  <c r="N132" i="5"/>
  <c r="M132" i="5"/>
  <c r="L132" i="5"/>
  <c r="K132" i="5"/>
  <c r="J132" i="5"/>
  <c r="I132" i="5"/>
  <c r="H132" i="5"/>
  <c r="G132" i="5"/>
  <c r="F132" i="5"/>
  <c r="P131" i="5"/>
  <c r="O131" i="5"/>
  <c r="N131" i="5"/>
  <c r="M131" i="5"/>
  <c r="L131" i="5"/>
  <c r="K131" i="5"/>
  <c r="J131" i="5"/>
  <c r="I131" i="5"/>
  <c r="H131" i="5"/>
  <c r="G131" i="5"/>
  <c r="F131" i="5"/>
  <c r="P130" i="5"/>
  <c r="O130" i="5"/>
  <c r="N130" i="5"/>
  <c r="M130" i="5"/>
  <c r="L130" i="5"/>
  <c r="K130" i="5"/>
  <c r="J130" i="5"/>
  <c r="I130" i="5"/>
  <c r="H130" i="5"/>
  <c r="G130" i="5"/>
  <c r="F130" i="5"/>
  <c r="P129" i="5"/>
  <c r="O129" i="5"/>
  <c r="N129" i="5"/>
  <c r="M129" i="5"/>
  <c r="L129" i="5"/>
  <c r="K129" i="5"/>
  <c r="J129" i="5"/>
  <c r="I129" i="5"/>
  <c r="H129" i="5"/>
  <c r="G129" i="5"/>
  <c r="F129" i="5"/>
  <c r="P128" i="5"/>
  <c r="O128" i="5"/>
  <c r="N128" i="5"/>
  <c r="M128" i="5"/>
  <c r="L128" i="5"/>
  <c r="K128" i="5"/>
  <c r="J128" i="5"/>
  <c r="I128" i="5"/>
  <c r="H128" i="5"/>
  <c r="G128" i="5"/>
  <c r="F128" i="5"/>
  <c r="P127" i="5"/>
  <c r="O127" i="5"/>
  <c r="N127" i="5"/>
  <c r="M127" i="5"/>
  <c r="L127" i="5"/>
  <c r="K127" i="5"/>
  <c r="J127" i="5"/>
  <c r="I127" i="5"/>
  <c r="H127" i="5"/>
  <c r="G127" i="5"/>
  <c r="F127" i="5"/>
  <c r="P126" i="5"/>
  <c r="O126" i="5"/>
  <c r="N126" i="5"/>
  <c r="M126" i="5"/>
  <c r="L126" i="5"/>
  <c r="K126" i="5"/>
  <c r="J126" i="5"/>
  <c r="I126" i="5"/>
  <c r="H126" i="5"/>
  <c r="G126" i="5"/>
  <c r="F126" i="5"/>
  <c r="P125" i="5"/>
  <c r="O125" i="5"/>
  <c r="N125" i="5"/>
  <c r="M125" i="5"/>
  <c r="L125" i="5"/>
  <c r="K125" i="5"/>
  <c r="J125" i="5"/>
  <c r="I125" i="5"/>
  <c r="H125" i="5"/>
  <c r="G125" i="5"/>
  <c r="F125" i="5"/>
  <c r="P124" i="5"/>
  <c r="O124" i="5"/>
  <c r="N124" i="5"/>
  <c r="M124" i="5"/>
  <c r="L124" i="5"/>
  <c r="K124" i="5"/>
  <c r="J124" i="5"/>
  <c r="I124" i="5"/>
  <c r="H124" i="5"/>
  <c r="G124" i="5"/>
  <c r="F124" i="5"/>
  <c r="P123" i="5"/>
  <c r="O123" i="5"/>
  <c r="N123" i="5"/>
  <c r="M123" i="5"/>
  <c r="L123" i="5"/>
  <c r="K123" i="5"/>
  <c r="J123" i="5"/>
  <c r="I123" i="5"/>
  <c r="H123" i="5"/>
  <c r="G123" i="5"/>
  <c r="F123" i="5"/>
  <c r="P122" i="5"/>
  <c r="O122" i="5"/>
  <c r="N122" i="5"/>
  <c r="M122" i="5"/>
  <c r="L122" i="5"/>
  <c r="K122" i="5"/>
  <c r="J122" i="5"/>
  <c r="I122" i="5"/>
  <c r="H122" i="5"/>
  <c r="G122" i="5"/>
  <c r="F122" i="5"/>
  <c r="P121" i="5"/>
  <c r="O121" i="5"/>
  <c r="N121" i="5"/>
  <c r="M121" i="5"/>
  <c r="L121" i="5"/>
  <c r="K121" i="5"/>
  <c r="J121" i="5"/>
  <c r="I121" i="5"/>
  <c r="H121" i="5"/>
  <c r="G121" i="5"/>
  <c r="F121" i="5"/>
  <c r="P120" i="5"/>
  <c r="O120" i="5"/>
  <c r="N120" i="5"/>
  <c r="M120" i="5"/>
  <c r="L120" i="5"/>
  <c r="K120" i="5"/>
  <c r="J120" i="5"/>
  <c r="I120" i="5"/>
  <c r="H120" i="5"/>
  <c r="G120" i="5"/>
  <c r="F120" i="5"/>
  <c r="P119" i="5"/>
  <c r="O119" i="5"/>
  <c r="N119" i="5"/>
  <c r="M119" i="5"/>
  <c r="L119" i="5"/>
  <c r="K119" i="5"/>
  <c r="J119" i="5"/>
  <c r="I119" i="5"/>
  <c r="H119" i="5"/>
  <c r="G119" i="5"/>
  <c r="F119" i="5"/>
  <c r="P118" i="5"/>
  <c r="O118" i="5"/>
  <c r="N118" i="5"/>
  <c r="M118" i="5"/>
  <c r="L118" i="5"/>
  <c r="K118" i="5"/>
  <c r="J118" i="5"/>
  <c r="I118" i="5"/>
  <c r="H118" i="5"/>
  <c r="G118" i="5"/>
  <c r="F118" i="5"/>
  <c r="P117" i="5"/>
  <c r="O117" i="5"/>
  <c r="N117" i="5"/>
  <c r="M117" i="5"/>
  <c r="L117" i="5"/>
  <c r="K117" i="5"/>
  <c r="J117" i="5"/>
  <c r="I117" i="5"/>
  <c r="H117" i="5"/>
  <c r="G117" i="5"/>
  <c r="F117" i="5"/>
  <c r="P116" i="5"/>
  <c r="O116" i="5"/>
  <c r="N116" i="5"/>
  <c r="M116" i="5"/>
  <c r="L116" i="5"/>
  <c r="K116" i="5"/>
  <c r="J116" i="5"/>
  <c r="I116" i="5"/>
  <c r="H116" i="5"/>
  <c r="G116" i="5"/>
  <c r="F116" i="5"/>
  <c r="P115" i="5"/>
  <c r="O115" i="5"/>
  <c r="N115" i="5"/>
  <c r="M115" i="5"/>
  <c r="L115" i="5"/>
  <c r="K115" i="5"/>
  <c r="J115" i="5"/>
  <c r="I115" i="5"/>
  <c r="H115" i="5"/>
  <c r="G115" i="5"/>
  <c r="F115" i="5"/>
  <c r="P114" i="5"/>
  <c r="O114" i="5"/>
  <c r="N114" i="5"/>
  <c r="M114" i="5"/>
  <c r="L114" i="5"/>
  <c r="K114" i="5"/>
  <c r="J114" i="5"/>
  <c r="I114" i="5"/>
  <c r="H114" i="5"/>
  <c r="G114" i="5"/>
  <c r="F114" i="5"/>
  <c r="P113" i="5"/>
  <c r="O113" i="5"/>
  <c r="N113" i="5"/>
  <c r="M113" i="5"/>
  <c r="L113" i="5"/>
  <c r="K113" i="5"/>
  <c r="J113" i="5"/>
  <c r="I113" i="5"/>
  <c r="H113" i="5"/>
  <c r="G113" i="5"/>
  <c r="F113" i="5"/>
  <c r="P112" i="5"/>
  <c r="O112" i="5"/>
  <c r="N112" i="5"/>
  <c r="M112" i="5"/>
  <c r="L112" i="5"/>
  <c r="K112" i="5"/>
  <c r="J112" i="5"/>
  <c r="I112" i="5"/>
  <c r="H112" i="5"/>
  <c r="G112" i="5"/>
  <c r="F112" i="5"/>
  <c r="P111" i="5"/>
  <c r="O111" i="5"/>
  <c r="N111" i="5"/>
  <c r="M111" i="5"/>
  <c r="L111" i="5"/>
  <c r="K111" i="5"/>
  <c r="J111" i="5"/>
  <c r="I111" i="5"/>
  <c r="H111" i="5"/>
  <c r="G111" i="5"/>
  <c r="F111" i="5"/>
  <c r="P110" i="5"/>
  <c r="O110" i="5"/>
  <c r="N110" i="5"/>
  <c r="M110" i="5"/>
  <c r="L110" i="5"/>
  <c r="K110" i="5"/>
  <c r="J110" i="5"/>
  <c r="I110" i="5"/>
  <c r="H110" i="5"/>
  <c r="G110" i="5"/>
  <c r="F110" i="5"/>
  <c r="P109" i="5"/>
  <c r="O109" i="5"/>
  <c r="N109" i="5"/>
  <c r="M109" i="5"/>
  <c r="L109" i="5"/>
  <c r="K109" i="5"/>
  <c r="J109" i="5"/>
  <c r="I109" i="5"/>
  <c r="H109" i="5"/>
  <c r="G109" i="5"/>
  <c r="F109" i="5"/>
  <c r="P108" i="5"/>
  <c r="O108" i="5"/>
  <c r="N108" i="5"/>
  <c r="M108" i="5"/>
  <c r="L108" i="5"/>
  <c r="K108" i="5"/>
  <c r="J108" i="5"/>
  <c r="I108" i="5"/>
  <c r="H108" i="5"/>
  <c r="G108" i="5"/>
  <c r="F108" i="5"/>
  <c r="P107" i="5"/>
  <c r="O107" i="5"/>
  <c r="N107" i="5"/>
  <c r="M107" i="5"/>
  <c r="L107" i="5"/>
  <c r="K107" i="5"/>
  <c r="J107" i="5"/>
  <c r="I107" i="5"/>
  <c r="H107" i="5"/>
  <c r="G107" i="5"/>
  <c r="F107" i="5"/>
  <c r="P106" i="5"/>
  <c r="O106" i="5"/>
  <c r="N106" i="5"/>
  <c r="M106" i="5"/>
  <c r="L106" i="5"/>
  <c r="K106" i="5"/>
  <c r="J106" i="5"/>
  <c r="I106" i="5"/>
  <c r="H106" i="5"/>
  <c r="G106" i="5"/>
  <c r="F106" i="5"/>
  <c r="P105" i="5"/>
  <c r="O105" i="5"/>
  <c r="N105" i="5"/>
  <c r="M105" i="5"/>
  <c r="L105" i="5"/>
  <c r="K105" i="5"/>
  <c r="J105" i="5"/>
  <c r="I105" i="5"/>
  <c r="H105" i="5"/>
  <c r="G105" i="5"/>
  <c r="F105" i="5"/>
  <c r="P104" i="5"/>
  <c r="O104" i="5"/>
  <c r="N104" i="5"/>
  <c r="M104" i="5"/>
  <c r="L104" i="5"/>
  <c r="K104" i="5"/>
  <c r="J104" i="5"/>
  <c r="I104" i="5"/>
  <c r="H104" i="5"/>
  <c r="G104" i="5"/>
  <c r="F104" i="5"/>
  <c r="P103" i="5"/>
  <c r="O103" i="5"/>
  <c r="N103" i="5"/>
  <c r="M103" i="5"/>
  <c r="L103" i="5"/>
  <c r="K103" i="5"/>
  <c r="J103" i="5"/>
  <c r="I103" i="5"/>
  <c r="H103" i="5"/>
  <c r="G103" i="5"/>
  <c r="F103" i="5"/>
  <c r="P102" i="5"/>
  <c r="O102" i="5"/>
  <c r="N102" i="5"/>
  <c r="M102" i="5"/>
  <c r="L102" i="5"/>
  <c r="K102" i="5"/>
  <c r="J102" i="5"/>
  <c r="I102" i="5"/>
  <c r="H102" i="5"/>
  <c r="G102" i="5"/>
  <c r="F102" i="5"/>
  <c r="P101" i="5"/>
  <c r="O101" i="5"/>
  <c r="N101" i="5"/>
  <c r="M101" i="5"/>
  <c r="L101" i="5"/>
  <c r="K101" i="5"/>
  <c r="J101" i="5"/>
  <c r="I101" i="5"/>
  <c r="H101" i="5"/>
  <c r="G101" i="5"/>
  <c r="F101" i="5"/>
  <c r="P100" i="5"/>
  <c r="O100" i="5"/>
  <c r="N100" i="5"/>
  <c r="M100" i="5"/>
  <c r="L100" i="5"/>
  <c r="K100" i="5"/>
  <c r="J100" i="5"/>
  <c r="I100" i="5"/>
  <c r="H100" i="5"/>
  <c r="G100" i="5"/>
  <c r="F100" i="5"/>
  <c r="P99" i="5"/>
  <c r="O99" i="5"/>
  <c r="N99" i="5"/>
  <c r="M99" i="5"/>
  <c r="L99" i="5"/>
  <c r="K99" i="5"/>
  <c r="J99" i="5"/>
  <c r="I99" i="5"/>
  <c r="H99" i="5"/>
  <c r="G99" i="5"/>
  <c r="F99" i="5"/>
  <c r="P98" i="5"/>
  <c r="O98" i="5"/>
  <c r="N98" i="5"/>
  <c r="M98" i="5"/>
  <c r="L98" i="5"/>
  <c r="K98" i="5"/>
  <c r="J98" i="5"/>
  <c r="I98" i="5"/>
  <c r="H98" i="5"/>
  <c r="G98" i="5"/>
  <c r="F98" i="5"/>
  <c r="P97" i="5"/>
  <c r="O97" i="5"/>
  <c r="N97" i="5"/>
  <c r="M97" i="5"/>
  <c r="L97" i="5"/>
  <c r="K97" i="5"/>
  <c r="J97" i="5"/>
  <c r="I97" i="5"/>
  <c r="H97" i="5"/>
  <c r="G97" i="5"/>
  <c r="F97" i="5"/>
  <c r="P96" i="5"/>
  <c r="O96" i="5"/>
  <c r="N96" i="5"/>
  <c r="M96" i="5"/>
  <c r="L96" i="5"/>
  <c r="K96" i="5"/>
  <c r="J96" i="5"/>
  <c r="I96" i="5"/>
  <c r="H96" i="5"/>
  <c r="G96" i="5"/>
  <c r="F96" i="5"/>
  <c r="P95" i="5"/>
  <c r="O95" i="5"/>
  <c r="N95" i="5"/>
  <c r="M95" i="5"/>
  <c r="L95" i="5"/>
  <c r="K95" i="5"/>
  <c r="J95" i="5"/>
  <c r="I95" i="5"/>
  <c r="H95" i="5"/>
  <c r="G95" i="5"/>
  <c r="F95" i="5"/>
  <c r="P94" i="5"/>
  <c r="O94" i="5"/>
  <c r="N94" i="5"/>
  <c r="M94" i="5"/>
  <c r="L94" i="5"/>
  <c r="K94" i="5"/>
  <c r="J94" i="5"/>
  <c r="I94" i="5"/>
  <c r="H94" i="5"/>
  <c r="G94" i="5"/>
  <c r="F94" i="5"/>
  <c r="P93" i="5"/>
  <c r="O93" i="5"/>
  <c r="N93" i="5"/>
  <c r="M93" i="5"/>
  <c r="L93" i="5"/>
  <c r="K93" i="5"/>
  <c r="J93" i="5"/>
  <c r="I93" i="5"/>
  <c r="H93" i="5"/>
  <c r="G93" i="5"/>
  <c r="F93" i="5"/>
  <c r="P92" i="5"/>
  <c r="O92" i="5"/>
  <c r="N92" i="5"/>
  <c r="M92" i="5"/>
  <c r="L92" i="5"/>
  <c r="K92" i="5"/>
  <c r="J92" i="5"/>
  <c r="I92" i="5"/>
  <c r="H92" i="5"/>
  <c r="G92" i="5"/>
  <c r="F92" i="5"/>
  <c r="P91" i="5"/>
  <c r="O91" i="5"/>
  <c r="N91" i="5"/>
  <c r="M91" i="5"/>
  <c r="L91" i="5"/>
  <c r="K91" i="5"/>
  <c r="J91" i="5"/>
  <c r="I91" i="5"/>
  <c r="H91" i="5"/>
  <c r="G91" i="5"/>
  <c r="F91" i="5"/>
  <c r="P90" i="5"/>
  <c r="O90" i="5"/>
  <c r="N90" i="5"/>
  <c r="M90" i="5"/>
  <c r="L90" i="5"/>
  <c r="K90" i="5"/>
  <c r="J90" i="5"/>
  <c r="I90" i="5"/>
  <c r="H90" i="5"/>
  <c r="G90" i="5"/>
  <c r="F90" i="5"/>
  <c r="P89" i="5"/>
  <c r="O89" i="5"/>
  <c r="N89" i="5"/>
  <c r="M89" i="5"/>
  <c r="L89" i="5"/>
  <c r="K89" i="5"/>
  <c r="J89" i="5"/>
  <c r="I89" i="5"/>
  <c r="H89" i="5"/>
  <c r="G89" i="5"/>
  <c r="F89" i="5"/>
  <c r="P88" i="5"/>
  <c r="O88" i="5"/>
  <c r="N88" i="5"/>
  <c r="M88" i="5"/>
  <c r="L88" i="5"/>
  <c r="K88" i="5"/>
  <c r="J88" i="5"/>
  <c r="I88" i="5"/>
  <c r="H88" i="5"/>
  <c r="G88" i="5"/>
  <c r="F88" i="5"/>
  <c r="P87" i="5"/>
  <c r="O87" i="5"/>
  <c r="N87" i="5"/>
  <c r="M87" i="5"/>
  <c r="L87" i="5"/>
  <c r="K87" i="5"/>
  <c r="J87" i="5"/>
  <c r="I87" i="5"/>
  <c r="H87" i="5"/>
  <c r="G87" i="5"/>
  <c r="F87" i="5"/>
  <c r="P86" i="5"/>
  <c r="O86" i="5"/>
  <c r="N86" i="5"/>
  <c r="M86" i="5"/>
  <c r="L86" i="5"/>
  <c r="K86" i="5"/>
  <c r="J86" i="5"/>
  <c r="I86" i="5"/>
  <c r="H86" i="5"/>
  <c r="G86" i="5"/>
  <c r="F86" i="5"/>
  <c r="P85" i="5"/>
  <c r="O85" i="5"/>
  <c r="N85" i="5"/>
  <c r="M85" i="5"/>
  <c r="L85" i="5"/>
  <c r="K85" i="5"/>
  <c r="J85" i="5"/>
  <c r="I85" i="5"/>
  <c r="H85" i="5"/>
  <c r="G85" i="5"/>
  <c r="F85" i="5"/>
  <c r="P84" i="5"/>
  <c r="O84" i="5"/>
  <c r="N84" i="5"/>
  <c r="M84" i="5"/>
  <c r="L84" i="5"/>
  <c r="K84" i="5"/>
  <c r="J84" i="5"/>
  <c r="I84" i="5"/>
  <c r="H84" i="5"/>
  <c r="G84" i="5"/>
  <c r="F84" i="5"/>
  <c r="P83" i="5"/>
  <c r="O83" i="5"/>
  <c r="N83" i="5"/>
  <c r="M83" i="5"/>
  <c r="L83" i="5"/>
  <c r="K83" i="5"/>
  <c r="J83" i="5"/>
  <c r="I83" i="5"/>
  <c r="H83" i="5"/>
  <c r="G83" i="5"/>
  <c r="F83" i="5"/>
  <c r="P82" i="5"/>
  <c r="O82" i="5"/>
  <c r="N82" i="5"/>
  <c r="M82" i="5"/>
  <c r="L82" i="5"/>
  <c r="K82" i="5"/>
  <c r="J82" i="5"/>
  <c r="I82" i="5"/>
  <c r="H82" i="5"/>
  <c r="G82" i="5"/>
  <c r="F82" i="5"/>
  <c r="P81" i="5"/>
  <c r="O81" i="5"/>
  <c r="N81" i="5"/>
  <c r="M81" i="5"/>
  <c r="L81" i="5"/>
  <c r="K81" i="5"/>
  <c r="J81" i="5"/>
  <c r="I81" i="5"/>
  <c r="H81" i="5"/>
  <c r="G81" i="5"/>
  <c r="F81" i="5"/>
  <c r="P80" i="5"/>
  <c r="O80" i="5"/>
  <c r="N80" i="5"/>
  <c r="M80" i="5"/>
  <c r="L80" i="5"/>
  <c r="K80" i="5"/>
  <c r="J80" i="5"/>
  <c r="I80" i="5"/>
  <c r="H80" i="5"/>
  <c r="G80" i="5"/>
  <c r="F80" i="5"/>
  <c r="P79" i="5"/>
  <c r="O79" i="5"/>
  <c r="N79" i="5"/>
  <c r="M79" i="5"/>
  <c r="L79" i="5"/>
  <c r="K79" i="5"/>
  <c r="J79" i="5"/>
  <c r="I79" i="5"/>
  <c r="H79" i="5"/>
  <c r="G79" i="5"/>
  <c r="F79" i="5"/>
  <c r="P78" i="5"/>
  <c r="O78" i="5"/>
  <c r="N78" i="5"/>
  <c r="M78" i="5"/>
  <c r="L78" i="5"/>
  <c r="K78" i="5"/>
  <c r="J78" i="5"/>
  <c r="I78" i="5"/>
  <c r="H78" i="5"/>
  <c r="G78" i="5"/>
  <c r="F78" i="5"/>
  <c r="P77" i="5"/>
  <c r="O77" i="5"/>
  <c r="N77" i="5"/>
  <c r="M77" i="5"/>
  <c r="L77" i="5"/>
  <c r="K77" i="5"/>
  <c r="J77" i="5"/>
  <c r="I77" i="5"/>
  <c r="H77" i="5"/>
  <c r="G77" i="5"/>
  <c r="F77" i="5"/>
  <c r="P76" i="5"/>
  <c r="O76" i="5"/>
  <c r="N76" i="5"/>
  <c r="M76" i="5"/>
  <c r="L76" i="5"/>
  <c r="K76" i="5"/>
  <c r="J76" i="5"/>
  <c r="I76" i="5"/>
  <c r="H76" i="5"/>
  <c r="G76" i="5"/>
  <c r="F76" i="5"/>
  <c r="P75" i="5"/>
  <c r="O75" i="5"/>
  <c r="N75" i="5"/>
  <c r="M75" i="5"/>
  <c r="L75" i="5"/>
  <c r="K75" i="5"/>
  <c r="J75" i="5"/>
  <c r="I75" i="5"/>
  <c r="H75" i="5"/>
  <c r="G75" i="5"/>
  <c r="F75" i="5"/>
  <c r="P74" i="5"/>
  <c r="O74" i="5"/>
  <c r="N74" i="5"/>
  <c r="M74" i="5"/>
  <c r="L74" i="5"/>
  <c r="K74" i="5"/>
  <c r="J74" i="5"/>
  <c r="I74" i="5"/>
  <c r="H74" i="5"/>
  <c r="G74" i="5"/>
  <c r="F74" i="5"/>
  <c r="P73" i="5"/>
  <c r="O73" i="5"/>
  <c r="N73" i="5"/>
  <c r="M73" i="5"/>
  <c r="L73" i="5"/>
  <c r="K73" i="5"/>
  <c r="J73" i="5"/>
  <c r="I73" i="5"/>
  <c r="H73" i="5"/>
  <c r="G73" i="5"/>
  <c r="F73" i="5"/>
  <c r="P72" i="5"/>
  <c r="O72" i="5"/>
  <c r="N72" i="5"/>
  <c r="M72" i="5"/>
  <c r="L72" i="5"/>
  <c r="K72" i="5"/>
  <c r="J72" i="5"/>
  <c r="I72" i="5"/>
  <c r="H72" i="5"/>
  <c r="G72" i="5"/>
  <c r="F72" i="5"/>
  <c r="P71" i="5"/>
  <c r="O71" i="5"/>
  <c r="N71" i="5"/>
  <c r="M71" i="5"/>
  <c r="L71" i="5"/>
  <c r="K71" i="5"/>
  <c r="J71" i="5"/>
  <c r="I71" i="5"/>
  <c r="H71" i="5"/>
  <c r="G71" i="5"/>
  <c r="F71" i="5"/>
  <c r="P70" i="5"/>
  <c r="O70" i="5"/>
  <c r="N70" i="5"/>
  <c r="M70" i="5"/>
  <c r="L70" i="5"/>
  <c r="K70" i="5"/>
  <c r="J70" i="5"/>
  <c r="I70" i="5"/>
  <c r="H70" i="5"/>
  <c r="G70" i="5"/>
  <c r="F70" i="5"/>
  <c r="P69" i="5"/>
  <c r="O69" i="5"/>
  <c r="N69" i="5"/>
  <c r="M69" i="5"/>
  <c r="L69" i="5"/>
  <c r="K69" i="5"/>
  <c r="J69" i="5"/>
  <c r="I69" i="5"/>
  <c r="H69" i="5"/>
  <c r="G69" i="5"/>
  <c r="F69" i="5"/>
  <c r="P68" i="5"/>
  <c r="O68" i="5"/>
  <c r="N68" i="5"/>
  <c r="M68" i="5"/>
  <c r="L68" i="5"/>
  <c r="K68" i="5"/>
  <c r="J68" i="5"/>
  <c r="I68" i="5"/>
  <c r="H68" i="5"/>
  <c r="G68" i="5"/>
  <c r="F68" i="5"/>
  <c r="P67" i="5"/>
  <c r="O67" i="5"/>
  <c r="N67" i="5"/>
  <c r="M67" i="5"/>
  <c r="L67" i="5"/>
  <c r="K67" i="5"/>
  <c r="J67" i="5"/>
  <c r="I67" i="5"/>
  <c r="H67" i="5"/>
  <c r="G67" i="5"/>
  <c r="F67" i="5"/>
  <c r="P66" i="5"/>
  <c r="O66" i="5"/>
  <c r="N66" i="5"/>
  <c r="M66" i="5"/>
  <c r="L66" i="5"/>
  <c r="K66" i="5"/>
  <c r="J66" i="5"/>
  <c r="I66" i="5"/>
  <c r="H66" i="5"/>
  <c r="G66" i="5"/>
  <c r="F66" i="5"/>
  <c r="P65" i="5"/>
  <c r="O65" i="5"/>
  <c r="N65" i="5"/>
  <c r="M65" i="5"/>
  <c r="L65" i="5"/>
  <c r="K65" i="5"/>
  <c r="J65" i="5"/>
  <c r="I65" i="5"/>
  <c r="H65" i="5"/>
  <c r="G65" i="5"/>
  <c r="F65" i="5"/>
  <c r="P64" i="5"/>
  <c r="O64" i="5"/>
  <c r="N64" i="5"/>
  <c r="M64" i="5"/>
  <c r="L64" i="5"/>
  <c r="K64" i="5"/>
  <c r="J64" i="5"/>
  <c r="I64" i="5"/>
  <c r="H64" i="5"/>
  <c r="G64" i="5"/>
  <c r="F64" i="5"/>
  <c r="P63" i="5"/>
  <c r="O63" i="5"/>
  <c r="N63" i="5"/>
  <c r="M63" i="5"/>
  <c r="L63" i="5"/>
  <c r="K63" i="5"/>
  <c r="J63" i="5"/>
  <c r="I63" i="5"/>
  <c r="H63" i="5"/>
  <c r="G63" i="5"/>
  <c r="F63" i="5"/>
  <c r="P62" i="5"/>
  <c r="O62" i="5"/>
  <c r="N62" i="5"/>
  <c r="M62" i="5"/>
  <c r="L62" i="5"/>
  <c r="K62" i="5"/>
  <c r="J62" i="5"/>
  <c r="I62" i="5"/>
  <c r="H62" i="5"/>
  <c r="G62" i="5"/>
  <c r="F62" i="5"/>
  <c r="P61" i="5"/>
  <c r="O61" i="5"/>
  <c r="N61" i="5"/>
  <c r="M61" i="5"/>
  <c r="L61" i="5"/>
  <c r="K61" i="5"/>
  <c r="J61" i="5"/>
  <c r="I61" i="5"/>
  <c r="H61" i="5"/>
  <c r="G61" i="5"/>
  <c r="F61" i="5"/>
  <c r="P60" i="5"/>
  <c r="O60" i="5"/>
  <c r="N60" i="5"/>
  <c r="M60" i="5"/>
  <c r="L60" i="5"/>
  <c r="K60" i="5"/>
  <c r="J60" i="5"/>
  <c r="I60" i="5"/>
  <c r="H60" i="5"/>
  <c r="G60" i="5"/>
  <c r="F60" i="5"/>
  <c r="P59" i="5"/>
  <c r="O59" i="5"/>
  <c r="N59" i="5"/>
  <c r="M59" i="5"/>
  <c r="L59" i="5"/>
  <c r="K59" i="5"/>
  <c r="J59" i="5"/>
  <c r="I59" i="5"/>
  <c r="H59" i="5"/>
  <c r="G59" i="5"/>
  <c r="F59" i="5"/>
  <c r="P58" i="5"/>
  <c r="O58" i="5"/>
  <c r="N58" i="5"/>
  <c r="M58" i="5"/>
  <c r="L58" i="5"/>
  <c r="K58" i="5"/>
  <c r="J58" i="5"/>
  <c r="I58" i="5"/>
  <c r="H58" i="5"/>
  <c r="G58" i="5"/>
  <c r="F58" i="5"/>
  <c r="P57" i="5"/>
  <c r="O57" i="5"/>
  <c r="N57" i="5"/>
  <c r="M57" i="5"/>
  <c r="L57" i="5"/>
  <c r="K57" i="5"/>
  <c r="J57" i="5"/>
  <c r="I57" i="5"/>
  <c r="H57" i="5"/>
  <c r="G57" i="5"/>
  <c r="F57" i="5"/>
  <c r="P56" i="5"/>
  <c r="O56" i="5"/>
  <c r="N56" i="5"/>
  <c r="M56" i="5"/>
  <c r="L56" i="5"/>
  <c r="K56" i="5"/>
  <c r="J56" i="5"/>
  <c r="I56" i="5"/>
  <c r="H56" i="5"/>
  <c r="G56" i="5"/>
  <c r="F56" i="5"/>
  <c r="P55" i="5"/>
  <c r="O55" i="5"/>
  <c r="N55" i="5"/>
  <c r="M55" i="5"/>
  <c r="L55" i="5"/>
  <c r="K55" i="5"/>
  <c r="J55" i="5"/>
  <c r="I55" i="5"/>
  <c r="H55" i="5"/>
  <c r="G55" i="5"/>
  <c r="F55" i="5"/>
  <c r="P54" i="5"/>
  <c r="O54" i="5"/>
  <c r="N54" i="5"/>
  <c r="M54" i="5"/>
  <c r="L54" i="5"/>
  <c r="K54" i="5"/>
  <c r="J54" i="5"/>
  <c r="I54" i="5"/>
  <c r="H54" i="5"/>
  <c r="G54" i="5"/>
  <c r="F54" i="5"/>
  <c r="P53" i="5"/>
  <c r="O53" i="5"/>
  <c r="N53" i="5"/>
  <c r="M53" i="5"/>
  <c r="L53" i="5"/>
  <c r="K53" i="5"/>
  <c r="J53" i="5"/>
  <c r="I53" i="5"/>
  <c r="H53" i="5"/>
  <c r="G53" i="5"/>
  <c r="F53" i="5"/>
  <c r="P52" i="5"/>
  <c r="O52" i="5"/>
  <c r="N52" i="5"/>
  <c r="M52" i="5"/>
  <c r="L52" i="5"/>
  <c r="K52" i="5"/>
  <c r="J52" i="5"/>
  <c r="I52" i="5"/>
  <c r="H52" i="5"/>
  <c r="G52" i="5"/>
  <c r="F52" i="5"/>
  <c r="P51" i="5"/>
  <c r="O51" i="5"/>
  <c r="N51" i="5"/>
  <c r="M51" i="5"/>
  <c r="L51" i="5"/>
  <c r="K51" i="5"/>
  <c r="J51" i="5"/>
  <c r="I51" i="5"/>
  <c r="H51" i="5"/>
  <c r="G51" i="5"/>
  <c r="F51" i="5"/>
  <c r="P50" i="5"/>
  <c r="O50" i="5"/>
  <c r="N50" i="5"/>
  <c r="M50" i="5"/>
  <c r="L50" i="5"/>
  <c r="K50" i="5"/>
  <c r="J50" i="5"/>
  <c r="I50" i="5"/>
  <c r="H50" i="5"/>
  <c r="G50" i="5"/>
  <c r="F50" i="5"/>
  <c r="P49" i="5"/>
  <c r="O49" i="5"/>
  <c r="N49" i="5"/>
  <c r="M49" i="5"/>
  <c r="L49" i="5"/>
  <c r="K49" i="5"/>
  <c r="J49" i="5"/>
  <c r="I49" i="5"/>
  <c r="H49" i="5"/>
  <c r="G49" i="5"/>
  <c r="F49" i="5"/>
  <c r="P48" i="5"/>
  <c r="O48" i="5"/>
  <c r="N48" i="5"/>
  <c r="M48" i="5"/>
  <c r="L48" i="5"/>
  <c r="K48" i="5"/>
  <c r="J48" i="5"/>
  <c r="I48" i="5"/>
  <c r="H48" i="5"/>
  <c r="G48" i="5"/>
  <c r="F48" i="5"/>
  <c r="P47" i="5"/>
  <c r="O47" i="5"/>
  <c r="N47" i="5"/>
  <c r="M47" i="5"/>
  <c r="L47" i="5"/>
  <c r="K47" i="5"/>
  <c r="J47" i="5"/>
  <c r="I47" i="5"/>
  <c r="H47" i="5"/>
  <c r="G47" i="5"/>
  <c r="F47" i="5"/>
  <c r="P46" i="5"/>
  <c r="O46" i="5"/>
  <c r="N46" i="5"/>
  <c r="M46" i="5"/>
  <c r="L46" i="5"/>
  <c r="K46" i="5"/>
  <c r="J46" i="5"/>
  <c r="I46" i="5"/>
  <c r="H46" i="5"/>
  <c r="G46" i="5"/>
  <c r="F46" i="5"/>
  <c r="P45" i="5"/>
  <c r="O45" i="5"/>
  <c r="N45" i="5"/>
  <c r="M45" i="5"/>
  <c r="L45" i="5"/>
  <c r="K45" i="5"/>
  <c r="J45" i="5"/>
  <c r="I45" i="5"/>
  <c r="H45" i="5"/>
  <c r="G45" i="5"/>
  <c r="F45" i="5"/>
  <c r="P44" i="5"/>
  <c r="O44" i="5"/>
  <c r="N44" i="5"/>
  <c r="M44" i="5"/>
  <c r="L44" i="5"/>
  <c r="K44" i="5"/>
  <c r="J44" i="5"/>
  <c r="I44" i="5"/>
  <c r="H44" i="5"/>
  <c r="G44" i="5"/>
  <c r="F44" i="5"/>
  <c r="P43" i="5"/>
  <c r="O43" i="5"/>
  <c r="N43" i="5"/>
  <c r="M43" i="5"/>
  <c r="L43" i="5"/>
  <c r="K43" i="5"/>
  <c r="J43" i="5"/>
  <c r="I43" i="5"/>
  <c r="H43" i="5"/>
  <c r="G43" i="5"/>
  <c r="F43" i="5"/>
  <c r="P42" i="5"/>
  <c r="O42" i="5"/>
  <c r="N42" i="5"/>
  <c r="M42" i="5"/>
  <c r="L42" i="5"/>
  <c r="K42" i="5"/>
  <c r="J42" i="5"/>
  <c r="I42" i="5"/>
  <c r="H42" i="5"/>
  <c r="G42" i="5"/>
  <c r="F42" i="5"/>
  <c r="P41" i="5"/>
  <c r="O41" i="5"/>
  <c r="N41" i="5"/>
  <c r="M41" i="5"/>
  <c r="L41" i="5"/>
  <c r="K41" i="5"/>
  <c r="J41" i="5"/>
  <c r="I41" i="5"/>
  <c r="H41" i="5"/>
  <c r="G41" i="5"/>
  <c r="F41" i="5"/>
  <c r="P40" i="5"/>
  <c r="O40" i="5"/>
  <c r="N40" i="5"/>
  <c r="M40" i="5"/>
  <c r="L40" i="5"/>
  <c r="K40" i="5"/>
  <c r="J40" i="5"/>
  <c r="I40" i="5"/>
  <c r="H40" i="5"/>
  <c r="G40" i="5"/>
  <c r="F40" i="5"/>
  <c r="P39" i="5"/>
  <c r="O39" i="5"/>
  <c r="N39" i="5"/>
  <c r="M39" i="5"/>
  <c r="L39" i="5"/>
  <c r="K39" i="5"/>
  <c r="J39" i="5"/>
  <c r="I39" i="5"/>
  <c r="H39" i="5"/>
  <c r="G39" i="5"/>
  <c r="F39" i="5"/>
  <c r="P38" i="5"/>
  <c r="O38" i="5"/>
  <c r="N38" i="5"/>
  <c r="M38" i="5"/>
  <c r="L38" i="5"/>
  <c r="K38" i="5"/>
  <c r="J38" i="5"/>
  <c r="I38" i="5"/>
  <c r="H38" i="5"/>
  <c r="G38" i="5"/>
  <c r="F38" i="5"/>
  <c r="P37" i="5"/>
  <c r="O37" i="5"/>
  <c r="N37" i="5"/>
  <c r="M37" i="5"/>
  <c r="L37" i="5"/>
  <c r="K37" i="5"/>
  <c r="J37" i="5"/>
  <c r="I37" i="5"/>
  <c r="H37" i="5"/>
  <c r="G37" i="5"/>
  <c r="F37" i="5"/>
  <c r="P36" i="5"/>
  <c r="O36" i="5"/>
  <c r="N36" i="5"/>
  <c r="M36" i="5"/>
  <c r="L36" i="5"/>
  <c r="K36" i="5"/>
  <c r="J36" i="5"/>
  <c r="I36" i="5"/>
  <c r="H36" i="5"/>
  <c r="G36" i="5"/>
  <c r="F36" i="5"/>
  <c r="P35" i="5"/>
  <c r="O35" i="5"/>
  <c r="N35" i="5"/>
  <c r="M35" i="5"/>
  <c r="L35" i="5"/>
  <c r="K35" i="5"/>
  <c r="J35" i="5"/>
  <c r="I35" i="5"/>
  <c r="H35" i="5"/>
  <c r="G35" i="5"/>
  <c r="F35" i="5"/>
  <c r="P34" i="5"/>
  <c r="O34" i="5"/>
  <c r="N34" i="5"/>
  <c r="M34" i="5"/>
  <c r="L34" i="5"/>
  <c r="K34" i="5"/>
  <c r="J34" i="5"/>
  <c r="I34" i="5"/>
  <c r="H34" i="5"/>
  <c r="G34" i="5"/>
  <c r="F34" i="5"/>
  <c r="P33" i="5"/>
  <c r="O33" i="5"/>
  <c r="N33" i="5"/>
  <c r="M33" i="5"/>
  <c r="L33" i="5"/>
  <c r="K33" i="5"/>
  <c r="J33" i="5"/>
  <c r="I33" i="5"/>
  <c r="H33" i="5"/>
  <c r="G33" i="5"/>
  <c r="F33" i="5"/>
  <c r="P32" i="5"/>
  <c r="O32" i="5"/>
  <c r="N32" i="5"/>
  <c r="M32" i="5"/>
  <c r="L32" i="5"/>
  <c r="K32" i="5"/>
  <c r="J32" i="5"/>
  <c r="I32" i="5"/>
  <c r="H32" i="5"/>
  <c r="G32" i="5"/>
  <c r="F32" i="5"/>
  <c r="P31" i="5"/>
  <c r="O31" i="5"/>
  <c r="N31" i="5"/>
  <c r="M31" i="5"/>
  <c r="L31" i="5"/>
  <c r="K31" i="5"/>
  <c r="J31" i="5"/>
  <c r="I31" i="5"/>
  <c r="H31" i="5"/>
  <c r="G31" i="5"/>
  <c r="F31" i="5"/>
  <c r="P30" i="5"/>
  <c r="O30" i="5"/>
  <c r="N30" i="5"/>
  <c r="M30" i="5"/>
  <c r="L30" i="5"/>
  <c r="K30" i="5"/>
  <c r="J30" i="5"/>
  <c r="I30" i="5"/>
  <c r="H30" i="5"/>
  <c r="G30" i="5"/>
  <c r="F30" i="5"/>
  <c r="P29" i="5"/>
  <c r="O29" i="5"/>
  <c r="N29" i="5"/>
  <c r="M29" i="5"/>
  <c r="L29" i="5"/>
  <c r="K29" i="5"/>
  <c r="J29" i="5"/>
  <c r="I29" i="5"/>
  <c r="H29" i="5"/>
  <c r="G29" i="5"/>
  <c r="F29" i="5"/>
  <c r="P28" i="5"/>
  <c r="O28" i="5"/>
  <c r="N28" i="5"/>
  <c r="M28" i="5"/>
  <c r="L28" i="5"/>
  <c r="K28" i="5"/>
  <c r="J28" i="5"/>
  <c r="I28" i="5"/>
  <c r="H28" i="5"/>
  <c r="G28" i="5"/>
  <c r="F28" i="5"/>
  <c r="P27" i="5"/>
  <c r="O27" i="5"/>
  <c r="N27" i="5"/>
  <c r="M27" i="5"/>
  <c r="L27" i="5"/>
  <c r="K27" i="5"/>
  <c r="J27" i="5"/>
  <c r="I27" i="5"/>
  <c r="H27" i="5"/>
  <c r="G27" i="5"/>
  <c r="F27" i="5"/>
  <c r="P26" i="5"/>
  <c r="O26" i="5"/>
  <c r="N26" i="5"/>
  <c r="M26" i="5"/>
  <c r="L26" i="5"/>
  <c r="K26" i="5"/>
  <c r="J26" i="5"/>
  <c r="I26" i="5"/>
  <c r="H26" i="5"/>
  <c r="G26" i="5"/>
  <c r="F26" i="5"/>
  <c r="P25" i="5"/>
  <c r="O25" i="5"/>
  <c r="N25" i="5"/>
  <c r="M25" i="5"/>
  <c r="L25" i="5"/>
  <c r="K25" i="5"/>
  <c r="J25" i="5"/>
  <c r="I25" i="5"/>
  <c r="H25" i="5"/>
  <c r="G25" i="5"/>
  <c r="F25" i="5"/>
  <c r="P24" i="5"/>
  <c r="O24" i="5"/>
  <c r="N24" i="5"/>
  <c r="M24" i="5"/>
  <c r="L24" i="5"/>
  <c r="K24" i="5"/>
  <c r="J24" i="5"/>
  <c r="I24" i="5"/>
  <c r="H24" i="5"/>
  <c r="G24" i="5"/>
  <c r="F24" i="5"/>
  <c r="P23" i="5"/>
  <c r="O23" i="5"/>
  <c r="N23" i="5"/>
  <c r="M23" i="5"/>
  <c r="L23" i="5"/>
  <c r="K23" i="5"/>
  <c r="J23" i="5"/>
  <c r="I23" i="5"/>
  <c r="H23" i="5"/>
  <c r="G23" i="5"/>
  <c r="F23" i="5"/>
  <c r="P22" i="5"/>
  <c r="O22" i="5"/>
  <c r="N22" i="5"/>
  <c r="M22" i="5"/>
  <c r="L22" i="5"/>
  <c r="K22" i="5"/>
  <c r="J22" i="5"/>
  <c r="I22" i="5"/>
  <c r="H22" i="5"/>
  <c r="G22" i="5"/>
  <c r="F22" i="5"/>
  <c r="P21" i="5"/>
  <c r="O21" i="5"/>
  <c r="N21" i="5"/>
  <c r="M21" i="5"/>
  <c r="L21" i="5"/>
  <c r="K21" i="5"/>
  <c r="J21" i="5"/>
  <c r="I21" i="5"/>
  <c r="H21" i="5"/>
  <c r="G21" i="5"/>
  <c r="F21" i="5"/>
  <c r="P20" i="5"/>
  <c r="O20" i="5"/>
  <c r="N20" i="5"/>
  <c r="M20" i="5"/>
  <c r="L20" i="5"/>
  <c r="K20" i="5"/>
  <c r="J20" i="5"/>
  <c r="I20" i="5"/>
  <c r="H20" i="5"/>
  <c r="G20" i="5"/>
  <c r="F20" i="5"/>
  <c r="P19" i="5"/>
  <c r="O19" i="5"/>
  <c r="N19" i="5"/>
  <c r="M19" i="5"/>
  <c r="L19" i="5"/>
  <c r="K19" i="5"/>
  <c r="J19" i="5"/>
  <c r="I19" i="5"/>
  <c r="H19" i="5"/>
  <c r="G19" i="5"/>
  <c r="F19" i="5"/>
  <c r="P18" i="5"/>
  <c r="O18" i="5"/>
  <c r="N18" i="5"/>
  <c r="M18" i="5"/>
  <c r="L18" i="5"/>
  <c r="K18" i="5"/>
  <c r="J18" i="5"/>
  <c r="I18" i="5"/>
  <c r="H18" i="5"/>
  <c r="G18" i="5"/>
  <c r="F18" i="5"/>
  <c r="P17" i="5"/>
  <c r="O17" i="5"/>
  <c r="N17" i="5"/>
  <c r="M17" i="5"/>
  <c r="L17" i="5"/>
  <c r="K17" i="5"/>
  <c r="J17" i="5"/>
  <c r="I17" i="5"/>
  <c r="H17" i="5"/>
  <c r="G17" i="5"/>
  <c r="F17" i="5"/>
  <c r="P16" i="5"/>
  <c r="O16" i="5"/>
  <c r="N16" i="5"/>
  <c r="M16" i="5"/>
  <c r="L16" i="5"/>
  <c r="K16" i="5"/>
  <c r="J16" i="5"/>
  <c r="I16" i="5"/>
  <c r="H16" i="5"/>
  <c r="G16" i="5"/>
  <c r="F16" i="5"/>
  <c r="P15" i="5"/>
  <c r="O15" i="5"/>
  <c r="N15" i="5"/>
  <c r="M15" i="5"/>
  <c r="L15" i="5"/>
  <c r="K15" i="5"/>
  <c r="J15" i="5"/>
  <c r="I15" i="5"/>
  <c r="H15" i="5"/>
  <c r="G15" i="5"/>
  <c r="F15" i="5"/>
  <c r="P14" i="5"/>
  <c r="O14" i="5"/>
  <c r="N14" i="5"/>
  <c r="M14" i="5"/>
  <c r="L14" i="5"/>
  <c r="K14" i="5"/>
  <c r="J14" i="5"/>
  <c r="I14" i="5"/>
  <c r="H14" i="5"/>
  <c r="G14" i="5"/>
  <c r="F14" i="5"/>
  <c r="P13" i="5"/>
  <c r="O13" i="5"/>
  <c r="N13" i="5"/>
  <c r="M13" i="5"/>
  <c r="L13" i="5"/>
  <c r="K13" i="5"/>
  <c r="J13" i="5"/>
  <c r="I13" i="5"/>
  <c r="H13" i="5"/>
  <c r="G13" i="5"/>
  <c r="F13" i="5"/>
  <c r="P12" i="5"/>
  <c r="O12" i="5"/>
  <c r="N12" i="5"/>
  <c r="M12" i="5"/>
  <c r="L12" i="5"/>
  <c r="K12" i="5"/>
  <c r="J12" i="5"/>
  <c r="I12" i="5"/>
  <c r="H12" i="5"/>
  <c r="G12" i="5"/>
  <c r="F12" i="5"/>
  <c r="P11" i="5"/>
  <c r="O11" i="5"/>
  <c r="N11" i="5"/>
  <c r="M11" i="5"/>
  <c r="L11" i="5"/>
  <c r="K11" i="5"/>
  <c r="J11" i="5"/>
  <c r="I11" i="5"/>
  <c r="H11" i="5"/>
  <c r="G11" i="5"/>
  <c r="F11" i="5"/>
  <c r="P10" i="5"/>
  <c r="O10" i="5"/>
  <c r="N10" i="5"/>
  <c r="M10" i="5"/>
  <c r="L10" i="5"/>
  <c r="K10" i="5"/>
  <c r="J10" i="5"/>
  <c r="I10" i="5"/>
  <c r="H10" i="5"/>
  <c r="G10" i="5"/>
  <c r="F10" i="5"/>
  <c r="P9" i="5"/>
  <c r="O9" i="5"/>
  <c r="N9" i="5"/>
  <c r="M9" i="5"/>
  <c r="L9" i="5"/>
  <c r="K9" i="5"/>
  <c r="J9" i="5"/>
  <c r="I9" i="5"/>
  <c r="H9" i="5"/>
  <c r="G9" i="5"/>
  <c r="F9" i="5"/>
  <c r="P8" i="5"/>
  <c r="O8" i="5"/>
  <c r="N8" i="5"/>
  <c r="M8" i="5"/>
  <c r="L8" i="5"/>
  <c r="K8" i="5"/>
  <c r="J8" i="5"/>
  <c r="I8" i="5"/>
  <c r="H8" i="5"/>
  <c r="G8" i="5"/>
  <c r="F8" i="5"/>
  <c r="P7" i="5"/>
  <c r="O7" i="5"/>
  <c r="N7" i="5"/>
  <c r="M7" i="5"/>
  <c r="L7" i="5"/>
  <c r="K7" i="5"/>
  <c r="J7" i="5"/>
  <c r="I7" i="5"/>
  <c r="H7" i="5"/>
  <c r="G7" i="5"/>
  <c r="F7" i="5"/>
  <c r="P6" i="5"/>
  <c r="O6" i="5"/>
  <c r="N6" i="5"/>
  <c r="M6" i="5"/>
  <c r="L6" i="5"/>
  <c r="K6" i="5"/>
  <c r="J6" i="5"/>
  <c r="I6" i="5"/>
  <c r="H6" i="5"/>
  <c r="G6" i="5"/>
  <c r="F6" i="5"/>
  <c r="P5" i="5"/>
  <c r="O5" i="5"/>
  <c r="N5" i="5"/>
  <c r="M5" i="5"/>
  <c r="L5" i="5"/>
  <c r="K5" i="5"/>
  <c r="J5" i="5"/>
  <c r="I5" i="5"/>
  <c r="H5" i="5"/>
  <c r="G5" i="5"/>
  <c r="F5" i="5"/>
  <c r="P4" i="5"/>
  <c r="O4" i="5"/>
  <c r="N4" i="5"/>
  <c r="M4" i="5"/>
  <c r="L4" i="5"/>
  <c r="K4" i="5"/>
  <c r="J4" i="5"/>
  <c r="I4" i="5"/>
  <c r="H4" i="5"/>
  <c r="G4" i="5"/>
  <c r="F4" i="5"/>
  <c r="P3" i="5"/>
  <c r="O3" i="5"/>
  <c r="N3" i="5"/>
  <c r="M3" i="5"/>
  <c r="L3" i="5"/>
  <c r="K3" i="5"/>
  <c r="J3" i="5"/>
  <c r="I3" i="5"/>
  <c r="H3" i="5"/>
  <c r="G3" i="5"/>
  <c r="F3" i="5"/>
  <c r="P2" i="5"/>
  <c r="O2" i="5"/>
  <c r="N2" i="5"/>
  <c r="M2" i="5"/>
  <c r="L2" i="5"/>
  <c r="K2" i="5"/>
  <c r="J2" i="5"/>
  <c r="I2" i="5"/>
  <c r="H2" i="5"/>
  <c r="G2" i="5"/>
  <c r="F2" i="5"/>
  <c r="F227" i="2" l="1"/>
  <c r="F223" i="2"/>
  <c r="C223" i="2"/>
  <c r="P221" i="4"/>
  <c r="S225" i="4"/>
  <c r="S221" i="4"/>
  <c r="F193" i="4" l="1"/>
  <c r="G193" i="4"/>
  <c r="H193" i="4"/>
  <c r="I193" i="4"/>
  <c r="J193" i="4"/>
  <c r="K193" i="4"/>
  <c r="L193" i="4"/>
  <c r="M193" i="4"/>
  <c r="N193" i="4"/>
  <c r="O193" i="4"/>
  <c r="P193" i="4"/>
  <c r="F194" i="4"/>
  <c r="G194" i="4"/>
  <c r="H194" i="4"/>
  <c r="I194" i="4"/>
  <c r="J194" i="4"/>
  <c r="K194" i="4"/>
  <c r="L194" i="4"/>
  <c r="M194" i="4"/>
  <c r="N194" i="4"/>
  <c r="O194" i="4"/>
  <c r="P194" i="4"/>
  <c r="F195" i="4"/>
  <c r="G195" i="4"/>
  <c r="H195" i="4"/>
  <c r="I195" i="4"/>
  <c r="J195" i="4"/>
  <c r="K195" i="4"/>
  <c r="L195" i="4"/>
  <c r="M195" i="4"/>
  <c r="N195" i="4"/>
  <c r="O195" i="4"/>
  <c r="P195" i="4"/>
  <c r="F196" i="4"/>
  <c r="G196" i="4"/>
  <c r="H196" i="4"/>
  <c r="I196" i="4"/>
  <c r="J196" i="4"/>
  <c r="K196" i="4"/>
  <c r="L196" i="4"/>
  <c r="M196" i="4"/>
  <c r="N196" i="4"/>
  <c r="O196" i="4"/>
  <c r="P196" i="4"/>
  <c r="F197" i="4"/>
  <c r="G197" i="4"/>
  <c r="H197" i="4"/>
  <c r="I197" i="4"/>
  <c r="J197" i="4"/>
  <c r="K197" i="4"/>
  <c r="L197" i="4"/>
  <c r="M197" i="4"/>
  <c r="N197" i="4"/>
  <c r="O197" i="4"/>
  <c r="P197" i="4"/>
  <c r="F198" i="4"/>
  <c r="G198" i="4"/>
  <c r="H198" i="4"/>
  <c r="I198" i="4"/>
  <c r="J198" i="4"/>
  <c r="K198" i="4"/>
  <c r="L198" i="4"/>
  <c r="M198" i="4"/>
  <c r="N198" i="4"/>
  <c r="O198" i="4"/>
  <c r="P198" i="4"/>
  <c r="F199" i="4"/>
  <c r="G199" i="4"/>
  <c r="H199" i="4"/>
  <c r="I199" i="4"/>
  <c r="J199" i="4"/>
  <c r="K199" i="4"/>
  <c r="L199" i="4"/>
  <c r="M199" i="4"/>
  <c r="N199" i="4"/>
  <c r="O199" i="4"/>
  <c r="P199" i="4"/>
  <c r="F200" i="4"/>
  <c r="G200" i="4"/>
  <c r="H200" i="4"/>
  <c r="I200" i="4"/>
  <c r="J200" i="4"/>
  <c r="K200" i="4"/>
  <c r="L200" i="4"/>
  <c r="M200" i="4"/>
  <c r="N200" i="4"/>
  <c r="O200" i="4"/>
  <c r="P200" i="4"/>
  <c r="F201" i="4"/>
  <c r="G201" i="4"/>
  <c r="H201" i="4"/>
  <c r="I201" i="4"/>
  <c r="J201" i="4"/>
  <c r="K201" i="4"/>
  <c r="L201" i="4"/>
  <c r="M201" i="4"/>
  <c r="N201" i="4"/>
  <c r="O201" i="4"/>
  <c r="P201" i="4"/>
  <c r="F202" i="4"/>
  <c r="G202" i="4"/>
  <c r="H202" i="4"/>
  <c r="I202" i="4"/>
  <c r="J202" i="4"/>
  <c r="K202" i="4"/>
  <c r="L202" i="4"/>
  <c r="M202" i="4"/>
  <c r="N202" i="4"/>
  <c r="O202" i="4"/>
  <c r="P202" i="4"/>
  <c r="F203" i="4"/>
  <c r="G203" i="4"/>
  <c r="H203" i="4"/>
  <c r="I203" i="4"/>
  <c r="J203" i="4"/>
  <c r="K203" i="4"/>
  <c r="L203" i="4"/>
  <c r="M203" i="4"/>
  <c r="N203" i="4"/>
  <c r="O203" i="4"/>
  <c r="P203" i="4"/>
  <c r="F204" i="4"/>
  <c r="G204" i="4"/>
  <c r="H204" i="4"/>
  <c r="I204" i="4"/>
  <c r="J204" i="4"/>
  <c r="K204" i="4"/>
  <c r="L204" i="4"/>
  <c r="M204" i="4"/>
  <c r="N204" i="4"/>
  <c r="O204" i="4"/>
  <c r="P204" i="4"/>
  <c r="F205" i="4"/>
  <c r="G205" i="4"/>
  <c r="H205" i="4"/>
  <c r="I205" i="4"/>
  <c r="J205" i="4"/>
  <c r="K205" i="4"/>
  <c r="L205" i="4"/>
  <c r="M205" i="4"/>
  <c r="N205" i="4"/>
  <c r="O205" i="4"/>
  <c r="P205" i="4"/>
  <c r="F206" i="4"/>
  <c r="G206" i="4"/>
  <c r="H206" i="4"/>
  <c r="I206" i="4"/>
  <c r="J206" i="4"/>
  <c r="K206" i="4"/>
  <c r="L206" i="4"/>
  <c r="M206" i="4"/>
  <c r="N206" i="4"/>
  <c r="O206" i="4"/>
  <c r="P206" i="4"/>
  <c r="F207" i="4"/>
  <c r="G207" i="4"/>
  <c r="H207" i="4"/>
  <c r="I207" i="4"/>
  <c r="J207" i="4"/>
  <c r="K207" i="4"/>
  <c r="L207" i="4"/>
  <c r="M207" i="4"/>
  <c r="N207" i="4"/>
  <c r="O207" i="4"/>
  <c r="P207" i="4"/>
  <c r="F208" i="4"/>
  <c r="G208" i="4"/>
  <c r="H208" i="4"/>
  <c r="I208" i="4"/>
  <c r="J208" i="4"/>
  <c r="K208" i="4"/>
  <c r="L208" i="4"/>
  <c r="M208" i="4"/>
  <c r="N208" i="4"/>
  <c r="O208" i="4"/>
  <c r="P208" i="4"/>
  <c r="F209" i="4"/>
  <c r="G209" i="4"/>
  <c r="H209" i="4"/>
  <c r="I209" i="4"/>
  <c r="J209" i="4"/>
  <c r="K209" i="4"/>
  <c r="L209" i="4"/>
  <c r="M209" i="4"/>
  <c r="N209" i="4"/>
  <c r="O209" i="4"/>
  <c r="P209" i="4"/>
  <c r="F210" i="4"/>
  <c r="G210" i="4"/>
  <c r="H210" i="4"/>
  <c r="I210" i="4"/>
  <c r="J210" i="4"/>
  <c r="K210" i="4"/>
  <c r="L210" i="4"/>
  <c r="M210" i="4"/>
  <c r="N210" i="4"/>
  <c r="O210" i="4"/>
  <c r="P210" i="4"/>
  <c r="F211" i="4"/>
  <c r="G211" i="4"/>
  <c r="H211" i="4"/>
  <c r="I211" i="4"/>
  <c r="J211" i="4"/>
  <c r="K211" i="4"/>
  <c r="L211" i="4"/>
  <c r="M211" i="4"/>
  <c r="N211" i="4"/>
  <c r="O211" i="4"/>
  <c r="P211" i="4"/>
  <c r="F212" i="4"/>
  <c r="G212" i="4"/>
  <c r="H212" i="4"/>
  <c r="I212" i="4"/>
  <c r="J212" i="4"/>
  <c r="K212" i="4"/>
  <c r="L212" i="4"/>
  <c r="M212" i="4"/>
  <c r="N212" i="4"/>
  <c r="O212" i="4"/>
  <c r="P212" i="4"/>
  <c r="F213" i="4"/>
  <c r="G213" i="4"/>
  <c r="H213" i="4"/>
  <c r="I213" i="4"/>
  <c r="J213" i="4"/>
  <c r="K213" i="4"/>
  <c r="L213" i="4"/>
  <c r="M213" i="4"/>
  <c r="N213" i="4"/>
  <c r="O213" i="4"/>
  <c r="P213" i="4"/>
  <c r="F192" i="4"/>
  <c r="G192" i="4"/>
  <c r="H192" i="4"/>
  <c r="I192" i="4"/>
  <c r="J192" i="4"/>
  <c r="K192" i="4"/>
  <c r="L192" i="4"/>
  <c r="M192" i="4"/>
  <c r="N192" i="4"/>
  <c r="O192" i="4"/>
  <c r="P192" i="4"/>
  <c r="P191" i="4"/>
  <c r="O191" i="4"/>
  <c r="N191" i="4"/>
  <c r="M191" i="4"/>
  <c r="L191" i="4"/>
  <c r="K191" i="4"/>
  <c r="J191" i="4"/>
  <c r="I191" i="4"/>
  <c r="H191" i="4"/>
  <c r="G191" i="4"/>
  <c r="F191" i="4"/>
  <c r="P190" i="4"/>
  <c r="O190" i="4"/>
  <c r="N190" i="4"/>
  <c r="M190" i="4"/>
  <c r="L190" i="4"/>
  <c r="K190" i="4"/>
  <c r="J190" i="4"/>
  <c r="I190" i="4"/>
  <c r="H190" i="4"/>
  <c r="G190" i="4"/>
  <c r="F190" i="4"/>
  <c r="P189" i="4"/>
  <c r="O189" i="4"/>
  <c r="N189" i="4"/>
  <c r="M189" i="4"/>
  <c r="L189" i="4"/>
  <c r="K189" i="4"/>
  <c r="J189" i="4"/>
  <c r="I189" i="4"/>
  <c r="H189" i="4"/>
  <c r="G189" i="4"/>
  <c r="F189" i="4"/>
  <c r="P188" i="4"/>
  <c r="O188" i="4"/>
  <c r="N188" i="4"/>
  <c r="M188" i="4"/>
  <c r="L188" i="4"/>
  <c r="K188" i="4"/>
  <c r="J188" i="4"/>
  <c r="I188" i="4"/>
  <c r="H188" i="4"/>
  <c r="G188" i="4"/>
  <c r="F188" i="4"/>
  <c r="P187" i="4"/>
  <c r="O187" i="4"/>
  <c r="N187" i="4"/>
  <c r="M187" i="4"/>
  <c r="L187" i="4"/>
  <c r="K187" i="4"/>
  <c r="J187" i="4"/>
  <c r="I187" i="4"/>
  <c r="H187" i="4"/>
  <c r="G187" i="4"/>
  <c r="F187" i="4"/>
  <c r="P186" i="4"/>
  <c r="O186" i="4"/>
  <c r="N186" i="4"/>
  <c r="M186" i="4"/>
  <c r="L186" i="4"/>
  <c r="K186" i="4"/>
  <c r="J186" i="4"/>
  <c r="I186" i="4"/>
  <c r="H186" i="4"/>
  <c r="G186" i="4"/>
  <c r="F186" i="4"/>
  <c r="P185" i="4"/>
  <c r="O185" i="4"/>
  <c r="N185" i="4"/>
  <c r="M185" i="4"/>
  <c r="L185" i="4"/>
  <c r="K185" i="4"/>
  <c r="J185" i="4"/>
  <c r="I185" i="4"/>
  <c r="H185" i="4"/>
  <c r="G185" i="4"/>
  <c r="F185" i="4"/>
  <c r="P184" i="4"/>
  <c r="O184" i="4"/>
  <c r="N184" i="4"/>
  <c r="M184" i="4"/>
  <c r="L184" i="4"/>
  <c r="K184" i="4"/>
  <c r="J184" i="4"/>
  <c r="I184" i="4"/>
  <c r="H184" i="4"/>
  <c r="G184" i="4"/>
  <c r="F184" i="4"/>
  <c r="P183" i="4"/>
  <c r="O183" i="4"/>
  <c r="N183" i="4"/>
  <c r="M183" i="4"/>
  <c r="L183" i="4"/>
  <c r="K183" i="4"/>
  <c r="J183" i="4"/>
  <c r="I183" i="4"/>
  <c r="H183" i="4"/>
  <c r="G183" i="4"/>
  <c r="F183" i="4"/>
  <c r="P182" i="4"/>
  <c r="O182" i="4"/>
  <c r="N182" i="4"/>
  <c r="M182" i="4"/>
  <c r="L182" i="4"/>
  <c r="K182" i="4"/>
  <c r="J182" i="4"/>
  <c r="I182" i="4"/>
  <c r="H182" i="4"/>
  <c r="G182" i="4"/>
  <c r="F182" i="4"/>
  <c r="P181" i="4"/>
  <c r="O181" i="4"/>
  <c r="N181" i="4"/>
  <c r="M181" i="4"/>
  <c r="L181" i="4"/>
  <c r="K181" i="4"/>
  <c r="J181" i="4"/>
  <c r="I181" i="4"/>
  <c r="H181" i="4"/>
  <c r="G181" i="4"/>
  <c r="F181" i="4"/>
  <c r="P180" i="4"/>
  <c r="O180" i="4"/>
  <c r="N180" i="4"/>
  <c r="M180" i="4"/>
  <c r="L180" i="4"/>
  <c r="K180" i="4"/>
  <c r="J180" i="4"/>
  <c r="I180" i="4"/>
  <c r="H180" i="4"/>
  <c r="G180" i="4"/>
  <c r="F180" i="4"/>
  <c r="P179" i="4"/>
  <c r="O179" i="4"/>
  <c r="N179" i="4"/>
  <c r="M179" i="4"/>
  <c r="L179" i="4"/>
  <c r="K179" i="4"/>
  <c r="J179" i="4"/>
  <c r="I179" i="4"/>
  <c r="H179" i="4"/>
  <c r="G179" i="4"/>
  <c r="F179" i="4"/>
  <c r="P178" i="4"/>
  <c r="O178" i="4"/>
  <c r="N178" i="4"/>
  <c r="M178" i="4"/>
  <c r="L178" i="4"/>
  <c r="K178" i="4"/>
  <c r="J178" i="4"/>
  <c r="I178" i="4"/>
  <c r="H178" i="4"/>
  <c r="G178" i="4"/>
  <c r="F178" i="4"/>
  <c r="P177" i="4"/>
  <c r="O177" i="4"/>
  <c r="N177" i="4"/>
  <c r="M177" i="4"/>
  <c r="L177" i="4"/>
  <c r="K177" i="4"/>
  <c r="J177" i="4"/>
  <c r="I177" i="4"/>
  <c r="H177" i="4"/>
  <c r="G177" i="4"/>
  <c r="F177" i="4"/>
  <c r="P176" i="4"/>
  <c r="O176" i="4"/>
  <c r="N176" i="4"/>
  <c r="M176" i="4"/>
  <c r="L176" i="4"/>
  <c r="K176" i="4"/>
  <c r="J176" i="4"/>
  <c r="I176" i="4"/>
  <c r="H176" i="4"/>
  <c r="G176" i="4"/>
  <c r="F176" i="4"/>
  <c r="P175" i="4"/>
  <c r="O175" i="4"/>
  <c r="N175" i="4"/>
  <c r="M175" i="4"/>
  <c r="L175" i="4"/>
  <c r="K175" i="4"/>
  <c r="J175" i="4"/>
  <c r="I175" i="4"/>
  <c r="H175" i="4"/>
  <c r="G175" i="4"/>
  <c r="F175" i="4"/>
  <c r="P174" i="4"/>
  <c r="O174" i="4"/>
  <c r="N174" i="4"/>
  <c r="M174" i="4"/>
  <c r="L174" i="4"/>
  <c r="K174" i="4"/>
  <c r="J174" i="4"/>
  <c r="I174" i="4"/>
  <c r="H174" i="4"/>
  <c r="G174" i="4"/>
  <c r="F174" i="4"/>
  <c r="P173" i="4"/>
  <c r="O173" i="4"/>
  <c r="N173" i="4"/>
  <c r="M173" i="4"/>
  <c r="L173" i="4"/>
  <c r="K173" i="4"/>
  <c r="J173" i="4"/>
  <c r="I173" i="4"/>
  <c r="H173" i="4"/>
  <c r="G173" i="4"/>
  <c r="F173" i="4"/>
  <c r="P172" i="4"/>
  <c r="O172" i="4"/>
  <c r="N172" i="4"/>
  <c r="M172" i="4"/>
  <c r="L172" i="4"/>
  <c r="K172" i="4"/>
  <c r="J172" i="4"/>
  <c r="I172" i="4"/>
  <c r="H172" i="4"/>
  <c r="G172" i="4"/>
  <c r="F172" i="4"/>
  <c r="P171" i="4"/>
  <c r="O171" i="4"/>
  <c r="N171" i="4"/>
  <c r="M171" i="4"/>
  <c r="L171" i="4"/>
  <c r="K171" i="4"/>
  <c r="J171" i="4"/>
  <c r="I171" i="4"/>
  <c r="H171" i="4"/>
  <c r="G171" i="4"/>
  <c r="F171" i="4"/>
  <c r="P170" i="4"/>
  <c r="O170" i="4"/>
  <c r="N170" i="4"/>
  <c r="M170" i="4"/>
  <c r="L170" i="4"/>
  <c r="K170" i="4"/>
  <c r="J170" i="4"/>
  <c r="I170" i="4"/>
  <c r="H170" i="4"/>
  <c r="G170" i="4"/>
  <c r="F170" i="4"/>
  <c r="P169" i="4"/>
  <c r="O169" i="4"/>
  <c r="N169" i="4"/>
  <c r="M169" i="4"/>
  <c r="L169" i="4"/>
  <c r="K169" i="4"/>
  <c r="J169" i="4"/>
  <c r="I169" i="4"/>
  <c r="H169" i="4"/>
  <c r="G169" i="4"/>
  <c r="F169" i="4"/>
  <c r="P168" i="4"/>
  <c r="O168" i="4"/>
  <c r="N168" i="4"/>
  <c r="M168" i="4"/>
  <c r="L168" i="4"/>
  <c r="K168" i="4"/>
  <c r="J168" i="4"/>
  <c r="I168" i="4"/>
  <c r="H168" i="4"/>
  <c r="G168" i="4"/>
  <c r="F168" i="4"/>
  <c r="P167" i="4"/>
  <c r="O167" i="4"/>
  <c r="N167" i="4"/>
  <c r="M167" i="4"/>
  <c r="L167" i="4"/>
  <c r="K167" i="4"/>
  <c r="J167" i="4"/>
  <c r="I167" i="4"/>
  <c r="H167" i="4"/>
  <c r="G167" i="4"/>
  <c r="F167" i="4"/>
  <c r="P166" i="4"/>
  <c r="O166" i="4"/>
  <c r="N166" i="4"/>
  <c r="M166" i="4"/>
  <c r="L166" i="4"/>
  <c r="K166" i="4"/>
  <c r="J166" i="4"/>
  <c r="I166" i="4"/>
  <c r="H166" i="4"/>
  <c r="G166" i="4"/>
  <c r="F166" i="4"/>
  <c r="P165" i="4"/>
  <c r="O165" i="4"/>
  <c r="N165" i="4"/>
  <c r="M165" i="4"/>
  <c r="L165" i="4"/>
  <c r="K165" i="4"/>
  <c r="J165" i="4"/>
  <c r="I165" i="4"/>
  <c r="H165" i="4"/>
  <c r="G165" i="4"/>
  <c r="F165" i="4"/>
  <c r="P164" i="4"/>
  <c r="O164" i="4"/>
  <c r="N164" i="4"/>
  <c r="M164" i="4"/>
  <c r="L164" i="4"/>
  <c r="K164" i="4"/>
  <c r="J164" i="4"/>
  <c r="I164" i="4"/>
  <c r="H164" i="4"/>
  <c r="G164" i="4"/>
  <c r="F164" i="4"/>
  <c r="P163" i="4"/>
  <c r="O163" i="4"/>
  <c r="N163" i="4"/>
  <c r="M163" i="4"/>
  <c r="L163" i="4"/>
  <c r="K163" i="4"/>
  <c r="J163" i="4"/>
  <c r="I163" i="4"/>
  <c r="H163" i="4"/>
  <c r="G163" i="4"/>
  <c r="F163" i="4"/>
  <c r="P162" i="4"/>
  <c r="O162" i="4"/>
  <c r="N162" i="4"/>
  <c r="M162" i="4"/>
  <c r="L162" i="4"/>
  <c r="K162" i="4"/>
  <c r="J162" i="4"/>
  <c r="I162" i="4"/>
  <c r="H162" i="4"/>
  <c r="G162" i="4"/>
  <c r="F162" i="4"/>
  <c r="P161" i="4"/>
  <c r="O161" i="4"/>
  <c r="N161" i="4"/>
  <c r="M161" i="4"/>
  <c r="L161" i="4"/>
  <c r="K161" i="4"/>
  <c r="J161" i="4"/>
  <c r="I161" i="4"/>
  <c r="H161" i="4"/>
  <c r="G161" i="4"/>
  <c r="F161" i="4"/>
  <c r="P160" i="4"/>
  <c r="O160" i="4"/>
  <c r="N160" i="4"/>
  <c r="M160" i="4"/>
  <c r="L160" i="4"/>
  <c r="K160" i="4"/>
  <c r="J160" i="4"/>
  <c r="I160" i="4"/>
  <c r="H160" i="4"/>
  <c r="G160" i="4"/>
  <c r="F160" i="4"/>
  <c r="P159" i="4"/>
  <c r="O159" i="4"/>
  <c r="N159" i="4"/>
  <c r="M159" i="4"/>
  <c r="L159" i="4"/>
  <c r="K159" i="4"/>
  <c r="J159" i="4"/>
  <c r="I159" i="4"/>
  <c r="H159" i="4"/>
  <c r="G159" i="4"/>
  <c r="F159" i="4"/>
  <c r="P158" i="4"/>
  <c r="O158" i="4"/>
  <c r="N158" i="4"/>
  <c r="M158" i="4"/>
  <c r="L158" i="4"/>
  <c r="K158" i="4"/>
  <c r="J158" i="4"/>
  <c r="I158" i="4"/>
  <c r="H158" i="4"/>
  <c r="G158" i="4"/>
  <c r="F158" i="4"/>
  <c r="P157" i="4"/>
  <c r="O157" i="4"/>
  <c r="N157" i="4"/>
  <c r="M157" i="4"/>
  <c r="L157" i="4"/>
  <c r="K157" i="4"/>
  <c r="J157" i="4"/>
  <c r="I157" i="4"/>
  <c r="H157" i="4"/>
  <c r="G157" i="4"/>
  <c r="F157" i="4"/>
  <c r="P156" i="4"/>
  <c r="O156" i="4"/>
  <c r="N156" i="4"/>
  <c r="M156" i="4"/>
  <c r="L156" i="4"/>
  <c r="K156" i="4"/>
  <c r="J156" i="4"/>
  <c r="I156" i="4"/>
  <c r="H156" i="4"/>
  <c r="G156" i="4"/>
  <c r="F156" i="4"/>
  <c r="P155" i="4"/>
  <c r="O155" i="4"/>
  <c r="N155" i="4"/>
  <c r="M155" i="4"/>
  <c r="L155" i="4"/>
  <c r="K155" i="4"/>
  <c r="J155" i="4"/>
  <c r="I155" i="4"/>
  <c r="H155" i="4"/>
  <c r="G155" i="4"/>
  <c r="F155" i="4"/>
  <c r="P154" i="4"/>
  <c r="O154" i="4"/>
  <c r="N154" i="4"/>
  <c r="M154" i="4"/>
  <c r="L154" i="4"/>
  <c r="K154" i="4"/>
  <c r="J154" i="4"/>
  <c r="I154" i="4"/>
  <c r="H154" i="4"/>
  <c r="G154" i="4"/>
  <c r="F154" i="4"/>
  <c r="P153" i="4"/>
  <c r="O153" i="4"/>
  <c r="N153" i="4"/>
  <c r="M153" i="4"/>
  <c r="L153" i="4"/>
  <c r="K153" i="4"/>
  <c r="J153" i="4"/>
  <c r="I153" i="4"/>
  <c r="H153" i="4"/>
  <c r="G153" i="4"/>
  <c r="F153" i="4"/>
  <c r="P152" i="4"/>
  <c r="O152" i="4"/>
  <c r="N152" i="4"/>
  <c r="M152" i="4"/>
  <c r="L152" i="4"/>
  <c r="K152" i="4"/>
  <c r="J152" i="4"/>
  <c r="I152" i="4"/>
  <c r="H152" i="4"/>
  <c r="G152" i="4"/>
  <c r="F152" i="4"/>
  <c r="P151" i="4"/>
  <c r="O151" i="4"/>
  <c r="N151" i="4"/>
  <c r="M151" i="4"/>
  <c r="L151" i="4"/>
  <c r="K151" i="4"/>
  <c r="J151" i="4"/>
  <c r="I151" i="4"/>
  <c r="H151" i="4"/>
  <c r="G151" i="4"/>
  <c r="F151" i="4"/>
  <c r="P150" i="4"/>
  <c r="O150" i="4"/>
  <c r="N150" i="4"/>
  <c r="M150" i="4"/>
  <c r="L150" i="4"/>
  <c r="K150" i="4"/>
  <c r="J150" i="4"/>
  <c r="I150" i="4"/>
  <c r="H150" i="4"/>
  <c r="G150" i="4"/>
  <c r="F150" i="4"/>
  <c r="P149" i="4"/>
  <c r="O149" i="4"/>
  <c r="N149" i="4"/>
  <c r="M149" i="4"/>
  <c r="L149" i="4"/>
  <c r="K149" i="4"/>
  <c r="J149" i="4"/>
  <c r="I149" i="4"/>
  <c r="H149" i="4"/>
  <c r="G149" i="4"/>
  <c r="F149" i="4"/>
  <c r="P148" i="4"/>
  <c r="O148" i="4"/>
  <c r="N148" i="4"/>
  <c r="M148" i="4"/>
  <c r="L148" i="4"/>
  <c r="K148" i="4"/>
  <c r="J148" i="4"/>
  <c r="I148" i="4"/>
  <c r="H148" i="4"/>
  <c r="G148" i="4"/>
  <c r="F148" i="4"/>
  <c r="P147" i="4"/>
  <c r="O147" i="4"/>
  <c r="N147" i="4"/>
  <c r="M147" i="4"/>
  <c r="L147" i="4"/>
  <c r="K147" i="4"/>
  <c r="J147" i="4"/>
  <c r="I147" i="4"/>
  <c r="H147" i="4"/>
  <c r="G147" i="4"/>
  <c r="F147" i="4"/>
  <c r="P146" i="4"/>
  <c r="O146" i="4"/>
  <c r="N146" i="4"/>
  <c r="M146" i="4"/>
  <c r="L146" i="4"/>
  <c r="K146" i="4"/>
  <c r="J146" i="4"/>
  <c r="I146" i="4"/>
  <c r="H146" i="4"/>
  <c r="G146" i="4"/>
  <c r="F146" i="4"/>
  <c r="P145" i="4"/>
  <c r="O145" i="4"/>
  <c r="N145" i="4"/>
  <c r="M145" i="4"/>
  <c r="L145" i="4"/>
  <c r="K145" i="4"/>
  <c r="J145" i="4"/>
  <c r="I145" i="4"/>
  <c r="H145" i="4"/>
  <c r="G145" i="4"/>
  <c r="F145" i="4"/>
  <c r="P144" i="4"/>
  <c r="O144" i="4"/>
  <c r="N144" i="4"/>
  <c r="M144" i="4"/>
  <c r="L144" i="4"/>
  <c r="K144" i="4"/>
  <c r="J144" i="4"/>
  <c r="I144" i="4"/>
  <c r="H144" i="4"/>
  <c r="G144" i="4"/>
  <c r="F144" i="4"/>
  <c r="P143" i="4"/>
  <c r="O143" i="4"/>
  <c r="N143" i="4"/>
  <c r="M143" i="4"/>
  <c r="L143" i="4"/>
  <c r="K143" i="4"/>
  <c r="J143" i="4"/>
  <c r="I143" i="4"/>
  <c r="H143" i="4"/>
  <c r="G143" i="4"/>
  <c r="F143" i="4"/>
  <c r="P142" i="4"/>
  <c r="O142" i="4"/>
  <c r="N142" i="4"/>
  <c r="M142" i="4"/>
  <c r="L142" i="4"/>
  <c r="K142" i="4"/>
  <c r="J142" i="4"/>
  <c r="I142" i="4"/>
  <c r="H142" i="4"/>
  <c r="G142" i="4"/>
  <c r="F142" i="4"/>
  <c r="P141" i="4"/>
  <c r="O141" i="4"/>
  <c r="N141" i="4"/>
  <c r="M141" i="4"/>
  <c r="L141" i="4"/>
  <c r="K141" i="4"/>
  <c r="J141" i="4"/>
  <c r="I141" i="4"/>
  <c r="H141" i="4"/>
  <c r="G141" i="4"/>
  <c r="F141" i="4"/>
  <c r="P140" i="4"/>
  <c r="O140" i="4"/>
  <c r="N140" i="4"/>
  <c r="M140" i="4"/>
  <c r="L140" i="4"/>
  <c r="K140" i="4"/>
  <c r="J140" i="4"/>
  <c r="I140" i="4"/>
  <c r="H140" i="4"/>
  <c r="G140" i="4"/>
  <c r="F140" i="4"/>
  <c r="P139" i="4"/>
  <c r="O139" i="4"/>
  <c r="N139" i="4"/>
  <c r="M139" i="4"/>
  <c r="L139" i="4"/>
  <c r="K139" i="4"/>
  <c r="J139" i="4"/>
  <c r="I139" i="4"/>
  <c r="H139" i="4"/>
  <c r="G139" i="4"/>
  <c r="F139" i="4"/>
  <c r="P138" i="4"/>
  <c r="O138" i="4"/>
  <c r="N138" i="4"/>
  <c r="M138" i="4"/>
  <c r="L138" i="4"/>
  <c r="K138" i="4"/>
  <c r="J138" i="4"/>
  <c r="I138" i="4"/>
  <c r="H138" i="4"/>
  <c r="G138" i="4"/>
  <c r="F138" i="4"/>
  <c r="P137" i="4"/>
  <c r="O137" i="4"/>
  <c r="N137" i="4"/>
  <c r="M137" i="4"/>
  <c r="L137" i="4"/>
  <c r="K137" i="4"/>
  <c r="J137" i="4"/>
  <c r="I137" i="4"/>
  <c r="H137" i="4"/>
  <c r="G137" i="4"/>
  <c r="F137" i="4"/>
  <c r="P136" i="4"/>
  <c r="O136" i="4"/>
  <c r="N136" i="4"/>
  <c r="M136" i="4"/>
  <c r="L136" i="4"/>
  <c r="K136" i="4"/>
  <c r="J136" i="4"/>
  <c r="I136" i="4"/>
  <c r="H136" i="4"/>
  <c r="G136" i="4"/>
  <c r="F136" i="4"/>
  <c r="P135" i="4"/>
  <c r="O135" i="4"/>
  <c r="N135" i="4"/>
  <c r="M135" i="4"/>
  <c r="L135" i="4"/>
  <c r="K135" i="4"/>
  <c r="J135" i="4"/>
  <c r="I135" i="4"/>
  <c r="H135" i="4"/>
  <c r="G135" i="4"/>
  <c r="F135" i="4"/>
  <c r="P134" i="4"/>
  <c r="O134" i="4"/>
  <c r="N134" i="4"/>
  <c r="M134" i="4"/>
  <c r="L134" i="4"/>
  <c r="K134" i="4"/>
  <c r="J134" i="4"/>
  <c r="I134" i="4"/>
  <c r="H134" i="4"/>
  <c r="G134" i="4"/>
  <c r="F134" i="4"/>
  <c r="P133" i="4"/>
  <c r="O133" i="4"/>
  <c r="N133" i="4"/>
  <c r="M133" i="4"/>
  <c r="L133" i="4"/>
  <c r="K133" i="4"/>
  <c r="J133" i="4"/>
  <c r="I133" i="4"/>
  <c r="H133" i="4"/>
  <c r="G133" i="4"/>
  <c r="F133" i="4"/>
  <c r="P132" i="4"/>
  <c r="O132" i="4"/>
  <c r="N132" i="4"/>
  <c r="M132" i="4"/>
  <c r="L132" i="4"/>
  <c r="K132" i="4"/>
  <c r="J132" i="4"/>
  <c r="I132" i="4"/>
  <c r="H132" i="4"/>
  <c r="G132" i="4"/>
  <c r="F132" i="4"/>
  <c r="P131" i="4"/>
  <c r="O131" i="4"/>
  <c r="N131" i="4"/>
  <c r="M131" i="4"/>
  <c r="L131" i="4"/>
  <c r="K131" i="4"/>
  <c r="J131" i="4"/>
  <c r="I131" i="4"/>
  <c r="H131" i="4"/>
  <c r="G131" i="4"/>
  <c r="F131" i="4"/>
  <c r="P130" i="4"/>
  <c r="O130" i="4"/>
  <c r="N130" i="4"/>
  <c r="M130" i="4"/>
  <c r="L130" i="4"/>
  <c r="K130" i="4"/>
  <c r="J130" i="4"/>
  <c r="I130" i="4"/>
  <c r="H130" i="4"/>
  <c r="G130" i="4"/>
  <c r="F130" i="4"/>
  <c r="P129" i="4"/>
  <c r="O129" i="4"/>
  <c r="N129" i="4"/>
  <c r="M129" i="4"/>
  <c r="L129" i="4"/>
  <c r="K129" i="4"/>
  <c r="J129" i="4"/>
  <c r="I129" i="4"/>
  <c r="H129" i="4"/>
  <c r="G129" i="4"/>
  <c r="F129" i="4"/>
  <c r="P128" i="4"/>
  <c r="O128" i="4"/>
  <c r="N128" i="4"/>
  <c r="M128" i="4"/>
  <c r="L128" i="4"/>
  <c r="K128" i="4"/>
  <c r="J128" i="4"/>
  <c r="I128" i="4"/>
  <c r="H128" i="4"/>
  <c r="G128" i="4"/>
  <c r="F128" i="4"/>
  <c r="P127" i="4"/>
  <c r="O127" i="4"/>
  <c r="N127" i="4"/>
  <c r="M127" i="4"/>
  <c r="L127" i="4"/>
  <c r="K127" i="4"/>
  <c r="J127" i="4"/>
  <c r="I127" i="4"/>
  <c r="H127" i="4"/>
  <c r="G127" i="4"/>
  <c r="F127" i="4"/>
  <c r="P126" i="4"/>
  <c r="O126" i="4"/>
  <c r="N126" i="4"/>
  <c r="M126" i="4"/>
  <c r="L126" i="4"/>
  <c r="K126" i="4"/>
  <c r="J126" i="4"/>
  <c r="I126" i="4"/>
  <c r="H126" i="4"/>
  <c r="G126" i="4"/>
  <c r="F126" i="4"/>
  <c r="P125" i="4"/>
  <c r="O125" i="4"/>
  <c r="N125" i="4"/>
  <c r="M125" i="4"/>
  <c r="L125" i="4"/>
  <c r="K125" i="4"/>
  <c r="J125" i="4"/>
  <c r="I125" i="4"/>
  <c r="H125" i="4"/>
  <c r="G125" i="4"/>
  <c r="F125" i="4"/>
  <c r="P124" i="4"/>
  <c r="O124" i="4"/>
  <c r="N124" i="4"/>
  <c r="M124" i="4"/>
  <c r="L124" i="4"/>
  <c r="K124" i="4"/>
  <c r="J124" i="4"/>
  <c r="I124" i="4"/>
  <c r="H124" i="4"/>
  <c r="G124" i="4"/>
  <c r="F124" i="4"/>
  <c r="P123" i="4"/>
  <c r="O123" i="4"/>
  <c r="N123" i="4"/>
  <c r="M123" i="4"/>
  <c r="L123" i="4"/>
  <c r="K123" i="4"/>
  <c r="J123" i="4"/>
  <c r="I123" i="4"/>
  <c r="H123" i="4"/>
  <c r="G123" i="4"/>
  <c r="F123" i="4"/>
  <c r="P122" i="4"/>
  <c r="O122" i="4"/>
  <c r="N122" i="4"/>
  <c r="M122" i="4"/>
  <c r="L122" i="4"/>
  <c r="K122" i="4"/>
  <c r="J122" i="4"/>
  <c r="I122" i="4"/>
  <c r="H122" i="4"/>
  <c r="G122" i="4"/>
  <c r="F122" i="4"/>
  <c r="P121" i="4"/>
  <c r="O121" i="4"/>
  <c r="N121" i="4"/>
  <c r="M121" i="4"/>
  <c r="L121" i="4"/>
  <c r="K121" i="4"/>
  <c r="J121" i="4"/>
  <c r="I121" i="4"/>
  <c r="H121" i="4"/>
  <c r="G121" i="4"/>
  <c r="F121" i="4"/>
  <c r="P120" i="4"/>
  <c r="O120" i="4"/>
  <c r="N120" i="4"/>
  <c r="M120" i="4"/>
  <c r="L120" i="4"/>
  <c r="K120" i="4"/>
  <c r="J120" i="4"/>
  <c r="I120" i="4"/>
  <c r="H120" i="4"/>
  <c r="G120" i="4"/>
  <c r="F120" i="4"/>
  <c r="P119" i="4"/>
  <c r="O119" i="4"/>
  <c r="N119" i="4"/>
  <c r="M119" i="4"/>
  <c r="L119" i="4"/>
  <c r="K119" i="4"/>
  <c r="J119" i="4"/>
  <c r="I119" i="4"/>
  <c r="H119" i="4"/>
  <c r="G119" i="4"/>
  <c r="F119" i="4"/>
  <c r="P118" i="4"/>
  <c r="O118" i="4"/>
  <c r="N118" i="4"/>
  <c r="M118" i="4"/>
  <c r="L118" i="4"/>
  <c r="K118" i="4"/>
  <c r="J118" i="4"/>
  <c r="I118" i="4"/>
  <c r="H118" i="4"/>
  <c r="G118" i="4"/>
  <c r="F118" i="4"/>
  <c r="P117" i="4"/>
  <c r="O117" i="4"/>
  <c r="N117" i="4"/>
  <c r="M117" i="4"/>
  <c r="L117" i="4"/>
  <c r="K117" i="4"/>
  <c r="J117" i="4"/>
  <c r="I117" i="4"/>
  <c r="H117" i="4"/>
  <c r="G117" i="4"/>
  <c r="F117" i="4"/>
  <c r="P116" i="4"/>
  <c r="O116" i="4"/>
  <c r="N116" i="4"/>
  <c r="M116" i="4"/>
  <c r="L116" i="4"/>
  <c r="K116" i="4"/>
  <c r="J116" i="4"/>
  <c r="I116" i="4"/>
  <c r="H116" i="4"/>
  <c r="G116" i="4"/>
  <c r="F116" i="4"/>
  <c r="P115" i="4"/>
  <c r="O115" i="4"/>
  <c r="N115" i="4"/>
  <c r="M115" i="4"/>
  <c r="L115" i="4"/>
  <c r="K115" i="4"/>
  <c r="J115" i="4"/>
  <c r="I115" i="4"/>
  <c r="H115" i="4"/>
  <c r="G115" i="4"/>
  <c r="F115" i="4"/>
  <c r="P114" i="4"/>
  <c r="O114" i="4"/>
  <c r="N114" i="4"/>
  <c r="M114" i="4"/>
  <c r="L114" i="4"/>
  <c r="K114" i="4"/>
  <c r="J114" i="4"/>
  <c r="I114" i="4"/>
  <c r="H114" i="4"/>
  <c r="G114" i="4"/>
  <c r="F114" i="4"/>
  <c r="P113" i="4"/>
  <c r="O113" i="4"/>
  <c r="N113" i="4"/>
  <c r="M113" i="4"/>
  <c r="L113" i="4"/>
  <c r="K113" i="4"/>
  <c r="J113" i="4"/>
  <c r="I113" i="4"/>
  <c r="H113" i="4"/>
  <c r="G113" i="4"/>
  <c r="F113" i="4"/>
  <c r="P112" i="4"/>
  <c r="O112" i="4"/>
  <c r="N112" i="4"/>
  <c r="M112" i="4"/>
  <c r="L112" i="4"/>
  <c r="K112" i="4"/>
  <c r="J112" i="4"/>
  <c r="I112" i="4"/>
  <c r="H112" i="4"/>
  <c r="G112" i="4"/>
  <c r="F112" i="4"/>
  <c r="P111" i="4"/>
  <c r="O111" i="4"/>
  <c r="N111" i="4"/>
  <c r="M111" i="4"/>
  <c r="L111" i="4"/>
  <c r="K111" i="4"/>
  <c r="J111" i="4"/>
  <c r="I111" i="4"/>
  <c r="H111" i="4"/>
  <c r="G111" i="4"/>
  <c r="F111" i="4"/>
  <c r="P110" i="4"/>
  <c r="O110" i="4"/>
  <c r="N110" i="4"/>
  <c r="M110" i="4"/>
  <c r="L110" i="4"/>
  <c r="K110" i="4"/>
  <c r="J110" i="4"/>
  <c r="I110" i="4"/>
  <c r="H110" i="4"/>
  <c r="G110" i="4"/>
  <c r="F110" i="4"/>
  <c r="P109" i="4"/>
  <c r="O109" i="4"/>
  <c r="N109" i="4"/>
  <c r="M109" i="4"/>
  <c r="L109" i="4"/>
  <c r="K109" i="4"/>
  <c r="J109" i="4"/>
  <c r="I109" i="4"/>
  <c r="H109" i="4"/>
  <c r="G109" i="4"/>
  <c r="F109" i="4"/>
  <c r="P108" i="4"/>
  <c r="O108" i="4"/>
  <c r="N108" i="4"/>
  <c r="M108" i="4"/>
  <c r="L108" i="4"/>
  <c r="K108" i="4"/>
  <c r="J108" i="4"/>
  <c r="I108" i="4"/>
  <c r="H108" i="4"/>
  <c r="G108" i="4"/>
  <c r="F108" i="4"/>
  <c r="P107" i="4"/>
  <c r="O107" i="4"/>
  <c r="N107" i="4"/>
  <c r="M107" i="4"/>
  <c r="L107" i="4"/>
  <c r="K107" i="4"/>
  <c r="J107" i="4"/>
  <c r="I107" i="4"/>
  <c r="H107" i="4"/>
  <c r="G107" i="4"/>
  <c r="F107" i="4"/>
  <c r="P106" i="4"/>
  <c r="O106" i="4"/>
  <c r="N106" i="4"/>
  <c r="M106" i="4"/>
  <c r="L106" i="4"/>
  <c r="K106" i="4"/>
  <c r="J106" i="4"/>
  <c r="I106" i="4"/>
  <c r="H106" i="4"/>
  <c r="G106" i="4"/>
  <c r="F106" i="4"/>
  <c r="P105" i="4"/>
  <c r="O105" i="4"/>
  <c r="N105" i="4"/>
  <c r="M105" i="4"/>
  <c r="L105" i="4"/>
  <c r="K105" i="4"/>
  <c r="J105" i="4"/>
  <c r="I105" i="4"/>
  <c r="H105" i="4"/>
  <c r="G105" i="4"/>
  <c r="F105" i="4"/>
  <c r="P104" i="4"/>
  <c r="O104" i="4"/>
  <c r="N104" i="4"/>
  <c r="M104" i="4"/>
  <c r="L104" i="4"/>
  <c r="K104" i="4"/>
  <c r="J104" i="4"/>
  <c r="I104" i="4"/>
  <c r="H104" i="4"/>
  <c r="G104" i="4"/>
  <c r="F104" i="4"/>
  <c r="P103" i="4"/>
  <c r="O103" i="4"/>
  <c r="N103" i="4"/>
  <c r="M103" i="4"/>
  <c r="L103" i="4"/>
  <c r="K103" i="4"/>
  <c r="J103" i="4"/>
  <c r="I103" i="4"/>
  <c r="H103" i="4"/>
  <c r="G103" i="4"/>
  <c r="F103" i="4"/>
  <c r="P102" i="4"/>
  <c r="O102" i="4"/>
  <c r="N102" i="4"/>
  <c r="M102" i="4"/>
  <c r="L102" i="4"/>
  <c r="K102" i="4"/>
  <c r="J102" i="4"/>
  <c r="I102" i="4"/>
  <c r="H102" i="4"/>
  <c r="G102" i="4"/>
  <c r="F102" i="4"/>
  <c r="P101" i="4"/>
  <c r="O101" i="4"/>
  <c r="N101" i="4"/>
  <c r="M101" i="4"/>
  <c r="L101" i="4"/>
  <c r="K101" i="4"/>
  <c r="J101" i="4"/>
  <c r="I101" i="4"/>
  <c r="H101" i="4"/>
  <c r="G101" i="4"/>
  <c r="F101" i="4"/>
  <c r="P100" i="4"/>
  <c r="O100" i="4"/>
  <c r="N100" i="4"/>
  <c r="M100" i="4"/>
  <c r="L100" i="4"/>
  <c r="K100" i="4"/>
  <c r="J100" i="4"/>
  <c r="I100" i="4"/>
  <c r="H100" i="4"/>
  <c r="G100" i="4"/>
  <c r="F100" i="4"/>
  <c r="P99" i="4"/>
  <c r="O99" i="4"/>
  <c r="N99" i="4"/>
  <c r="M99" i="4"/>
  <c r="L99" i="4"/>
  <c r="K99" i="4"/>
  <c r="J99" i="4"/>
  <c r="I99" i="4"/>
  <c r="H99" i="4"/>
  <c r="G99" i="4"/>
  <c r="F99" i="4"/>
  <c r="P98" i="4"/>
  <c r="O98" i="4"/>
  <c r="N98" i="4"/>
  <c r="M98" i="4"/>
  <c r="L98" i="4"/>
  <c r="K98" i="4"/>
  <c r="J98" i="4"/>
  <c r="I98" i="4"/>
  <c r="H98" i="4"/>
  <c r="G98" i="4"/>
  <c r="F98" i="4"/>
  <c r="P97" i="4"/>
  <c r="O97" i="4"/>
  <c r="N97" i="4"/>
  <c r="M97" i="4"/>
  <c r="L97" i="4"/>
  <c r="K97" i="4"/>
  <c r="J97" i="4"/>
  <c r="I97" i="4"/>
  <c r="H97" i="4"/>
  <c r="G97" i="4"/>
  <c r="F97" i="4"/>
  <c r="T97" i="4" s="1"/>
  <c r="V97" i="4" s="1"/>
  <c r="W97" i="4" s="1"/>
  <c r="P96" i="4"/>
  <c r="O96" i="4"/>
  <c r="N96" i="4"/>
  <c r="M96" i="4"/>
  <c r="L96" i="4"/>
  <c r="K96" i="4"/>
  <c r="J96" i="4"/>
  <c r="I96" i="4"/>
  <c r="H96" i="4"/>
  <c r="G96" i="4"/>
  <c r="F96" i="4"/>
  <c r="P95" i="4"/>
  <c r="O95" i="4"/>
  <c r="N95" i="4"/>
  <c r="M95" i="4"/>
  <c r="L95" i="4"/>
  <c r="K95" i="4"/>
  <c r="J95" i="4"/>
  <c r="I95" i="4"/>
  <c r="H95" i="4"/>
  <c r="G95" i="4"/>
  <c r="F95" i="4"/>
  <c r="P94" i="4"/>
  <c r="O94" i="4"/>
  <c r="N94" i="4"/>
  <c r="M94" i="4"/>
  <c r="L94" i="4"/>
  <c r="K94" i="4"/>
  <c r="J94" i="4"/>
  <c r="I94" i="4"/>
  <c r="H94" i="4"/>
  <c r="G94" i="4"/>
  <c r="F94" i="4"/>
  <c r="P93" i="4"/>
  <c r="O93" i="4"/>
  <c r="N93" i="4"/>
  <c r="M93" i="4"/>
  <c r="L93" i="4"/>
  <c r="K93" i="4"/>
  <c r="J93" i="4"/>
  <c r="I93" i="4"/>
  <c r="H93" i="4"/>
  <c r="G93" i="4"/>
  <c r="F93" i="4"/>
  <c r="T93" i="4" s="1"/>
  <c r="V93" i="4" s="1"/>
  <c r="W93" i="4" s="1"/>
  <c r="P92" i="4"/>
  <c r="O92" i="4"/>
  <c r="N92" i="4"/>
  <c r="M92" i="4"/>
  <c r="L92" i="4"/>
  <c r="K92" i="4"/>
  <c r="J92" i="4"/>
  <c r="I92" i="4"/>
  <c r="H92" i="4"/>
  <c r="G92" i="4"/>
  <c r="F92" i="4"/>
  <c r="P91" i="4"/>
  <c r="O91" i="4"/>
  <c r="N91" i="4"/>
  <c r="M91" i="4"/>
  <c r="L91" i="4"/>
  <c r="K91" i="4"/>
  <c r="J91" i="4"/>
  <c r="I91" i="4"/>
  <c r="H91" i="4"/>
  <c r="G91" i="4"/>
  <c r="F91" i="4"/>
  <c r="P90" i="4"/>
  <c r="O90" i="4"/>
  <c r="N90" i="4"/>
  <c r="M90" i="4"/>
  <c r="L90" i="4"/>
  <c r="K90" i="4"/>
  <c r="J90" i="4"/>
  <c r="I90" i="4"/>
  <c r="H90" i="4"/>
  <c r="G90" i="4"/>
  <c r="F90" i="4"/>
  <c r="P89" i="4"/>
  <c r="O89" i="4"/>
  <c r="N89" i="4"/>
  <c r="M89" i="4"/>
  <c r="L89" i="4"/>
  <c r="K89" i="4"/>
  <c r="J89" i="4"/>
  <c r="I89" i="4"/>
  <c r="H89" i="4"/>
  <c r="G89" i="4"/>
  <c r="F89" i="4"/>
  <c r="T89" i="4" s="1"/>
  <c r="V89" i="4" s="1"/>
  <c r="W89" i="4" s="1"/>
  <c r="P88" i="4"/>
  <c r="O88" i="4"/>
  <c r="N88" i="4"/>
  <c r="M88" i="4"/>
  <c r="L88" i="4"/>
  <c r="K88" i="4"/>
  <c r="J88" i="4"/>
  <c r="I88" i="4"/>
  <c r="H88" i="4"/>
  <c r="G88" i="4"/>
  <c r="F88" i="4"/>
  <c r="P87" i="4"/>
  <c r="O87" i="4"/>
  <c r="N87" i="4"/>
  <c r="M87" i="4"/>
  <c r="L87" i="4"/>
  <c r="K87" i="4"/>
  <c r="J87" i="4"/>
  <c r="I87" i="4"/>
  <c r="H87" i="4"/>
  <c r="G87" i="4"/>
  <c r="F87" i="4"/>
  <c r="P86" i="4"/>
  <c r="O86" i="4"/>
  <c r="N86" i="4"/>
  <c r="M86" i="4"/>
  <c r="L86" i="4"/>
  <c r="K86" i="4"/>
  <c r="J86" i="4"/>
  <c r="I86" i="4"/>
  <c r="H86" i="4"/>
  <c r="G86" i="4"/>
  <c r="F86" i="4"/>
  <c r="P85" i="4"/>
  <c r="O85" i="4"/>
  <c r="N85" i="4"/>
  <c r="M85" i="4"/>
  <c r="L85" i="4"/>
  <c r="K85" i="4"/>
  <c r="J85" i="4"/>
  <c r="I85" i="4"/>
  <c r="H85" i="4"/>
  <c r="G85" i="4"/>
  <c r="F85" i="4"/>
  <c r="T85" i="4" s="1"/>
  <c r="V85" i="4" s="1"/>
  <c r="W85" i="4" s="1"/>
  <c r="P84" i="4"/>
  <c r="O84" i="4"/>
  <c r="N84" i="4"/>
  <c r="M84" i="4"/>
  <c r="L84" i="4"/>
  <c r="K84" i="4"/>
  <c r="J84" i="4"/>
  <c r="I84" i="4"/>
  <c r="H84" i="4"/>
  <c r="G84" i="4"/>
  <c r="F84" i="4"/>
  <c r="P83" i="4"/>
  <c r="O83" i="4"/>
  <c r="N83" i="4"/>
  <c r="M83" i="4"/>
  <c r="L83" i="4"/>
  <c r="K83" i="4"/>
  <c r="J83" i="4"/>
  <c r="I83" i="4"/>
  <c r="H83" i="4"/>
  <c r="G83" i="4"/>
  <c r="F83" i="4"/>
  <c r="P82" i="4"/>
  <c r="O82" i="4"/>
  <c r="N82" i="4"/>
  <c r="M82" i="4"/>
  <c r="L82" i="4"/>
  <c r="K82" i="4"/>
  <c r="J82" i="4"/>
  <c r="I82" i="4"/>
  <c r="H82" i="4"/>
  <c r="G82" i="4"/>
  <c r="F82" i="4"/>
  <c r="P81" i="4"/>
  <c r="O81" i="4"/>
  <c r="N81" i="4"/>
  <c r="M81" i="4"/>
  <c r="L81" i="4"/>
  <c r="K81" i="4"/>
  <c r="J81" i="4"/>
  <c r="I81" i="4"/>
  <c r="H81" i="4"/>
  <c r="G81" i="4"/>
  <c r="F81" i="4"/>
  <c r="T81" i="4" s="1"/>
  <c r="V81" i="4" s="1"/>
  <c r="W81" i="4" s="1"/>
  <c r="P80" i="4"/>
  <c r="O80" i="4"/>
  <c r="N80" i="4"/>
  <c r="M80" i="4"/>
  <c r="L80" i="4"/>
  <c r="K80" i="4"/>
  <c r="J80" i="4"/>
  <c r="I80" i="4"/>
  <c r="H80" i="4"/>
  <c r="G80" i="4"/>
  <c r="F80" i="4"/>
  <c r="P79" i="4"/>
  <c r="O79" i="4"/>
  <c r="N79" i="4"/>
  <c r="M79" i="4"/>
  <c r="L79" i="4"/>
  <c r="K79" i="4"/>
  <c r="J79" i="4"/>
  <c r="I79" i="4"/>
  <c r="H79" i="4"/>
  <c r="G79" i="4"/>
  <c r="F79" i="4"/>
  <c r="P78" i="4"/>
  <c r="O78" i="4"/>
  <c r="N78" i="4"/>
  <c r="M78" i="4"/>
  <c r="L78" i="4"/>
  <c r="K78" i="4"/>
  <c r="J78" i="4"/>
  <c r="I78" i="4"/>
  <c r="H78" i="4"/>
  <c r="G78" i="4"/>
  <c r="F78" i="4"/>
  <c r="P77" i="4"/>
  <c r="O77" i="4"/>
  <c r="N77" i="4"/>
  <c r="M77" i="4"/>
  <c r="L77" i="4"/>
  <c r="K77" i="4"/>
  <c r="J77" i="4"/>
  <c r="I77" i="4"/>
  <c r="H77" i="4"/>
  <c r="G77" i="4"/>
  <c r="F77" i="4"/>
  <c r="T77" i="4" s="1"/>
  <c r="V77" i="4" s="1"/>
  <c r="W77" i="4" s="1"/>
  <c r="P76" i="4"/>
  <c r="O76" i="4"/>
  <c r="N76" i="4"/>
  <c r="M76" i="4"/>
  <c r="L76" i="4"/>
  <c r="K76" i="4"/>
  <c r="J76" i="4"/>
  <c r="I76" i="4"/>
  <c r="H76" i="4"/>
  <c r="G76" i="4"/>
  <c r="F76" i="4"/>
  <c r="P75" i="4"/>
  <c r="O75" i="4"/>
  <c r="N75" i="4"/>
  <c r="M75" i="4"/>
  <c r="L75" i="4"/>
  <c r="K75" i="4"/>
  <c r="J75" i="4"/>
  <c r="I75" i="4"/>
  <c r="H75" i="4"/>
  <c r="G75" i="4"/>
  <c r="F75" i="4"/>
  <c r="P74" i="4"/>
  <c r="O74" i="4"/>
  <c r="N74" i="4"/>
  <c r="M74" i="4"/>
  <c r="L74" i="4"/>
  <c r="K74" i="4"/>
  <c r="J74" i="4"/>
  <c r="I74" i="4"/>
  <c r="H74" i="4"/>
  <c r="G74" i="4"/>
  <c r="F74" i="4"/>
  <c r="P73" i="4"/>
  <c r="O73" i="4"/>
  <c r="N73" i="4"/>
  <c r="M73" i="4"/>
  <c r="L73" i="4"/>
  <c r="K73" i="4"/>
  <c r="J73" i="4"/>
  <c r="I73" i="4"/>
  <c r="H73" i="4"/>
  <c r="G73" i="4"/>
  <c r="F73" i="4"/>
  <c r="T73" i="4" s="1"/>
  <c r="V73" i="4" s="1"/>
  <c r="W73" i="4" s="1"/>
  <c r="P72" i="4"/>
  <c r="O72" i="4"/>
  <c r="N72" i="4"/>
  <c r="M72" i="4"/>
  <c r="L72" i="4"/>
  <c r="K72" i="4"/>
  <c r="J72" i="4"/>
  <c r="I72" i="4"/>
  <c r="H72" i="4"/>
  <c r="G72" i="4"/>
  <c r="F72" i="4"/>
  <c r="P71" i="4"/>
  <c r="O71" i="4"/>
  <c r="N71" i="4"/>
  <c r="M71" i="4"/>
  <c r="L71" i="4"/>
  <c r="K71" i="4"/>
  <c r="J71" i="4"/>
  <c r="I71" i="4"/>
  <c r="H71" i="4"/>
  <c r="G71" i="4"/>
  <c r="F71" i="4"/>
  <c r="P70" i="4"/>
  <c r="O70" i="4"/>
  <c r="N70" i="4"/>
  <c r="M70" i="4"/>
  <c r="L70" i="4"/>
  <c r="K70" i="4"/>
  <c r="J70" i="4"/>
  <c r="I70" i="4"/>
  <c r="H70" i="4"/>
  <c r="G70" i="4"/>
  <c r="F70" i="4"/>
  <c r="P69" i="4"/>
  <c r="O69" i="4"/>
  <c r="N69" i="4"/>
  <c r="M69" i="4"/>
  <c r="L69" i="4"/>
  <c r="K69" i="4"/>
  <c r="J69" i="4"/>
  <c r="I69" i="4"/>
  <c r="H69" i="4"/>
  <c r="G69" i="4"/>
  <c r="F69" i="4"/>
  <c r="T69" i="4" s="1"/>
  <c r="V69" i="4" s="1"/>
  <c r="W69" i="4" s="1"/>
  <c r="P68" i="4"/>
  <c r="O68" i="4"/>
  <c r="N68" i="4"/>
  <c r="M68" i="4"/>
  <c r="L68" i="4"/>
  <c r="K68" i="4"/>
  <c r="J68" i="4"/>
  <c r="I68" i="4"/>
  <c r="H68" i="4"/>
  <c r="G68" i="4"/>
  <c r="F68" i="4"/>
  <c r="P67" i="4"/>
  <c r="O67" i="4"/>
  <c r="N67" i="4"/>
  <c r="M67" i="4"/>
  <c r="L67" i="4"/>
  <c r="K67" i="4"/>
  <c r="J67" i="4"/>
  <c r="I67" i="4"/>
  <c r="H67" i="4"/>
  <c r="G67" i="4"/>
  <c r="F67" i="4"/>
  <c r="P66" i="4"/>
  <c r="O66" i="4"/>
  <c r="N66" i="4"/>
  <c r="M66" i="4"/>
  <c r="L66" i="4"/>
  <c r="K66" i="4"/>
  <c r="J66" i="4"/>
  <c r="I66" i="4"/>
  <c r="H66" i="4"/>
  <c r="G66" i="4"/>
  <c r="F66" i="4"/>
  <c r="P65" i="4"/>
  <c r="O65" i="4"/>
  <c r="N65" i="4"/>
  <c r="M65" i="4"/>
  <c r="L65" i="4"/>
  <c r="K65" i="4"/>
  <c r="J65" i="4"/>
  <c r="I65" i="4"/>
  <c r="H65" i="4"/>
  <c r="G65" i="4"/>
  <c r="F65" i="4"/>
  <c r="T65" i="4" s="1"/>
  <c r="V65" i="4" s="1"/>
  <c r="W65" i="4" s="1"/>
  <c r="P64" i="4"/>
  <c r="O64" i="4"/>
  <c r="N64" i="4"/>
  <c r="M64" i="4"/>
  <c r="L64" i="4"/>
  <c r="K64" i="4"/>
  <c r="J64" i="4"/>
  <c r="I64" i="4"/>
  <c r="H64" i="4"/>
  <c r="G64" i="4"/>
  <c r="F64" i="4"/>
  <c r="P63" i="4"/>
  <c r="O63" i="4"/>
  <c r="N63" i="4"/>
  <c r="M63" i="4"/>
  <c r="L63" i="4"/>
  <c r="K63" i="4"/>
  <c r="J63" i="4"/>
  <c r="I63" i="4"/>
  <c r="H63" i="4"/>
  <c r="G63" i="4"/>
  <c r="F63" i="4"/>
  <c r="P62" i="4"/>
  <c r="O62" i="4"/>
  <c r="N62" i="4"/>
  <c r="M62" i="4"/>
  <c r="L62" i="4"/>
  <c r="K62" i="4"/>
  <c r="J62" i="4"/>
  <c r="I62" i="4"/>
  <c r="H62" i="4"/>
  <c r="G62" i="4"/>
  <c r="F62" i="4"/>
  <c r="P61" i="4"/>
  <c r="O61" i="4"/>
  <c r="N61" i="4"/>
  <c r="M61" i="4"/>
  <c r="L61" i="4"/>
  <c r="K61" i="4"/>
  <c r="J61" i="4"/>
  <c r="I61" i="4"/>
  <c r="H61" i="4"/>
  <c r="G61" i="4"/>
  <c r="F61" i="4"/>
  <c r="T61" i="4" s="1"/>
  <c r="V61" i="4" s="1"/>
  <c r="W61" i="4" s="1"/>
  <c r="P60" i="4"/>
  <c r="O60" i="4"/>
  <c r="N60" i="4"/>
  <c r="M60" i="4"/>
  <c r="L60" i="4"/>
  <c r="K60" i="4"/>
  <c r="J60" i="4"/>
  <c r="I60" i="4"/>
  <c r="H60" i="4"/>
  <c r="G60" i="4"/>
  <c r="F60" i="4"/>
  <c r="P59" i="4"/>
  <c r="O59" i="4"/>
  <c r="N59" i="4"/>
  <c r="M59" i="4"/>
  <c r="L59" i="4"/>
  <c r="K59" i="4"/>
  <c r="J59" i="4"/>
  <c r="I59" i="4"/>
  <c r="H59" i="4"/>
  <c r="G59" i="4"/>
  <c r="F59" i="4"/>
  <c r="P58" i="4"/>
  <c r="O58" i="4"/>
  <c r="N58" i="4"/>
  <c r="M58" i="4"/>
  <c r="L58" i="4"/>
  <c r="K58" i="4"/>
  <c r="J58" i="4"/>
  <c r="I58" i="4"/>
  <c r="H58" i="4"/>
  <c r="G58" i="4"/>
  <c r="F58" i="4"/>
  <c r="P57" i="4"/>
  <c r="O57" i="4"/>
  <c r="N57" i="4"/>
  <c r="M57" i="4"/>
  <c r="L57" i="4"/>
  <c r="K57" i="4"/>
  <c r="J57" i="4"/>
  <c r="I57" i="4"/>
  <c r="H57" i="4"/>
  <c r="G57" i="4"/>
  <c r="F57" i="4"/>
  <c r="T57" i="4" s="1"/>
  <c r="V57" i="4" s="1"/>
  <c r="W57" i="4" s="1"/>
  <c r="P56" i="4"/>
  <c r="O56" i="4"/>
  <c r="N56" i="4"/>
  <c r="M56" i="4"/>
  <c r="L56" i="4"/>
  <c r="K56" i="4"/>
  <c r="J56" i="4"/>
  <c r="I56" i="4"/>
  <c r="H56" i="4"/>
  <c r="G56" i="4"/>
  <c r="F56" i="4"/>
  <c r="P55" i="4"/>
  <c r="O55" i="4"/>
  <c r="N55" i="4"/>
  <c r="M55" i="4"/>
  <c r="L55" i="4"/>
  <c r="K55" i="4"/>
  <c r="J55" i="4"/>
  <c r="I55" i="4"/>
  <c r="H55" i="4"/>
  <c r="G55" i="4"/>
  <c r="F55" i="4"/>
  <c r="P54" i="4"/>
  <c r="O54" i="4"/>
  <c r="N54" i="4"/>
  <c r="M54" i="4"/>
  <c r="L54" i="4"/>
  <c r="K54" i="4"/>
  <c r="J54" i="4"/>
  <c r="I54" i="4"/>
  <c r="H54" i="4"/>
  <c r="G54" i="4"/>
  <c r="F54" i="4"/>
  <c r="P53" i="4"/>
  <c r="O53" i="4"/>
  <c r="N53" i="4"/>
  <c r="M53" i="4"/>
  <c r="L53" i="4"/>
  <c r="K53" i="4"/>
  <c r="J53" i="4"/>
  <c r="I53" i="4"/>
  <c r="H53" i="4"/>
  <c r="G53" i="4"/>
  <c r="F53" i="4"/>
  <c r="T53" i="4" s="1"/>
  <c r="V53" i="4" s="1"/>
  <c r="W53" i="4" s="1"/>
  <c r="P52" i="4"/>
  <c r="O52" i="4"/>
  <c r="N52" i="4"/>
  <c r="M52" i="4"/>
  <c r="L52" i="4"/>
  <c r="K52" i="4"/>
  <c r="J52" i="4"/>
  <c r="I52" i="4"/>
  <c r="H52" i="4"/>
  <c r="G52" i="4"/>
  <c r="F52" i="4"/>
  <c r="P51" i="4"/>
  <c r="O51" i="4"/>
  <c r="N51" i="4"/>
  <c r="M51" i="4"/>
  <c r="L51" i="4"/>
  <c r="K51" i="4"/>
  <c r="J51" i="4"/>
  <c r="I51" i="4"/>
  <c r="H51" i="4"/>
  <c r="G51" i="4"/>
  <c r="F51" i="4"/>
  <c r="P50" i="4"/>
  <c r="O50" i="4"/>
  <c r="N50" i="4"/>
  <c r="M50" i="4"/>
  <c r="L50" i="4"/>
  <c r="K50" i="4"/>
  <c r="J50" i="4"/>
  <c r="I50" i="4"/>
  <c r="H50" i="4"/>
  <c r="G50" i="4"/>
  <c r="F50" i="4"/>
  <c r="P49" i="4"/>
  <c r="O49" i="4"/>
  <c r="N49" i="4"/>
  <c r="M49" i="4"/>
  <c r="L49" i="4"/>
  <c r="K49" i="4"/>
  <c r="J49" i="4"/>
  <c r="I49" i="4"/>
  <c r="H49" i="4"/>
  <c r="G49" i="4"/>
  <c r="F49" i="4"/>
  <c r="P48" i="4"/>
  <c r="O48" i="4"/>
  <c r="N48" i="4"/>
  <c r="M48" i="4"/>
  <c r="L48" i="4"/>
  <c r="K48" i="4"/>
  <c r="J48" i="4"/>
  <c r="I48" i="4"/>
  <c r="H48" i="4"/>
  <c r="G48" i="4"/>
  <c r="F48" i="4"/>
  <c r="P47" i="4"/>
  <c r="O47" i="4"/>
  <c r="N47" i="4"/>
  <c r="M47" i="4"/>
  <c r="L47" i="4"/>
  <c r="K47" i="4"/>
  <c r="J47" i="4"/>
  <c r="I47" i="4"/>
  <c r="H47" i="4"/>
  <c r="G47" i="4"/>
  <c r="F47" i="4"/>
  <c r="P46" i="4"/>
  <c r="O46" i="4"/>
  <c r="N46" i="4"/>
  <c r="M46" i="4"/>
  <c r="L46" i="4"/>
  <c r="K46" i="4"/>
  <c r="J46" i="4"/>
  <c r="I46" i="4"/>
  <c r="H46" i="4"/>
  <c r="G46" i="4"/>
  <c r="F46" i="4"/>
  <c r="P45" i="4"/>
  <c r="O45" i="4"/>
  <c r="N45" i="4"/>
  <c r="M45" i="4"/>
  <c r="L45" i="4"/>
  <c r="K45" i="4"/>
  <c r="J45" i="4"/>
  <c r="I45" i="4"/>
  <c r="H45" i="4"/>
  <c r="G45" i="4"/>
  <c r="F45" i="4"/>
  <c r="P44" i="4"/>
  <c r="O44" i="4"/>
  <c r="N44" i="4"/>
  <c r="M44" i="4"/>
  <c r="L44" i="4"/>
  <c r="K44" i="4"/>
  <c r="J44" i="4"/>
  <c r="I44" i="4"/>
  <c r="H44" i="4"/>
  <c r="G44" i="4"/>
  <c r="F44" i="4"/>
  <c r="P43" i="4"/>
  <c r="O43" i="4"/>
  <c r="N43" i="4"/>
  <c r="M43" i="4"/>
  <c r="L43" i="4"/>
  <c r="K43" i="4"/>
  <c r="J43" i="4"/>
  <c r="I43" i="4"/>
  <c r="H43" i="4"/>
  <c r="G43" i="4"/>
  <c r="F43" i="4"/>
  <c r="P42" i="4"/>
  <c r="O42" i="4"/>
  <c r="N42" i="4"/>
  <c r="M42" i="4"/>
  <c r="L42" i="4"/>
  <c r="K42" i="4"/>
  <c r="J42" i="4"/>
  <c r="I42" i="4"/>
  <c r="H42" i="4"/>
  <c r="G42" i="4"/>
  <c r="F42" i="4"/>
  <c r="P41" i="4"/>
  <c r="O41" i="4"/>
  <c r="N41" i="4"/>
  <c r="M41" i="4"/>
  <c r="L41" i="4"/>
  <c r="K41" i="4"/>
  <c r="J41" i="4"/>
  <c r="I41" i="4"/>
  <c r="H41" i="4"/>
  <c r="G41" i="4"/>
  <c r="F41" i="4"/>
  <c r="P40" i="4"/>
  <c r="O40" i="4"/>
  <c r="N40" i="4"/>
  <c r="M40" i="4"/>
  <c r="L40" i="4"/>
  <c r="K40" i="4"/>
  <c r="J40" i="4"/>
  <c r="I40" i="4"/>
  <c r="H40" i="4"/>
  <c r="G40" i="4"/>
  <c r="F40" i="4"/>
  <c r="P39" i="4"/>
  <c r="O39" i="4"/>
  <c r="N39" i="4"/>
  <c r="M39" i="4"/>
  <c r="L39" i="4"/>
  <c r="K39" i="4"/>
  <c r="J39" i="4"/>
  <c r="I39" i="4"/>
  <c r="H39" i="4"/>
  <c r="G39" i="4"/>
  <c r="F39" i="4"/>
  <c r="P38" i="4"/>
  <c r="O38" i="4"/>
  <c r="N38" i="4"/>
  <c r="M38" i="4"/>
  <c r="L38" i="4"/>
  <c r="K38" i="4"/>
  <c r="J38" i="4"/>
  <c r="I38" i="4"/>
  <c r="H38" i="4"/>
  <c r="G38" i="4"/>
  <c r="F38" i="4"/>
  <c r="P37" i="4"/>
  <c r="O37" i="4"/>
  <c r="N37" i="4"/>
  <c r="M37" i="4"/>
  <c r="L37" i="4"/>
  <c r="K37" i="4"/>
  <c r="J37" i="4"/>
  <c r="I37" i="4"/>
  <c r="H37" i="4"/>
  <c r="G37" i="4"/>
  <c r="F37" i="4"/>
  <c r="P36" i="4"/>
  <c r="O36" i="4"/>
  <c r="N36" i="4"/>
  <c r="M36" i="4"/>
  <c r="L36" i="4"/>
  <c r="K36" i="4"/>
  <c r="J36" i="4"/>
  <c r="I36" i="4"/>
  <c r="H36" i="4"/>
  <c r="G36" i="4"/>
  <c r="F36" i="4"/>
  <c r="P35" i="4"/>
  <c r="O35" i="4"/>
  <c r="N35" i="4"/>
  <c r="M35" i="4"/>
  <c r="L35" i="4"/>
  <c r="K35" i="4"/>
  <c r="J35" i="4"/>
  <c r="I35" i="4"/>
  <c r="H35" i="4"/>
  <c r="G35" i="4"/>
  <c r="F35" i="4"/>
  <c r="P34" i="4"/>
  <c r="O34" i="4"/>
  <c r="N34" i="4"/>
  <c r="M34" i="4"/>
  <c r="L34" i="4"/>
  <c r="K34" i="4"/>
  <c r="J34" i="4"/>
  <c r="I34" i="4"/>
  <c r="H34" i="4"/>
  <c r="G34" i="4"/>
  <c r="F34" i="4"/>
  <c r="P33" i="4"/>
  <c r="O33" i="4"/>
  <c r="N33" i="4"/>
  <c r="M33" i="4"/>
  <c r="L33" i="4"/>
  <c r="K33" i="4"/>
  <c r="J33" i="4"/>
  <c r="I33" i="4"/>
  <c r="H33" i="4"/>
  <c r="G33" i="4"/>
  <c r="F33" i="4"/>
  <c r="P32" i="4"/>
  <c r="O32" i="4"/>
  <c r="N32" i="4"/>
  <c r="M32" i="4"/>
  <c r="L32" i="4"/>
  <c r="K32" i="4"/>
  <c r="J32" i="4"/>
  <c r="I32" i="4"/>
  <c r="H32" i="4"/>
  <c r="G32" i="4"/>
  <c r="F32" i="4"/>
  <c r="P31" i="4"/>
  <c r="O31" i="4"/>
  <c r="N31" i="4"/>
  <c r="M31" i="4"/>
  <c r="L31" i="4"/>
  <c r="K31" i="4"/>
  <c r="J31" i="4"/>
  <c r="I31" i="4"/>
  <c r="H31" i="4"/>
  <c r="G31" i="4"/>
  <c r="F31" i="4"/>
  <c r="P30" i="4"/>
  <c r="O30" i="4"/>
  <c r="N30" i="4"/>
  <c r="M30" i="4"/>
  <c r="L30" i="4"/>
  <c r="K30" i="4"/>
  <c r="J30" i="4"/>
  <c r="I30" i="4"/>
  <c r="H30" i="4"/>
  <c r="G30" i="4"/>
  <c r="F30" i="4"/>
  <c r="P29" i="4"/>
  <c r="O29" i="4"/>
  <c r="N29" i="4"/>
  <c r="M29" i="4"/>
  <c r="L29" i="4"/>
  <c r="K29" i="4"/>
  <c r="J29" i="4"/>
  <c r="I29" i="4"/>
  <c r="H29" i="4"/>
  <c r="G29" i="4"/>
  <c r="F29" i="4"/>
  <c r="P28" i="4"/>
  <c r="O28" i="4"/>
  <c r="N28" i="4"/>
  <c r="M28" i="4"/>
  <c r="L28" i="4"/>
  <c r="K28" i="4"/>
  <c r="J28" i="4"/>
  <c r="I28" i="4"/>
  <c r="H28" i="4"/>
  <c r="G28" i="4"/>
  <c r="F28" i="4"/>
  <c r="P27" i="4"/>
  <c r="O27" i="4"/>
  <c r="N27" i="4"/>
  <c r="M27" i="4"/>
  <c r="L27" i="4"/>
  <c r="K27" i="4"/>
  <c r="J27" i="4"/>
  <c r="I27" i="4"/>
  <c r="H27" i="4"/>
  <c r="G27" i="4"/>
  <c r="F27" i="4"/>
  <c r="P26" i="4"/>
  <c r="O26" i="4"/>
  <c r="N26" i="4"/>
  <c r="M26" i="4"/>
  <c r="L26" i="4"/>
  <c r="K26" i="4"/>
  <c r="J26" i="4"/>
  <c r="I26" i="4"/>
  <c r="H26" i="4"/>
  <c r="G26" i="4"/>
  <c r="F26" i="4"/>
  <c r="P25" i="4"/>
  <c r="O25" i="4"/>
  <c r="N25" i="4"/>
  <c r="M25" i="4"/>
  <c r="L25" i="4"/>
  <c r="K25" i="4"/>
  <c r="J25" i="4"/>
  <c r="I25" i="4"/>
  <c r="H25" i="4"/>
  <c r="G25" i="4"/>
  <c r="F25" i="4"/>
  <c r="P24" i="4"/>
  <c r="O24" i="4"/>
  <c r="N24" i="4"/>
  <c r="M24" i="4"/>
  <c r="L24" i="4"/>
  <c r="K24" i="4"/>
  <c r="J24" i="4"/>
  <c r="I24" i="4"/>
  <c r="H24" i="4"/>
  <c r="G24" i="4"/>
  <c r="F24" i="4"/>
  <c r="P23" i="4"/>
  <c r="O23" i="4"/>
  <c r="N23" i="4"/>
  <c r="M23" i="4"/>
  <c r="L23" i="4"/>
  <c r="K23" i="4"/>
  <c r="J23" i="4"/>
  <c r="I23" i="4"/>
  <c r="H23" i="4"/>
  <c r="G23" i="4"/>
  <c r="F23" i="4"/>
  <c r="P22" i="4"/>
  <c r="O22" i="4"/>
  <c r="N22" i="4"/>
  <c r="M22" i="4"/>
  <c r="L22" i="4"/>
  <c r="K22" i="4"/>
  <c r="J22" i="4"/>
  <c r="I22" i="4"/>
  <c r="H22" i="4"/>
  <c r="G22" i="4"/>
  <c r="F22" i="4"/>
  <c r="P21" i="4"/>
  <c r="O21" i="4"/>
  <c r="N21" i="4"/>
  <c r="M21" i="4"/>
  <c r="L21" i="4"/>
  <c r="K21" i="4"/>
  <c r="J21" i="4"/>
  <c r="I21" i="4"/>
  <c r="H21" i="4"/>
  <c r="G21" i="4"/>
  <c r="F21" i="4"/>
  <c r="P20" i="4"/>
  <c r="O20" i="4"/>
  <c r="N20" i="4"/>
  <c r="M20" i="4"/>
  <c r="L20" i="4"/>
  <c r="K20" i="4"/>
  <c r="J20" i="4"/>
  <c r="I20" i="4"/>
  <c r="H20" i="4"/>
  <c r="G20" i="4"/>
  <c r="F20" i="4"/>
  <c r="P19" i="4"/>
  <c r="O19" i="4"/>
  <c r="N19" i="4"/>
  <c r="M19" i="4"/>
  <c r="L19" i="4"/>
  <c r="K19" i="4"/>
  <c r="J19" i="4"/>
  <c r="I19" i="4"/>
  <c r="H19" i="4"/>
  <c r="G19" i="4"/>
  <c r="F19" i="4"/>
  <c r="P18" i="4"/>
  <c r="O18" i="4"/>
  <c r="N18" i="4"/>
  <c r="M18" i="4"/>
  <c r="L18" i="4"/>
  <c r="K18" i="4"/>
  <c r="J18" i="4"/>
  <c r="I18" i="4"/>
  <c r="H18" i="4"/>
  <c r="G18" i="4"/>
  <c r="F18" i="4"/>
  <c r="P17" i="4"/>
  <c r="O17" i="4"/>
  <c r="N17" i="4"/>
  <c r="M17" i="4"/>
  <c r="L17" i="4"/>
  <c r="K17" i="4"/>
  <c r="J17" i="4"/>
  <c r="I17" i="4"/>
  <c r="H17" i="4"/>
  <c r="G17" i="4"/>
  <c r="F17" i="4"/>
  <c r="P16" i="4"/>
  <c r="O16" i="4"/>
  <c r="N16" i="4"/>
  <c r="M16" i="4"/>
  <c r="L16" i="4"/>
  <c r="K16" i="4"/>
  <c r="J16" i="4"/>
  <c r="I16" i="4"/>
  <c r="H16" i="4"/>
  <c r="G16" i="4"/>
  <c r="F16" i="4"/>
  <c r="P15" i="4"/>
  <c r="O15" i="4"/>
  <c r="N15" i="4"/>
  <c r="M15" i="4"/>
  <c r="L15" i="4"/>
  <c r="K15" i="4"/>
  <c r="J15" i="4"/>
  <c r="I15" i="4"/>
  <c r="H15" i="4"/>
  <c r="G15" i="4"/>
  <c r="F15" i="4"/>
  <c r="P14" i="4"/>
  <c r="O14" i="4"/>
  <c r="N14" i="4"/>
  <c r="M14" i="4"/>
  <c r="L14" i="4"/>
  <c r="K14" i="4"/>
  <c r="J14" i="4"/>
  <c r="I14" i="4"/>
  <c r="H14" i="4"/>
  <c r="G14" i="4"/>
  <c r="F14" i="4"/>
  <c r="P13" i="4"/>
  <c r="O13" i="4"/>
  <c r="N13" i="4"/>
  <c r="M13" i="4"/>
  <c r="L13" i="4"/>
  <c r="K13" i="4"/>
  <c r="J13" i="4"/>
  <c r="I13" i="4"/>
  <c r="H13" i="4"/>
  <c r="G13" i="4"/>
  <c r="F13" i="4"/>
  <c r="P12" i="4"/>
  <c r="O12" i="4"/>
  <c r="N12" i="4"/>
  <c r="M12" i="4"/>
  <c r="L12" i="4"/>
  <c r="K12" i="4"/>
  <c r="J12" i="4"/>
  <c r="I12" i="4"/>
  <c r="H12" i="4"/>
  <c r="G12" i="4"/>
  <c r="F12" i="4"/>
  <c r="P11" i="4"/>
  <c r="O11" i="4"/>
  <c r="N11" i="4"/>
  <c r="M11" i="4"/>
  <c r="L11" i="4"/>
  <c r="K11" i="4"/>
  <c r="J11" i="4"/>
  <c r="I11" i="4"/>
  <c r="H11" i="4"/>
  <c r="G11" i="4"/>
  <c r="F11" i="4"/>
  <c r="P10" i="4"/>
  <c r="O10" i="4"/>
  <c r="N10" i="4"/>
  <c r="M10" i="4"/>
  <c r="L10" i="4"/>
  <c r="K10" i="4"/>
  <c r="J10" i="4"/>
  <c r="I10" i="4"/>
  <c r="H10" i="4"/>
  <c r="G10" i="4"/>
  <c r="F10" i="4"/>
  <c r="P9" i="4"/>
  <c r="O9" i="4"/>
  <c r="N9" i="4"/>
  <c r="M9" i="4"/>
  <c r="L9" i="4"/>
  <c r="K9" i="4"/>
  <c r="J9" i="4"/>
  <c r="I9" i="4"/>
  <c r="H9" i="4"/>
  <c r="G9" i="4"/>
  <c r="F9" i="4"/>
  <c r="P8" i="4"/>
  <c r="O8" i="4"/>
  <c r="N8" i="4"/>
  <c r="M8" i="4"/>
  <c r="L8" i="4"/>
  <c r="K8" i="4"/>
  <c r="J8" i="4"/>
  <c r="I8" i="4"/>
  <c r="H8" i="4"/>
  <c r="G8" i="4"/>
  <c r="F8" i="4"/>
  <c r="P7" i="4"/>
  <c r="O7" i="4"/>
  <c r="N7" i="4"/>
  <c r="M7" i="4"/>
  <c r="L7" i="4"/>
  <c r="K7" i="4"/>
  <c r="J7" i="4"/>
  <c r="I7" i="4"/>
  <c r="H7" i="4"/>
  <c r="G7" i="4"/>
  <c r="F7" i="4"/>
  <c r="P6" i="4"/>
  <c r="O6" i="4"/>
  <c r="N6" i="4"/>
  <c r="M6" i="4"/>
  <c r="L6" i="4"/>
  <c r="K6" i="4"/>
  <c r="J6" i="4"/>
  <c r="I6" i="4"/>
  <c r="H6" i="4"/>
  <c r="G6" i="4"/>
  <c r="F6" i="4"/>
  <c r="P5" i="4"/>
  <c r="O5" i="4"/>
  <c r="N5" i="4"/>
  <c r="M5" i="4"/>
  <c r="L5" i="4"/>
  <c r="K5" i="4"/>
  <c r="J5" i="4"/>
  <c r="I5" i="4"/>
  <c r="H5" i="4"/>
  <c r="G5" i="4"/>
  <c r="F5" i="4"/>
  <c r="P4" i="4"/>
  <c r="O4" i="4"/>
  <c r="N4" i="4"/>
  <c r="M4" i="4"/>
  <c r="L4" i="4"/>
  <c r="K4" i="4"/>
  <c r="J4" i="4"/>
  <c r="I4" i="4"/>
  <c r="H4" i="4"/>
  <c r="G4" i="4"/>
  <c r="F4" i="4"/>
  <c r="P3" i="4"/>
  <c r="O3" i="4"/>
  <c r="N3" i="4"/>
  <c r="M3" i="4"/>
  <c r="L3" i="4"/>
  <c r="K3" i="4"/>
  <c r="J3" i="4"/>
  <c r="I3" i="4"/>
  <c r="H3" i="4"/>
  <c r="G3" i="4"/>
  <c r="F3" i="4"/>
  <c r="E3" i="3"/>
  <c r="F3" i="3"/>
  <c r="G3" i="3"/>
  <c r="H3" i="3"/>
  <c r="I3" i="3"/>
  <c r="J3" i="3"/>
  <c r="K3" i="3"/>
  <c r="L3" i="3"/>
  <c r="M3" i="3"/>
  <c r="N3" i="3"/>
  <c r="O3" i="3"/>
  <c r="E4" i="3"/>
  <c r="F4" i="3"/>
  <c r="G4" i="3"/>
  <c r="H4" i="3"/>
  <c r="I4" i="3"/>
  <c r="J4" i="3"/>
  <c r="K4" i="3"/>
  <c r="L4" i="3"/>
  <c r="M4" i="3"/>
  <c r="N4" i="3"/>
  <c r="O4" i="3"/>
  <c r="E5" i="3"/>
  <c r="F5" i="3"/>
  <c r="G5" i="3"/>
  <c r="H5" i="3"/>
  <c r="I5" i="3"/>
  <c r="J5" i="3"/>
  <c r="K5" i="3"/>
  <c r="L5" i="3"/>
  <c r="M5" i="3"/>
  <c r="N5" i="3"/>
  <c r="O5" i="3"/>
  <c r="E6" i="3"/>
  <c r="F6" i="3"/>
  <c r="G6" i="3"/>
  <c r="H6" i="3"/>
  <c r="I6" i="3"/>
  <c r="J6" i="3"/>
  <c r="K6" i="3"/>
  <c r="L6" i="3"/>
  <c r="M6" i="3"/>
  <c r="N6" i="3"/>
  <c r="O6" i="3"/>
  <c r="E7" i="3"/>
  <c r="F7" i="3"/>
  <c r="G7" i="3"/>
  <c r="H7" i="3"/>
  <c r="I7" i="3"/>
  <c r="J7" i="3"/>
  <c r="K7" i="3"/>
  <c r="L7" i="3"/>
  <c r="M7" i="3"/>
  <c r="N7" i="3"/>
  <c r="O7" i="3"/>
  <c r="E8" i="3"/>
  <c r="F8" i="3"/>
  <c r="G8" i="3"/>
  <c r="H8" i="3"/>
  <c r="I8" i="3"/>
  <c r="J8" i="3"/>
  <c r="K8" i="3"/>
  <c r="L8" i="3"/>
  <c r="M8" i="3"/>
  <c r="N8" i="3"/>
  <c r="O8" i="3"/>
  <c r="E9" i="3"/>
  <c r="F9" i="3"/>
  <c r="G9" i="3"/>
  <c r="H9" i="3"/>
  <c r="I9" i="3"/>
  <c r="J9" i="3"/>
  <c r="K9" i="3"/>
  <c r="L9" i="3"/>
  <c r="M9" i="3"/>
  <c r="N9" i="3"/>
  <c r="O9" i="3"/>
  <c r="E10" i="3"/>
  <c r="F10" i="3"/>
  <c r="G10" i="3"/>
  <c r="H10" i="3"/>
  <c r="I10" i="3"/>
  <c r="J10" i="3"/>
  <c r="K10" i="3"/>
  <c r="L10" i="3"/>
  <c r="M10" i="3"/>
  <c r="N10" i="3"/>
  <c r="O10" i="3"/>
  <c r="E11" i="3"/>
  <c r="F11" i="3"/>
  <c r="G11" i="3"/>
  <c r="H11" i="3"/>
  <c r="I11" i="3"/>
  <c r="J11" i="3"/>
  <c r="K11" i="3"/>
  <c r="L11" i="3"/>
  <c r="M11" i="3"/>
  <c r="N11" i="3"/>
  <c r="O11" i="3"/>
  <c r="E12" i="3"/>
  <c r="F12" i="3"/>
  <c r="G12" i="3"/>
  <c r="H12" i="3"/>
  <c r="I12" i="3"/>
  <c r="J12" i="3"/>
  <c r="K12" i="3"/>
  <c r="L12" i="3"/>
  <c r="M12" i="3"/>
  <c r="N12" i="3"/>
  <c r="O12" i="3"/>
  <c r="E13" i="3"/>
  <c r="F13" i="3"/>
  <c r="G13" i="3"/>
  <c r="H13" i="3"/>
  <c r="I13" i="3"/>
  <c r="J13" i="3"/>
  <c r="K13" i="3"/>
  <c r="L13" i="3"/>
  <c r="M13" i="3"/>
  <c r="N13" i="3"/>
  <c r="O13" i="3"/>
  <c r="E14" i="3"/>
  <c r="F14" i="3"/>
  <c r="G14" i="3"/>
  <c r="H14" i="3"/>
  <c r="I14" i="3"/>
  <c r="J14" i="3"/>
  <c r="K14" i="3"/>
  <c r="L14" i="3"/>
  <c r="M14" i="3"/>
  <c r="N14" i="3"/>
  <c r="O14" i="3"/>
  <c r="E15" i="3"/>
  <c r="F15" i="3"/>
  <c r="G15" i="3"/>
  <c r="H15" i="3"/>
  <c r="I15" i="3"/>
  <c r="J15" i="3"/>
  <c r="K15" i="3"/>
  <c r="L15" i="3"/>
  <c r="M15" i="3"/>
  <c r="N15" i="3"/>
  <c r="O15" i="3"/>
  <c r="E16" i="3"/>
  <c r="F16" i="3"/>
  <c r="G16" i="3"/>
  <c r="H16" i="3"/>
  <c r="I16" i="3"/>
  <c r="J16" i="3"/>
  <c r="K16" i="3"/>
  <c r="L16" i="3"/>
  <c r="M16" i="3"/>
  <c r="N16" i="3"/>
  <c r="O16" i="3"/>
  <c r="E17" i="3"/>
  <c r="F17" i="3"/>
  <c r="G17" i="3"/>
  <c r="H17" i="3"/>
  <c r="I17" i="3"/>
  <c r="J17" i="3"/>
  <c r="K17" i="3"/>
  <c r="L17" i="3"/>
  <c r="M17" i="3"/>
  <c r="N17" i="3"/>
  <c r="O17" i="3"/>
  <c r="E18" i="3"/>
  <c r="F18" i="3"/>
  <c r="G18" i="3"/>
  <c r="H18" i="3"/>
  <c r="I18" i="3"/>
  <c r="J18" i="3"/>
  <c r="K18" i="3"/>
  <c r="L18" i="3"/>
  <c r="M18" i="3"/>
  <c r="N18" i="3"/>
  <c r="O18" i="3"/>
  <c r="E19" i="3"/>
  <c r="F19" i="3"/>
  <c r="G19" i="3"/>
  <c r="H19" i="3"/>
  <c r="I19" i="3"/>
  <c r="J19" i="3"/>
  <c r="K19" i="3"/>
  <c r="L19" i="3"/>
  <c r="M19" i="3"/>
  <c r="N19" i="3"/>
  <c r="O19" i="3"/>
  <c r="E20" i="3"/>
  <c r="F20" i="3"/>
  <c r="G20" i="3"/>
  <c r="H20" i="3"/>
  <c r="I20" i="3"/>
  <c r="J20" i="3"/>
  <c r="K20" i="3"/>
  <c r="L20" i="3"/>
  <c r="M20" i="3"/>
  <c r="N20" i="3"/>
  <c r="O20" i="3"/>
  <c r="E21" i="3"/>
  <c r="F21" i="3"/>
  <c r="G21" i="3"/>
  <c r="H21" i="3"/>
  <c r="I21" i="3"/>
  <c r="J21" i="3"/>
  <c r="K21" i="3"/>
  <c r="L21" i="3"/>
  <c r="M21" i="3"/>
  <c r="N21" i="3"/>
  <c r="O21" i="3"/>
  <c r="E22" i="3"/>
  <c r="F22" i="3"/>
  <c r="G22" i="3"/>
  <c r="H22" i="3"/>
  <c r="I22" i="3"/>
  <c r="J22" i="3"/>
  <c r="K22" i="3"/>
  <c r="L22" i="3"/>
  <c r="M22" i="3"/>
  <c r="N22" i="3"/>
  <c r="O22" i="3"/>
  <c r="E23" i="3"/>
  <c r="F23" i="3"/>
  <c r="G23" i="3"/>
  <c r="H23" i="3"/>
  <c r="I23" i="3"/>
  <c r="J23" i="3"/>
  <c r="K23" i="3"/>
  <c r="L23" i="3"/>
  <c r="M23" i="3"/>
  <c r="N23" i="3"/>
  <c r="O23" i="3"/>
  <c r="E24" i="3"/>
  <c r="F24" i="3"/>
  <c r="G24" i="3"/>
  <c r="H24" i="3"/>
  <c r="I24" i="3"/>
  <c r="J24" i="3"/>
  <c r="K24" i="3"/>
  <c r="L24" i="3"/>
  <c r="M24" i="3"/>
  <c r="N24" i="3"/>
  <c r="O24" i="3"/>
  <c r="E25" i="3"/>
  <c r="F25" i="3"/>
  <c r="G25" i="3"/>
  <c r="H25" i="3"/>
  <c r="I25" i="3"/>
  <c r="J25" i="3"/>
  <c r="K25" i="3"/>
  <c r="L25" i="3"/>
  <c r="M25" i="3"/>
  <c r="N25" i="3"/>
  <c r="O25" i="3"/>
  <c r="E26" i="3"/>
  <c r="F26" i="3"/>
  <c r="G26" i="3"/>
  <c r="H26" i="3"/>
  <c r="I26" i="3"/>
  <c r="J26" i="3"/>
  <c r="K26" i="3"/>
  <c r="L26" i="3"/>
  <c r="M26" i="3"/>
  <c r="N26" i="3"/>
  <c r="O26" i="3"/>
  <c r="E27" i="3"/>
  <c r="F27" i="3"/>
  <c r="G27" i="3"/>
  <c r="H27" i="3"/>
  <c r="I27" i="3"/>
  <c r="J27" i="3"/>
  <c r="K27" i="3"/>
  <c r="L27" i="3"/>
  <c r="M27" i="3"/>
  <c r="N27" i="3"/>
  <c r="O27" i="3"/>
  <c r="E28" i="3"/>
  <c r="F28" i="3"/>
  <c r="G28" i="3"/>
  <c r="H28" i="3"/>
  <c r="I28" i="3"/>
  <c r="J28" i="3"/>
  <c r="K28" i="3"/>
  <c r="L28" i="3"/>
  <c r="M28" i="3"/>
  <c r="N28" i="3"/>
  <c r="O28" i="3"/>
  <c r="E29" i="3"/>
  <c r="F29" i="3"/>
  <c r="G29" i="3"/>
  <c r="H29" i="3"/>
  <c r="I29" i="3"/>
  <c r="J29" i="3"/>
  <c r="K29" i="3"/>
  <c r="L29" i="3"/>
  <c r="M29" i="3"/>
  <c r="N29" i="3"/>
  <c r="O29" i="3"/>
  <c r="E30" i="3"/>
  <c r="F30" i="3"/>
  <c r="G30" i="3"/>
  <c r="H30" i="3"/>
  <c r="I30" i="3"/>
  <c r="J30" i="3"/>
  <c r="K30" i="3"/>
  <c r="L30" i="3"/>
  <c r="M30" i="3"/>
  <c r="N30" i="3"/>
  <c r="O30" i="3"/>
  <c r="E31" i="3"/>
  <c r="F31" i="3"/>
  <c r="G31" i="3"/>
  <c r="H31" i="3"/>
  <c r="I31" i="3"/>
  <c r="J31" i="3"/>
  <c r="K31" i="3"/>
  <c r="L31" i="3"/>
  <c r="M31" i="3"/>
  <c r="N31" i="3"/>
  <c r="O31" i="3"/>
  <c r="E32" i="3"/>
  <c r="F32" i="3"/>
  <c r="G32" i="3"/>
  <c r="H32" i="3"/>
  <c r="I32" i="3"/>
  <c r="J32" i="3"/>
  <c r="K32" i="3"/>
  <c r="L32" i="3"/>
  <c r="M32" i="3"/>
  <c r="N32" i="3"/>
  <c r="O32" i="3"/>
  <c r="E33" i="3"/>
  <c r="F33" i="3"/>
  <c r="G33" i="3"/>
  <c r="H33" i="3"/>
  <c r="I33" i="3"/>
  <c r="J33" i="3"/>
  <c r="K33" i="3"/>
  <c r="L33" i="3"/>
  <c r="M33" i="3"/>
  <c r="N33" i="3"/>
  <c r="O33" i="3"/>
  <c r="E34" i="3"/>
  <c r="F34" i="3"/>
  <c r="G34" i="3"/>
  <c r="H34" i="3"/>
  <c r="I34" i="3"/>
  <c r="J34" i="3"/>
  <c r="K34" i="3"/>
  <c r="L34" i="3"/>
  <c r="M34" i="3"/>
  <c r="N34" i="3"/>
  <c r="O34" i="3"/>
  <c r="E35" i="3"/>
  <c r="F35" i="3"/>
  <c r="G35" i="3"/>
  <c r="H35" i="3"/>
  <c r="I35" i="3"/>
  <c r="J35" i="3"/>
  <c r="K35" i="3"/>
  <c r="L35" i="3"/>
  <c r="M35" i="3"/>
  <c r="N35" i="3"/>
  <c r="O35" i="3"/>
  <c r="E36" i="3"/>
  <c r="F36" i="3"/>
  <c r="G36" i="3"/>
  <c r="H36" i="3"/>
  <c r="I36" i="3"/>
  <c r="J36" i="3"/>
  <c r="K36" i="3"/>
  <c r="L36" i="3"/>
  <c r="M36" i="3"/>
  <c r="N36" i="3"/>
  <c r="O36" i="3"/>
  <c r="E37" i="3"/>
  <c r="F37" i="3"/>
  <c r="G37" i="3"/>
  <c r="H37" i="3"/>
  <c r="I37" i="3"/>
  <c r="J37" i="3"/>
  <c r="K37" i="3"/>
  <c r="L37" i="3"/>
  <c r="M37" i="3"/>
  <c r="N37" i="3"/>
  <c r="O37" i="3"/>
  <c r="E38" i="3"/>
  <c r="F38" i="3"/>
  <c r="G38" i="3"/>
  <c r="H38" i="3"/>
  <c r="I38" i="3"/>
  <c r="J38" i="3"/>
  <c r="K38" i="3"/>
  <c r="L38" i="3"/>
  <c r="M38" i="3"/>
  <c r="N38" i="3"/>
  <c r="O38" i="3"/>
  <c r="E39" i="3"/>
  <c r="F39" i="3"/>
  <c r="G39" i="3"/>
  <c r="H39" i="3"/>
  <c r="I39" i="3"/>
  <c r="J39" i="3"/>
  <c r="K39" i="3"/>
  <c r="L39" i="3"/>
  <c r="M39" i="3"/>
  <c r="N39" i="3"/>
  <c r="O39" i="3"/>
  <c r="E40" i="3"/>
  <c r="F40" i="3"/>
  <c r="G40" i="3"/>
  <c r="H40" i="3"/>
  <c r="I40" i="3"/>
  <c r="J40" i="3"/>
  <c r="K40" i="3"/>
  <c r="L40" i="3"/>
  <c r="M40" i="3"/>
  <c r="N40" i="3"/>
  <c r="O40" i="3"/>
  <c r="E41" i="3"/>
  <c r="F41" i="3"/>
  <c r="G41" i="3"/>
  <c r="H41" i="3"/>
  <c r="I41" i="3"/>
  <c r="J41" i="3"/>
  <c r="K41" i="3"/>
  <c r="L41" i="3"/>
  <c r="M41" i="3"/>
  <c r="N41" i="3"/>
  <c r="O41" i="3"/>
  <c r="E42" i="3"/>
  <c r="F42" i="3"/>
  <c r="G42" i="3"/>
  <c r="H42" i="3"/>
  <c r="I42" i="3"/>
  <c r="J42" i="3"/>
  <c r="K42" i="3"/>
  <c r="L42" i="3"/>
  <c r="M42" i="3"/>
  <c r="N42" i="3"/>
  <c r="O42" i="3"/>
  <c r="E43" i="3"/>
  <c r="F43" i="3"/>
  <c r="G43" i="3"/>
  <c r="H43" i="3"/>
  <c r="I43" i="3"/>
  <c r="J43" i="3"/>
  <c r="K43" i="3"/>
  <c r="L43" i="3"/>
  <c r="M43" i="3"/>
  <c r="N43" i="3"/>
  <c r="O43" i="3"/>
  <c r="E44" i="3"/>
  <c r="F44" i="3"/>
  <c r="G44" i="3"/>
  <c r="H44" i="3"/>
  <c r="I44" i="3"/>
  <c r="J44" i="3"/>
  <c r="K44" i="3"/>
  <c r="L44" i="3"/>
  <c r="M44" i="3"/>
  <c r="N44" i="3"/>
  <c r="O44" i="3"/>
  <c r="E45" i="3"/>
  <c r="F45" i="3"/>
  <c r="G45" i="3"/>
  <c r="H45" i="3"/>
  <c r="I45" i="3"/>
  <c r="J45" i="3"/>
  <c r="K45" i="3"/>
  <c r="L45" i="3"/>
  <c r="M45" i="3"/>
  <c r="N45" i="3"/>
  <c r="O45" i="3"/>
  <c r="E46" i="3"/>
  <c r="F46" i="3"/>
  <c r="G46" i="3"/>
  <c r="H46" i="3"/>
  <c r="I46" i="3"/>
  <c r="J46" i="3"/>
  <c r="K46" i="3"/>
  <c r="L46" i="3"/>
  <c r="M46" i="3"/>
  <c r="N46" i="3"/>
  <c r="O46" i="3"/>
  <c r="E47" i="3"/>
  <c r="F47" i="3"/>
  <c r="G47" i="3"/>
  <c r="H47" i="3"/>
  <c r="I47" i="3"/>
  <c r="J47" i="3"/>
  <c r="K47" i="3"/>
  <c r="L47" i="3"/>
  <c r="M47" i="3"/>
  <c r="N47" i="3"/>
  <c r="O47" i="3"/>
  <c r="E48" i="3"/>
  <c r="F48" i="3"/>
  <c r="G48" i="3"/>
  <c r="H48" i="3"/>
  <c r="I48" i="3"/>
  <c r="J48" i="3"/>
  <c r="K48" i="3"/>
  <c r="L48" i="3"/>
  <c r="M48" i="3"/>
  <c r="N48" i="3"/>
  <c r="O48" i="3"/>
  <c r="E49" i="3"/>
  <c r="F49" i="3"/>
  <c r="G49" i="3"/>
  <c r="H49" i="3"/>
  <c r="I49" i="3"/>
  <c r="J49" i="3"/>
  <c r="K49" i="3"/>
  <c r="L49" i="3"/>
  <c r="M49" i="3"/>
  <c r="N49" i="3"/>
  <c r="O49" i="3"/>
  <c r="E50" i="3"/>
  <c r="F50" i="3"/>
  <c r="G50" i="3"/>
  <c r="H50" i="3"/>
  <c r="I50" i="3"/>
  <c r="J50" i="3"/>
  <c r="K50" i="3"/>
  <c r="L50" i="3"/>
  <c r="M50" i="3"/>
  <c r="N50" i="3"/>
  <c r="O50" i="3"/>
  <c r="E51" i="3"/>
  <c r="F51" i="3"/>
  <c r="G51" i="3"/>
  <c r="H51" i="3"/>
  <c r="I51" i="3"/>
  <c r="J51" i="3"/>
  <c r="K51" i="3"/>
  <c r="L51" i="3"/>
  <c r="M51" i="3"/>
  <c r="N51" i="3"/>
  <c r="O51" i="3"/>
  <c r="E52" i="3"/>
  <c r="F52" i="3"/>
  <c r="G52" i="3"/>
  <c r="H52" i="3"/>
  <c r="I52" i="3"/>
  <c r="J52" i="3"/>
  <c r="K52" i="3"/>
  <c r="L52" i="3"/>
  <c r="M52" i="3"/>
  <c r="N52" i="3"/>
  <c r="O52" i="3"/>
  <c r="E53" i="3"/>
  <c r="F53" i="3"/>
  <c r="G53" i="3"/>
  <c r="H53" i="3"/>
  <c r="I53" i="3"/>
  <c r="J53" i="3"/>
  <c r="K53" i="3"/>
  <c r="L53" i="3"/>
  <c r="M53" i="3"/>
  <c r="N53" i="3"/>
  <c r="O53" i="3"/>
  <c r="E54" i="3"/>
  <c r="F54" i="3"/>
  <c r="G54" i="3"/>
  <c r="H54" i="3"/>
  <c r="I54" i="3"/>
  <c r="J54" i="3"/>
  <c r="K54" i="3"/>
  <c r="L54" i="3"/>
  <c r="M54" i="3"/>
  <c r="N54" i="3"/>
  <c r="O54" i="3"/>
  <c r="E55" i="3"/>
  <c r="F55" i="3"/>
  <c r="G55" i="3"/>
  <c r="H55" i="3"/>
  <c r="I55" i="3"/>
  <c r="J55" i="3"/>
  <c r="K55" i="3"/>
  <c r="L55" i="3"/>
  <c r="M55" i="3"/>
  <c r="N55" i="3"/>
  <c r="O55" i="3"/>
  <c r="E56" i="3"/>
  <c r="F56" i="3"/>
  <c r="G56" i="3"/>
  <c r="H56" i="3"/>
  <c r="I56" i="3"/>
  <c r="J56" i="3"/>
  <c r="K56" i="3"/>
  <c r="L56" i="3"/>
  <c r="M56" i="3"/>
  <c r="N56" i="3"/>
  <c r="O56" i="3"/>
  <c r="E57" i="3"/>
  <c r="F57" i="3"/>
  <c r="G57" i="3"/>
  <c r="H57" i="3"/>
  <c r="I57" i="3"/>
  <c r="J57" i="3"/>
  <c r="K57" i="3"/>
  <c r="L57" i="3"/>
  <c r="M57" i="3"/>
  <c r="N57" i="3"/>
  <c r="O57" i="3"/>
  <c r="E58" i="3"/>
  <c r="F58" i="3"/>
  <c r="G58" i="3"/>
  <c r="H58" i="3"/>
  <c r="I58" i="3"/>
  <c r="J58" i="3"/>
  <c r="K58" i="3"/>
  <c r="L58" i="3"/>
  <c r="M58" i="3"/>
  <c r="N58" i="3"/>
  <c r="O58" i="3"/>
  <c r="E59" i="3"/>
  <c r="F59" i="3"/>
  <c r="G59" i="3"/>
  <c r="H59" i="3"/>
  <c r="I59" i="3"/>
  <c r="J59" i="3"/>
  <c r="K59" i="3"/>
  <c r="L59" i="3"/>
  <c r="M59" i="3"/>
  <c r="N59" i="3"/>
  <c r="O59" i="3"/>
  <c r="E60" i="3"/>
  <c r="F60" i="3"/>
  <c r="G60" i="3"/>
  <c r="H60" i="3"/>
  <c r="I60" i="3"/>
  <c r="J60" i="3"/>
  <c r="K60" i="3"/>
  <c r="L60" i="3"/>
  <c r="M60" i="3"/>
  <c r="N60" i="3"/>
  <c r="O60" i="3"/>
  <c r="E61" i="3"/>
  <c r="F61" i="3"/>
  <c r="G61" i="3"/>
  <c r="H61" i="3"/>
  <c r="I61" i="3"/>
  <c r="J61" i="3"/>
  <c r="K61" i="3"/>
  <c r="L61" i="3"/>
  <c r="M61" i="3"/>
  <c r="N61" i="3"/>
  <c r="O61" i="3"/>
  <c r="E62" i="3"/>
  <c r="F62" i="3"/>
  <c r="G62" i="3"/>
  <c r="H62" i="3"/>
  <c r="I62" i="3"/>
  <c r="J62" i="3"/>
  <c r="K62" i="3"/>
  <c r="L62" i="3"/>
  <c r="M62" i="3"/>
  <c r="N62" i="3"/>
  <c r="O62" i="3"/>
  <c r="E63" i="3"/>
  <c r="F63" i="3"/>
  <c r="G63" i="3"/>
  <c r="H63" i="3"/>
  <c r="I63" i="3"/>
  <c r="J63" i="3"/>
  <c r="K63" i="3"/>
  <c r="L63" i="3"/>
  <c r="M63" i="3"/>
  <c r="N63" i="3"/>
  <c r="O63" i="3"/>
  <c r="E64" i="3"/>
  <c r="F64" i="3"/>
  <c r="G64" i="3"/>
  <c r="H64" i="3"/>
  <c r="I64" i="3"/>
  <c r="J64" i="3"/>
  <c r="K64" i="3"/>
  <c r="L64" i="3"/>
  <c r="M64" i="3"/>
  <c r="N64" i="3"/>
  <c r="O64" i="3"/>
  <c r="E65" i="3"/>
  <c r="F65" i="3"/>
  <c r="G65" i="3"/>
  <c r="H65" i="3"/>
  <c r="I65" i="3"/>
  <c r="J65" i="3"/>
  <c r="K65" i="3"/>
  <c r="L65" i="3"/>
  <c r="M65" i="3"/>
  <c r="N65" i="3"/>
  <c r="O65" i="3"/>
  <c r="E66" i="3"/>
  <c r="F66" i="3"/>
  <c r="G66" i="3"/>
  <c r="H66" i="3"/>
  <c r="I66" i="3"/>
  <c r="J66" i="3"/>
  <c r="K66" i="3"/>
  <c r="L66" i="3"/>
  <c r="M66" i="3"/>
  <c r="N66" i="3"/>
  <c r="O66" i="3"/>
  <c r="E67" i="3"/>
  <c r="F67" i="3"/>
  <c r="G67" i="3"/>
  <c r="H67" i="3"/>
  <c r="I67" i="3"/>
  <c r="J67" i="3"/>
  <c r="K67" i="3"/>
  <c r="L67" i="3"/>
  <c r="M67" i="3"/>
  <c r="N67" i="3"/>
  <c r="O67" i="3"/>
  <c r="E68" i="3"/>
  <c r="F68" i="3"/>
  <c r="G68" i="3"/>
  <c r="H68" i="3"/>
  <c r="I68" i="3"/>
  <c r="J68" i="3"/>
  <c r="K68" i="3"/>
  <c r="L68" i="3"/>
  <c r="M68" i="3"/>
  <c r="N68" i="3"/>
  <c r="O68" i="3"/>
  <c r="E69" i="3"/>
  <c r="F69" i="3"/>
  <c r="G69" i="3"/>
  <c r="H69" i="3"/>
  <c r="I69" i="3"/>
  <c r="J69" i="3"/>
  <c r="K69" i="3"/>
  <c r="L69" i="3"/>
  <c r="M69" i="3"/>
  <c r="N69" i="3"/>
  <c r="O69" i="3"/>
  <c r="E70" i="3"/>
  <c r="F70" i="3"/>
  <c r="G70" i="3"/>
  <c r="H70" i="3"/>
  <c r="I70" i="3"/>
  <c r="J70" i="3"/>
  <c r="K70" i="3"/>
  <c r="L70" i="3"/>
  <c r="M70" i="3"/>
  <c r="N70" i="3"/>
  <c r="O70" i="3"/>
  <c r="E71" i="3"/>
  <c r="F71" i="3"/>
  <c r="G71" i="3"/>
  <c r="H71" i="3"/>
  <c r="I71" i="3"/>
  <c r="J71" i="3"/>
  <c r="K71" i="3"/>
  <c r="L71" i="3"/>
  <c r="M71" i="3"/>
  <c r="N71" i="3"/>
  <c r="O71" i="3"/>
  <c r="E72" i="3"/>
  <c r="F72" i="3"/>
  <c r="G72" i="3"/>
  <c r="H72" i="3"/>
  <c r="I72" i="3"/>
  <c r="J72" i="3"/>
  <c r="K72" i="3"/>
  <c r="L72" i="3"/>
  <c r="M72" i="3"/>
  <c r="N72" i="3"/>
  <c r="O72" i="3"/>
  <c r="E73" i="3"/>
  <c r="F73" i="3"/>
  <c r="G73" i="3"/>
  <c r="H73" i="3"/>
  <c r="I73" i="3"/>
  <c r="J73" i="3"/>
  <c r="K73" i="3"/>
  <c r="L73" i="3"/>
  <c r="M73" i="3"/>
  <c r="N73" i="3"/>
  <c r="O73" i="3"/>
  <c r="E74" i="3"/>
  <c r="F74" i="3"/>
  <c r="G74" i="3"/>
  <c r="H74" i="3"/>
  <c r="I74" i="3"/>
  <c r="J74" i="3"/>
  <c r="K74" i="3"/>
  <c r="L74" i="3"/>
  <c r="M74" i="3"/>
  <c r="N74" i="3"/>
  <c r="O74" i="3"/>
  <c r="E75" i="3"/>
  <c r="F75" i="3"/>
  <c r="G75" i="3"/>
  <c r="H75" i="3"/>
  <c r="I75" i="3"/>
  <c r="J75" i="3"/>
  <c r="K75" i="3"/>
  <c r="L75" i="3"/>
  <c r="M75" i="3"/>
  <c r="N75" i="3"/>
  <c r="O75" i="3"/>
  <c r="E76" i="3"/>
  <c r="F76" i="3"/>
  <c r="G76" i="3"/>
  <c r="H76" i="3"/>
  <c r="I76" i="3"/>
  <c r="J76" i="3"/>
  <c r="K76" i="3"/>
  <c r="L76" i="3"/>
  <c r="M76" i="3"/>
  <c r="N76" i="3"/>
  <c r="O76" i="3"/>
  <c r="E77" i="3"/>
  <c r="F77" i="3"/>
  <c r="G77" i="3"/>
  <c r="H77" i="3"/>
  <c r="I77" i="3"/>
  <c r="J77" i="3"/>
  <c r="K77" i="3"/>
  <c r="L77" i="3"/>
  <c r="M77" i="3"/>
  <c r="N77" i="3"/>
  <c r="O77" i="3"/>
  <c r="E78" i="3"/>
  <c r="F78" i="3"/>
  <c r="G78" i="3"/>
  <c r="H78" i="3"/>
  <c r="I78" i="3"/>
  <c r="J78" i="3"/>
  <c r="K78" i="3"/>
  <c r="L78" i="3"/>
  <c r="M78" i="3"/>
  <c r="N78" i="3"/>
  <c r="O78" i="3"/>
  <c r="E79" i="3"/>
  <c r="F79" i="3"/>
  <c r="G79" i="3"/>
  <c r="H79" i="3"/>
  <c r="I79" i="3"/>
  <c r="J79" i="3"/>
  <c r="K79" i="3"/>
  <c r="L79" i="3"/>
  <c r="M79" i="3"/>
  <c r="N79" i="3"/>
  <c r="O79" i="3"/>
  <c r="E80" i="3"/>
  <c r="F80" i="3"/>
  <c r="G80" i="3"/>
  <c r="H80" i="3"/>
  <c r="I80" i="3"/>
  <c r="J80" i="3"/>
  <c r="K80" i="3"/>
  <c r="L80" i="3"/>
  <c r="M80" i="3"/>
  <c r="N80" i="3"/>
  <c r="O80" i="3"/>
  <c r="E81" i="3"/>
  <c r="F81" i="3"/>
  <c r="G81" i="3"/>
  <c r="H81" i="3"/>
  <c r="I81" i="3"/>
  <c r="J81" i="3"/>
  <c r="K81" i="3"/>
  <c r="L81" i="3"/>
  <c r="M81" i="3"/>
  <c r="N81" i="3"/>
  <c r="O81" i="3"/>
  <c r="E82" i="3"/>
  <c r="F82" i="3"/>
  <c r="G82" i="3"/>
  <c r="H82" i="3"/>
  <c r="I82" i="3"/>
  <c r="J82" i="3"/>
  <c r="K82" i="3"/>
  <c r="L82" i="3"/>
  <c r="M82" i="3"/>
  <c r="N82" i="3"/>
  <c r="O82" i="3"/>
  <c r="E83" i="3"/>
  <c r="F83" i="3"/>
  <c r="G83" i="3"/>
  <c r="H83" i="3"/>
  <c r="I83" i="3"/>
  <c r="J83" i="3"/>
  <c r="K83" i="3"/>
  <c r="L83" i="3"/>
  <c r="M83" i="3"/>
  <c r="N83" i="3"/>
  <c r="O83" i="3"/>
  <c r="E84" i="3"/>
  <c r="F84" i="3"/>
  <c r="G84" i="3"/>
  <c r="H84" i="3"/>
  <c r="I84" i="3"/>
  <c r="J84" i="3"/>
  <c r="K84" i="3"/>
  <c r="L84" i="3"/>
  <c r="M84" i="3"/>
  <c r="N84" i="3"/>
  <c r="O84" i="3"/>
  <c r="E85" i="3"/>
  <c r="F85" i="3"/>
  <c r="G85" i="3"/>
  <c r="H85" i="3"/>
  <c r="I85" i="3"/>
  <c r="J85" i="3"/>
  <c r="K85" i="3"/>
  <c r="L85" i="3"/>
  <c r="M85" i="3"/>
  <c r="N85" i="3"/>
  <c r="O85" i="3"/>
  <c r="E86" i="3"/>
  <c r="F86" i="3"/>
  <c r="G86" i="3"/>
  <c r="H86" i="3"/>
  <c r="I86" i="3"/>
  <c r="J86" i="3"/>
  <c r="K86" i="3"/>
  <c r="L86" i="3"/>
  <c r="M86" i="3"/>
  <c r="N86" i="3"/>
  <c r="O86" i="3"/>
  <c r="E87" i="3"/>
  <c r="F87" i="3"/>
  <c r="G87" i="3"/>
  <c r="H87" i="3"/>
  <c r="I87" i="3"/>
  <c r="J87" i="3"/>
  <c r="K87" i="3"/>
  <c r="L87" i="3"/>
  <c r="M87" i="3"/>
  <c r="N87" i="3"/>
  <c r="O87" i="3"/>
  <c r="E88" i="3"/>
  <c r="F88" i="3"/>
  <c r="G88" i="3"/>
  <c r="H88" i="3"/>
  <c r="I88" i="3"/>
  <c r="J88" i="3"/>
  <c r="K88" i="3"/>
  <c r="L88" i="3"/>
  <c r="M88" i="3"/>
  <c r="N88" i="3"/>
  <c r="O88" i="3"/>
  <c r="E89" i="3"/>
  <c r="F89" i="3"/>
  <c r="G89" i="3"/>
  <c r="H89" i="3"/>
  <c r="I89" i="3"/>
  <c r="J89" i="3"/>
  <c r="K89" i="3"/>
  <c r="L89" i="3"/>
  <c r="M89" i="3"/>
  <c r="N89" i="3"/>
  <c r="O89" i="3"/>
  <c r="E90" i="3"/>
  <c r="F90" i="3"/>
  <c r="G90" i="3"/>
  <c r="H90" i="3"/>
  <c r="I90" i="3"/>
  <c r="J90" i="3"/>
  <c r="K90" i="3"/>
  <c r="L90" i="3"/>
  <c r="M90" i="3"/>
  <c r="N90" i="3"/>
  <c r="O90" i="3"/>
  <c r="E91" i="3"/>
  <c r="F91" i="3"/>
  <c r="G91" i="3"/>
  <c r="H91" i="3"/>
  <c r="I91" i="3"/>
  <c r="J91" i="3"/>
  <c r="K91" i="3"/>
  <c r="L91" i="3"/>
  <c r="M91" i="3"/>
  <c r="N91" i="3"/>
  <c r="O91" i="3"/>
  <c r="E92" i="3"/>
  <c r="F92" i="3"/>
  <c r="G92" i="3"/>
  <c r="H92" i="3"/>
  <c r="I92" i="3"/>
  <c r="J92" i="3"/>
  <c r="K92" i="3"/>
  <c r="L92" i="3"/>
  <c r="M92" i="3"/>
  <c r="N92" i="3"/>
  <c r="O92" i="3"/>
  <c r="E93" i="3"/>
  <c r="F93" i="3"/>
  <c r="G93" i="3"/>
  <c r="H93" i="3"/>
  <c r="I93" i="3"/>
  <c r="J93" i="3"/>
  <c r="K93" i="3"/>
  <c r="L93" i="3"/>
  <c r="M93" i="3"/>
  <c r="N93" i="3"/>
  <c r="O93" i="3"/>
  <c r="E94" i="3"/>
  <c r="F94" i="3"/>
  <c r="G94" i="3"/>
  <c r="H94" i="3"/>
  <c r="I94" i="3"/>
  <c r="J94" i="3"/>
  <c r="K94" i="3"/>
  <c r="L94" i="3"/>
  <c r="M94" i="3"/>
  <c r="N94" i="3"/>
  <c r="O94" i="3"/>
  <c r="E95" i="3"/>
  <c r="F95" i="3"/>
  <c r="G95" i="3"/>
  <c r="H95" i="3"/>
  <c r="I95" i="3"/>
  <c r="J95" i="3"/>
  <c r="K95" i="3"/>
  <c r="L95" i="3"/>
  <c r="M95" i="3"/>
  <c r="N95" i="3"/>
  <c r="O95" i="3"/>
  <c r="E96" i="3"/>
  <c r="F96" i="3"/>
  <c r="G96" i="3"/>
  <c r="H96" i="3"/>
  <c r="I96" i="3"/>
  <c r="J96" i="3"/>
  <c r="K96" i="3"/>
  <c r="L96" i="3"/>
  <c r="M96" i="3"/>
  <c r="N96" i="3"/>
  <c r="O96" i="3"/>
  <c r="E97" i="3"/>
  <c r="F97" i="3"/>
  <c r="G97" i="3"/>
  <c r="H97" i="3"/>
  <c r="I97" i="3"/>
  <c r="J97" i="3"/>
  <c r="K97" i="3"/>
  <c r="L97" i="3"/>
  <c r="M97" i="3"/>
  <c r="N97" i="3"/>
  <c r="O97" i="3"/>
  <c r="E98" i="3"/>
  <c r="F98" i="3"/>
  <c r="G98" i="3"/>
  <c r="H98" i="3"/>
  <c r="I98" i="3"/>
  <c r="J98" i="3"/>
  <c r="K98" i="3"/>
  <c r="L98" i="3"/>
  <c r="M98" i="3"/>
  <c r="N98" i="3"/>
  <c r="O98" i="3"/>
  <c r="E99" i="3"/>
  <c r="F99" i="3"/>
  <c r="G99" i="3"/>
  <c r="H99" i="3"/>
  <c r="I99" i="3"/>
  <c r="J99" i="3"/>
  <c r="K99" i="3"/>
  <c r="L99" i="3"/>
  <c r="M99" i="3"/>
  <c r="N99" i="3"/>
  <c r="O99" i="3"/>
  <c r="E100" i="3"/>
  <c r="F100" i="3"/>
  <c r="G100" i="3"/>
  <c r="H100" i="3"/>
  <c r="I100" i="3"/>
  <c r="J100" i="3"/>
  <c r="K100" i="3"/>
  <c r="L100" i="3"/>
  <c r="M100" i="3"/>
  <c r="N100" i="3"/>
  <c r="O100" i="3"/>
  <c r="E101" i="3"/>
  <c r="F101" i="3"/>
  <c r="G101" i="3"/>
  <c r="H101" i="3"/>
  <c r="I101" i="3"/>
  <c r="J101" i="3"/>
  <c r="K101" i="3"/>
  <c r="L101" i="3"/>
  <c r="M101" i="3"/>
  <c r="N101" i="3"/>
  <c r="O101" i="3"/>
  <c r="E102" i="3"/>
  <c r="F102" i="3"/>
  <c r="G102" i="3"/>
  <c r="H102" i="3"/>
  <c r="I102" i="3"/>
  <c r="J102" i="3"/>
  <c r="K102" i="3"/>
  <c r="L102" i="3"/>
  <c r="M102" i="3"/>
  <c r="N102" i="3"/>
  <c r="O102" i="3"/>
  <c r="E103" i="3"/>
  <c r="F103" i="3"/>
  <c r="G103" i="3"/>
  <c r="H103" i="3"/>
  <c r="I103" i="3"/>
  <c r="J103" i="3"/>
  <c r="K103" i="3"/>
  <c r="L103" i="3"/>
  <c r="M103" i="3"/>
  <c r="N103" i="3"/>
  <c r="O103" i="3"/>
  <c r="E104" i="3"/>
  <c r="F104" i="3"/>
  <c r="G104" i="3"/>
  <c r="H104" i="3"/>
  <c r="I104" i="3"/>
  <c r="J104" i="3"/>
  <c r="K104" i="3"/>
  <c r="L104" i="3"/>
  <c r="M104" i="3"/>
  <c r="N104" i="3"/>
  <c r="O104" i="3"/>
  <c r="E105" i="3"/>
  <c r="F105" i="3"/>
  <c r="G105" i="3"/>
  <c r="H105" i="3"/>
  <c r="I105" i="3"/>
  <c r="J105" i="3"/>
  <c r="K105" i="3"/>
  <c r="L105" i="3"/>
  <c r="M105" i="3"/>
  <c r="N105" i="3"/>
  <c r="O105" i="3"/>
  <c r="E106" i="3"/>
  <c r="F106" i="3"/>
  <c r="G106" i="3"/>
  <c r="H106" i="3"/>
  <c r="I106" i="3"/>
  <c r="J106" i="3"/>
  <c r="K106" i="3"/>
  <c r="L106" i="3"/>
  <c r="M106" i="3"/>
  <c r="N106" i="3"/>
  <c r="O106" i="3"/>
  <c r="E107" i="3"/>
  <c r="F107" i="3"/>
  <c r="G107" i="3"/>
  <c r="H107" i="3"/>
  <c r="I107" i="3"/>
  <c r="J107" i="3"/>
  <c r="K107" i="3"/>
  <c r="L107" i="3"/>
  <c r="M107" i="3"/>
  <c r="N107" i="3"/>
  <c r="O107" i="3"/>
  <c r="E108" i="3"/>
  <c r="F108" i="3"/>
  <c r="G108" i="3"/>
  <c r="H108" i="3"/>
  <c r="I108" i="3"/>
  <c r="J108" i="3"/>
  <c r="K108" i="3"/>
  <c r="L108" i="3"/>
  <c r="M108" i="3"/>
  <c r="N108" i="3"/>
  <c r="O108" i="3"/>
  <c r="E109" i="3"/>
  <c r="F109" i="3"/>
  <c r="G109" i="3"/>
  <c r="H109" i="3"/>
  <c r="I109" i="3"/>
  <c r="J109" i="3"/>
  <c r="K109" i="3"/>
  <c r="L109" i="3"/>
  <c r="M109" i="3"/>
  <c r="N109" i="3"/>
  <c r="O109" i="3"/>
  <c r="E110" i="3"/>
  <c r="F110" i="3"/>
  <c r="G110" i="3"/>
  <c r="H110" i="3"/>
  <c r="I110" i="3"/>
  <c r="J110" i="3"/>
  <c r="K110" i="3"/>
  <c r="L110" i="3"/>
  <c r="M110" i="3"/>
  <c r="N110" i="3"/>
  <c r="O110" i="3"/>
  <c r="E111" i="3"/>
  <c r="F111" i="3"/>
  <c r="G111" i="3"/>
  <c r="H111" i="3"/>
  <c r="I111" i="3"/>
  <c r="J111" i="3"/>
  <c r="K111" i="3"/>
  <c r="L111" i="3"/>
  <c r="M111" i="3"/>
  <c r="N111" i="3"/>
  <c r="O111" i="3"/>
  <c r="E112" i="3"/>
  <c r="F112" i="3"/>
  <c r="G112" i="3"/>
  <c r="H112" i="3"/>
  <c r="I112" i="3"/>
  <c r="J112" i="3"/>
  <c r="K112" i="3"/>
  <c r="L112" i="3"/>
  <c r="M112" i="3"/>
  <c r="N112" i="3"/>
  <c r="O112" i="3"/>
  <c r="E113" i="3"/>
  <c r="F113" i="3"/>
  <c r="G113" i="3"/>
  <c r="H113" i="3"/>
  <c r="I113" i="3"/>
  <c r="J113" i="3"/>
  <c r="K113" i="3"/>
  <c r="L113" i="3"/>
  <c r="M113" i="3"/>
  <c r="N113" i="3"/>
  <c r="O113" i="3"/>
  <c r="E114" i="3"/>
  <c r="F114" i="3"/>
  <c r="G114" i="3"/>
  <c r="H114" i="3"/>
  <c r="I114" i="3"/>
  <c r="J114" i="3"/>
  <c r="K114" i="3"/>
  <c r="L114" i="3"/>
  <c r="M114" i="3"/>
  <c r="N114" i="3"/>
  <c r="O114" i="3"/>
  <c r="E115" i="3"/>
  <c r="F115" i="3"/>
  <c r="G115" i="3"/>
  <c r="H115" i="3"/>
  <c r="I115" i="3"/>
  <c r="J115" i="3"/>
  <c r="K115" i="3"/>
  <c r="L115" i="3"/>
  <c r="M115" i="3"/>
  <c r="N115" i="3"/>
  <c r="O115" i="3"/>
  <c r="E116" i="3"/>
  <c r="F116" i="3"/>
  <c r="G116" i="3"/>
  <c r="H116" i="3"/>
  <c r="I116" i="3"/>
  <c r="J116" i="3"/>
  <c r="K116" i="3"/>
  <c r="L116" i="3"/>
  <c r="M116" i="3"/>
  <c r="N116" i="3"/>
  <c r="O116" i="3"/>
  <c r="E117" i="3"/>
  <c r="F117" i="3"/>
  <c r="G117" i="3"/>
  <c r="H117" i="3"/>
  <c r="I117" i="3"/>
  <c r="J117" i="3"/>
  <c r="K117" i="3"/>
  <c r="L117" i="3"/>
  <c r="M117" i="3"/>
  <c r="N117" i="3"/>
  <c r="O117" i="3"/>
  <c r="E118" i="3"/>
  <c r="F118" i="3"/>
  <c r="G118" i="3"/>
  <c r="H118" i="3"/>
  <c r="I118" i="3"/>
  <c r="J118" i="3"/>
  <c r="K118" i="3"/>
  <c r="L118" i="3"/>
  <c r="M118" i="3"/>
  <c r="N118" i="3"/>
  <c r="O118" i="3"/>
  <c r="E119" i="3"/>
  <c r="F119" i="3"/>
  <c r="G119" i="3"/>
  <c r="H119" i="3"/>
  <c r="I119" i="3"/>
  <c r="J119" i="3"/>
  <c r="K119" i="3"/>
  <c r="L119" i="3"/>
  <c r="M119" i="3"/>
  <c r="N119" i="3"/>
  <c r="O119" i="3"/>
  <c r="E120" i="3"/>
  <c r="F120" i="3"/>
  <c r="G120" i="3"/>
  <c r="H120" i="3"/>
  <c r="I120" i="3"/>
  <c r="J120" i="3"/>
  <c r="K120" i="3"/>
  <c r="L120" i="3"/>
  <c r="M120" i="3"/>
  <c r="N120" i="3"/>
  <c r="O120" i="3"/>
  <c r="E121" i="3"/>
  <c r="F121" i="3"/>
  <c r="G121" i="3"/>
  <c r="H121" i="3"/>
  <c r="I121" i="3"/>
  <c r="J121" i="3"/>
  <c r="K121" i="3"/>
  <c r="L121" i="3"/>
  <c r="M121" i="3"/>
  <c r="N121" i="3"/>
  <c r="O121" i="3"/>
  <c r="E122" i="3"/>
  <c r="F122" i="3"/>
  <c r="G122" i="3"/>
  <c r="H122" i="3"/>
  <c r="I122" i="3"/>
  <c r="J122" i="3"/>
  <c r="K122" i="3"/>
  <c r="L122" i="3"/>
  <c r="M122" i="3"/>
  <c r="N122" i="3"/>
  <c r="O122" i="3"/>
  <c r="E123" i="3"/>
  <c r="F123" i="3"/>
  <c r="G123" i="3"/>
  <c r="H123" i="3"/>
  <c r="I123" i="3"/>
  <c r="J123" i="3"/>
  <c r="K123" i="3"/>
  <c r="L123" i="3"/>
  <c r="M123" i="3"/>
  <c r="N123" i="3"/>
  <c r="O123" i="3"/>
  <c r="E124" i="3"/>
  <c r="F124" i="3"/>
  <c r="G124" i="3"/>
  <c r="H124" i="3"/>
  <c r="I124" i="3"/>
  <c r="J124" i="3"/>
  <c r="K124" i="3"/>
  <c r="L124" i="3"/>
  <c r="M124" i="3"/>
  <c r="N124" i="3"/>
  <c r="O124" i="3"/>
  <c r="E125" i="3"/>
  <c r="F125" i="3"/>
  <c r="G125" i="3"/>
  <c r="H125" i="3"/>
  <c r="I125" i="3"/>
  <c r="J125" i="3"/>
  <c r="K125" i="3"/>
  <c r="L125" i="3"/>
  <c r="M125" i="3"/>
  <c r="N125" i="3"/>
  <c r="O125" i="3"/>
  <c r="E126" i="3"/>
  <c r="F126" i="3"/>
  <c r="G126" i="3"/>
  <c r="H126" i="3"/>
  <c r="I126" i="3"/>
  <c r="J126" i="3"/>
  <c r="K126" i="3"/>
  <c r="L126" i="3"/>
  <c r="M126" i="3"/>
  <c r="N126" i="3"/>
  <c r="O126" i="3"/>
  <c r="E127" i="3"/>
  <c r="F127" i="3"/>
  <c r="G127" i="3"/>
  <c r="H127" i="3"/>
  <c r="I127" i="3"/>
  <c r="J127" i="3"/>
  <c r="K127" i="3"/>
  <c r="L127" i="3"/>
  <c r="M127" i="3"/>
  <c r="N127" i="3"/>
  <c r="O127" i="3"/>
  <c r="E128" i="3"/>
  <c r="F128" i="3"/>
  <c r="G128" i="3"/>
  <c r="H128" i="3"/>
  <c r="I128" i="3"/>
  <c r="J128" i="3"/>
  <c r="K128" i="3"/>
  <c r="L128" i="3"/>
  <c r="M128" i="3"/>
  <c r="N128" i="3"/>
  <c r="O128" i="3"/>
  <c r="E129" i="3"/>
  <c r="F129" i="3"/>
  <c r="G129" i="3"/>
  <c r="H129" i="3"/>
  <c r="I129" i="3"/>
  <c r="J129" i="3"/>
  <c r="K129" i="3"/>
  <c r="L129" i="3"/>
  <c r="M129" i="3"/>
  <c r="N129" i="3"/>
  <c r="O129" i="3"/>
  <c r="E130" i="3"/>
  <c r="F130" i="3"/>
  <c r="G130" i="3"/>
  <c r="H130" i="3"/>
  <c r="I130" i="3"/>
  <c r="J130" i="3"/>
  <c r="K130" i="3"/>
  <c r="L130" i="3"/>
  <c r="M130" i="3"/>
  <c r="N130" i="3"/>
  <c r="O130" i="3"/>
  <c r="E131" i="3"/>
  <c r="F131" i="3"/>
  <c r="G131" i="3"/>
  <c r="H131" i="3"/>
  <c r="I131" i="3"/>
  <c r="J131" i="3"/>
  <c r="K131" i="3"/>
  <c r="L131" i="3"/>
  <c r="M131" i="3"/>
  <c r="N131" i="3"/>
  <c r="O131" i="3"/>
  <c r="E132" i="3"/>
  <c r="F132" i="3"/>
  <c r="G132" i="3"/>
  <c r="H132" i="3"/>
  <c r="I132" i="3"/>
  <c r="J132" i="3"/>
  <c r="K132" i="3"/>
  <c r="L132" i="3"/>
  <c r="M132" i="3"/>
  <c r="N132" i="3"/>
  <c r="O132" i="3"/>
  <c r="E133" i="3"/>
  <c r="F133" i="3"/>
  <c r="G133" i="3"/>
  <c r="H133" i="3"/>
  <c r="I133" i="3"/>
  <c r="J133" i="3"/>
  <c r="K133" i="3"/>
  <c r="L133" i="3"/>
  <c r="M133" i="3"/>
  <c r="N133" i="3"/>
  <c r="O133" i="3"/>
  <c r="E134" i="3"/>
  <c r="F134" i="3"/>
  <c r="G134" i="3"/>
  <c r="H134" i="3"/>
  <c r="I134" i="3"/>
  <c r="J134" i="3"/>
  <c r="K134" i="3"/>
  <c r="L134" i="3"/>
  <c r="M134" i="3"/>
  <c r="N134" i="3"/>
  <c r="O134" i="3"/>
  <c r="E135" i="3"/>
  <c r="F135" i="3"/>
  <c r="G135" i="3"/>
  <c r="H135" i="3"/>
  <c r="I135" i="3"/>
  <c r="J135" i="3"/>
  <c r="K135" i="3"/>
  <c r="L135" i="3"/>
  <c r="M135" i="3"/>
  <c r="N135" i="3"/>
  <c r="O135" i="3"/>
  <c r="E136" i="3"/>
  <c r="F136" i="3"/>
  <c r="G136" i="3"/>
  <c r="H136" i="3"/>
  <c r="I136" i="3"/>
  <c r="J136" i="3"/>
  <c r="K136" i="3"/>
  <c r="L136" i="3"/>
  <c r="M136" i="3"/>
  <c r="N136" i="3"/>
  <c r="O136" i="3"/>
  <c r="E137" i="3"/>
  <c r="F137" i="3"/>
  <c r="G137" i="3"/>
  <c r="H137" i="3"/>
  <c r="I137" i="3"/>
  <c r="J137" i="3"/>
  <c r="K137" i="3"/>
  <c r="L137" i="3"/>
  <c r="M137" i="3"/>
  <c r="N137" i="3"/>
  <c r="O137" i="3"/>
  <c r="E138" i="3"/>
  <c r="F138" i="3"/>
  <c r="G138" i="3"/>
  <c r="H138" i="3"/>
  <c r="I138" i="3"/>
  <c r="J138" i="3"/>
  <c r="K138" i="3"/>
  <c r="L138" i="3"/>
  <c r="M138" i="3"/>
  <c r="N138" i="3"/>
  <c r="O138" i="3"/>
  <c r="E139" i="3"/>
  <c r="F139" i="3"/>
  <c r="G139" i="3"/>
  <c r="H139" i="3"/>
  <c r="I139" i="3"/>
  <c r="J139" i="3"/>
  <c r="K139" i="3"/>
  <c r="L139" i="3"/>
  <c r="M139" i="3"/>
  <c r="N139" i="3"/>
  <c r="O139" i="3"/>
  <c r="E140" i="3"/>
  <c r="F140" i="3"/>
  <c r="G140" i="3"/>
  <c r="H140" i="3"/>
  <c r="I140" i="3"/>
  <c r="J140" i="3"/>
  <c r="K140" i="3"/>
  <c r="L140" i="3"/>
  <c r="M140" i="3"/>
  <c r="N140" i="3"/>
  <c r="O140" i="3"/>
  <c r="E141" i="3"/>
  <c r="F141" i="3"/>
  <c r="G141" i="3"/>
  <c r="H141" i="3"/>
  <c r="I141" i="3"/>
  <c r="J141" i="3"/>
  <c r="K141" i="3"/>
  <c r="L141" i="3"/>
  <c r="M141" i="3"/>
  <c r="N141" i="3"/>
  <c r="O141" i="3"/>
  <c r="E142" i="3"/>
  <c r="F142" i="3"/>
  <c r="G142" i="3"/>
  <c r="H142" i="3"/>
  <c r="I142" i="3"/>
  <c r="J142" i="3"/>
  <c r="K142" i="3"/>
  <c r="L142" i="3"/>
  <c r="M142" i="3"/>
  <c r="N142" i="3"/>
  <c r="O142" i="3"/>
  <c r="E143" i="3"/>
  <c r="F143" i="3"/>
  <c r="G143" i="3"/>
  <c r="H143" i="3"/>
  <c r="I143" i="3"/>
  <c r="J143" i="3"/>
  <c r="K143" i="3"/>
  <c r="L143" i="3"/>
  <c r="M143" i="3"/>
  <c r="N143" i="3"/>
  <c r="O143" i="3"/>
  <c r="E144" i="3"/>
  <c r="F144" i="3"/>
  <c r="G144" i="3"/>
  <c r="H144" i="3"/>
  <c r="I144" i="3"/>
  <c r="J144" i="3"/>
  <c r="K144" i="3"/>
  <c r="L144" i="3"/>
  <c r="M144" i="3"/>
  <c r="N144" i="3"/>
  <c r="O144" i="3"/>
  <c r="E145" i="3"/>
  <c r="F145" i="3"/>
  <c r="G145" i="3"/>
  <c r="H145" i="3"/>
  <c r="I145" i="3"/>
  <c r="J145" i="3"/>
  <c r="K145" i="3"/>
  <c r="L145" i="3"/>
  <c r="M145" i="3"/>
  <c r="N145" i="3"/>
  <c r="O145" i="3"/>
  <c r="E146" i="3"/>
  <c r="F146" i="3"/>
  <c r="G146" i="3"/>
  <c r="H146" i="3"/>
  <c r="I146" i="3"/>
  <c r="J146" i="3"/>
  <c r="K146" i="3"/>
  <c r="L146" i="3"/>
  <c r="M146" i="3"/>
  <c r="N146" i="3"/>
  <c r="O146" i="3"/>
  <c r="E147" i="3"/>
  <c r="F147" i="3"/>
  <c r="G147" i="3"/>
  <c r="H147" i="3"/>
  <c r="I147" i="3"/>
  <c r="J147" i="3"/>
  <c r="K147" i="3"/>
  <c r="L147" i="3"/>
  <c r="M147" i="3"/>
  <c r="N147" i="3"/>
  <c r="O147" i="3"/>
  <c r="E148" i="3"/>
  <c r="F148" i="3"/>
  <c r="G148" i="3"/>
  <c r="H148" i="3"/>
  <c r="I148" i="3"/>
  <c r="J148" i="3"/>
  <c r="K148" i="3"/>
  <c r="L148" i="3"/>
  <c r="M148" i="3"/>
  <c r="N148" i="3"/>
  <c r="O148" i="3"/>
  <c r="E149" i="3"/>
  <c r="F149" i="3"/>
  <c r="G149" i="3"/>
  <c r="H149" i="3"/>
  <c r="I149" i="3"/>
  <c r="J149" i="3"/>
  <c r="K149" i="3"/>
  <c r="L149" i="3"/>
  <c r="M149" i="3"/>
  <c r="N149" i="3"/>
  <c r="O149" i="3"/>
  <c r="E150" i="3"/>
  <c r="F150" i="3"/>
  <c r="G150" i="3"/>
  <c r="H150" i="3"/>
  <c r="I150" i="3"/>
  <c r="J150" i="3"/>
  <c r="K150" i="3"/>
  <c r="L150" i="3"/>
  <c r="M150" i="3"/>
  <c r="N150" i="3"/>
  <c r="O150" i="3"/>
  <c r="E151" i="3"/>
  <c r="F151" i="3"/>
  <c r="G151" i="3"/>
  <c r="H151" i="3"/>
  <c r="I151" i="3"/>
  <c r="J151" i="3"/>
  <c r="K151" i="3"/>
  <c r="L151" i="3"/>
  <c r="M151" i="3"/>
  <c r="N151" i="3"/>
  <c r="O151" i="3"/>
  <c r="E152" i="3"/>
  <c r="F152" i="3"/>
  <c r="G152" i="3"/>
  <c r="H152" i="3"/>
  <c r="I152" i="3"/>
  <c r="J152" i="3"/>
  <c r="K152" i="3"/>
  <c r="L152" i="3"/>
  <c r="M152" i="3"/>
  <c r="N152" i="3"/>
  <c r="O152" i="3"/>
  <c r="E153" i="3"/>
  <c r="F153" i="3"/>
  <c r="G153" i="3"/>
  <c r="H153" i="3"/>
  <c r="I153" i="3"/>
  <c r="J153" i="3"/>
  <c r="K153" i="3"/>
  <c r="L153" i="3"/>
  <c r="M153" i="3"/>
  <c r="N153" i="3"/>
  <c r="O153" i="3"/>
  <c r="E154" i="3"/>
  <c r="F154" i="3"/>
  <c r="G154" i="3"/>
  <c r="H154" i="3"/>
  <c r="I154" i="3"/>
  <c r="J154" i="3"/>
  <c r="K154" i="3"/>
  <c r="L154" i="3"/>
  <c r="M154" i="3"/>
  <c r="N154" i="3"/>
  <c r="O154" i="3"/>
  <c r="E155" i="3"/>
  <c r="F155" i="3"/>
  <c r="G155" i="3"/>
  <c r="H155" i="3"/>
  <c r="I155" i="3"/>
  <c r="J155" i="3"/>
  <c r="K155" i="3"/>
  <c r="L155" i="3"/>
  <c r="M155" i="3"/>
  <c r="N155" i="3"/>
  <c r="O155" i="3"/>
  <c r="E156" i="3"/>
  <c r="F156" i="3"/>
  <c r="G156" i="3"/>
  <c r="H156" i="3"/>
  <c r="I156" i="3"/>
  <c r="J156" i="3"/>
  <c r="K156" i="3"/>
  <c r="L156" i="3"/>
  <c r="M156" i="3"/>
  <c r="N156" i="3"/>
  <c r="O156" i="3"/>
  <c r="E157" i="3"/>
  <c r="F157" i="3"/>
  <c r="G157" i="3"/>
  <c r="H157" i="3"/>
  <c r="I157" i="3"/>
  <c r="J157" i="3"/>
  <c r="K157" i="3"/>
  <c r="L157" i="3"/>
  <c r="M157" i="3"/>
  <c r="N157" i="3"/>
  <c r="O157" i="3"/>
  <c r="E158" i="3"/>
  <c r="F158" i="3"/>
  <c r="G158" i="3"/>
  <c r="H158" i="3"/>
  <c r="I158" i="3"/>
  <c r="J158" i="3"/>
  <c r="K158" i="3"/>
  <c r="L158" i="3"/>
  <c r="M158" i="3"/>
  <c r="N158" i="3"/>
  <c r="O158" i="3"/>
  <c r="E159" i="3"/>
  <c r="F159" i="3"/>
  <c r="G159" i="3"/>
  <c r="H159" i="3"/>
  <c r="I159" i="3"/>
  <c r="J159" i="3"/>
  <c r="K159" i="3"/>
  <c r="L159" i="3"/>
  <c r="M159" i="3"/>
  <c r="N159" i="3"/>
  <c r="O159" i="3"/>
  <c r="E160" i="3"/>
  <c r="F160" i="3"/>
  <c r="G160" i="3"/>
  <c r="H160" i="3"/>
  <c r="I160" i="3"/>
  <c r="J160" i="3"/>
  <c r="K160" i="3"/>
  <c r="L160" i="3"/>
  <c r="M160" i="3"/>
  <c r="N160" i="3"/>
  <c r="O160" i="3"/>
  <c r="E161" i="3"/>
  <c r="F161" i="3"/>
  <c r="G161" i="3"/>
  <c r="H161" i="3"/>
  <c r="I161" i="3"/>
  <c r="J161" i="3"/>
  <c r="K161" i="3"/>
  <c r="L161" i="3"/>
  <c r="M161" i="3"/>
  <c r="N161" i="3"/>
  <c r="O161" i="3"/>
  <c r="E162" i="3"/>
  <c r="F162" i="3"/>
  <c r="G162" i="3"/>
  <c r="H162" i="3"/>
  <c r="I162" i="3"/>
  <c r="J162" i="3"/>
  <c r="K162" i="3"/>
  <c r="L162" i="3"/>
  <c r="M162" i="3"/>
  <c r="N162" i="3"/>
  <c r="O162" i="3"/>
  <c r="E163" i="3"/>
  <c r="F163" i="3"/>
  <c r="G163" i="3"/>
  <c r="H163" i="3"/>
  <c r="I163" i="3"/>
  <c r="J163" i="3"/>
  <c r="K163" i="3"/>
  <c r="L163" i="3"/>
  <c r="M163" i="3"/>
  <c r="N163" i="3"/>
  <c r="O163" i="3"/>
  <c r="E164" i="3"/>
  <c r="F164" i="3"/>
  <c r="G164" i="3"/>
  <c r="H164" i="3"/>
  <c r="I164" i="3"/>
  <c r="J164" i="3"/>
  <c r="K164" i="3"/>
  <c r="L164" i="3"/>
  <c r="M164" i="3"/>
  <c r="N164" i="3"/>
  <c r="O164" i="3"/>
  <c r="E165" i="3"/>
  <c r="F165" i="3"/>
  <c r="G165" i="3"/>
  <c r="H165" i="3"/>
  <c r="I165" i="3"/>
  <c r="J165" i="3"/>
  <c r="K165" i="3"/>
  <c r="L165" i="3"/>
  <c r="M165" i="3"/>
  <c r="N165" i="3"/>
  <c r="O165" i="3"/>
  <c r="E166" i="3"/>
  <c r="F166" i="3"/>
  <c r="G166" i="3"/>
  <c r="H166" i="3"/>
  <c r="I166" i="3"/>
  <c r="J166" i="3"/>
  <c r="K166" i="3"/>
  <c r="L166" i="3"/>
  <c r="M166" i="3"/>
  <c r="N166" i="3"/>
  <c r="O166" i="3"/>
  <c r="E167" i="3"/>
  <c r="F167" i="3"/>
  <c r="G167" i="3"/>
  <c r="H167" i="3"/>
  <c r="I167" i="3"/>
  <c r="J167" i="3"/>
  <c r="K167" i="3"/>
  <c r="L167" i="3"/>
  <c r="M167" i="3"/>
  <c r="N167" i="3"/>
  <c r="O167" i="3"/>
  <c r="E168" i="3"/>
  <c r="F168" i="3"/>
  <c r="G168" i="3"/>
  <c r="H168" i="3"/>
  <c r="I168" i="3"/>
  <c r="J168" i="3"/>
  <c r="K168" i="3"/>
  <c r="L168" i="3"/>
  <c r="M168" i="3"/>
  <c r="N168" i="3"/>
  <c r="O168" i="3"/>
  <c r="E169" i="3"/>
  <c r="F169" i="3"/>
  <c r="G169" i="3"/>
  <c r="H169" i="3"/>
  <c r="I169" i="3"/>
  <c r="J169" i="3"/>
  <c r="K169" i="3"/>
  <c r="L169" i="3"/>
  <c r="M169" i="3"/>
  <c r="N169" i="3"/>
  <c r="O169" i="3"/>
  <c r="E170" i="3"/>
  <c r="F170" i="3"/>
  <c r="G170" i="3"/>
  <c r="H170" i="3"/>
  <c r="I170" i="3"/>
  <c r="J170" i="3"/>
  <c r="K170" i="3"/>
  <c r="L170" i="3"/>
  <c r="M170" i="3"/>
  <c r="N170" i="3"/>
  <c r="O170" i="3"/>
  <c r="E171" i="3"/>
  <c r="F171" i="3"/>
  <c r="G171" i="3"/>
  <c r="H171" i="3"/>
  <c r="I171" i="3"/>
  <c r="J171" i="3"/>
  <c r="K171" i="3"/>
  <c r="L171" i="3"/>
  <c r="M171" i="3"/>
  <c r="N171" i="3"/>
  <c r="O171" i="3"/>
  <c r="E172" i="3"/>
  <c r="F172" i="3"/>
  <c r="G172" i="3"/>
  <c r="H172" i="3"/>
  <c r="I172" i="3"/>
  <c r="J172" i="3"/>
  <c r="K172" i="3"/>
  <c r="L172" i="3"/>
  <c r="M172" i="3"/>
  <c r="N172" i="3"/>
  <c r="O172" i="3"/>
  <c r="E173" i="3"/>
  <c r="F173" i="3"/>
  <c r="G173" i="3"/>
  <c r="H173" i="3"/>
  <c r="I173" i="3"/>
  <c r="J173" i="3"/>
  <c r="K173" i="3"/>
  <c r="L173" i="3"/>
  <c r="M173" i="3"/>
  <c r="N173" i="3"/>
  <c r="O173" i="3"/>
  <c r="E174" i="3"/>
  <c r="F174" i="3"/>
  <c r="G174" i="3"/>
  <c r="H174" i="3"/>
  <c r="I174" i="3"/>
  <c r="J174" i="3"/>
  <c r="K174" i="3"/>
  <c r="L174" i="3"/>
  <c r="M174" i="3"/>
  <c r="N174" i="3"/>
  <c r="O174" i="3"/>
  <c r="E175" i="3"/>
  <c r="F175" i="3"/>
  <c r="G175" i="3"/>
  <c r="H175" i="3"/>
  <c r="I175" i="3"/>
  <c r="J175" i="3"/>
  <c r="K175" i="3"/>
  <c r="L175" i="3"/>
  <c r="M175" i="3"/>
  <c r="N175" i="3"/>
  <c r="O175" i="3"/>
  <c r="E176" i="3"/>
  <c r="F176" i="3"/>
  <c r="G176" i="3"/>
  <c r="H176" i="3"/>
  <c r="I176" i="3"/>
  <c r="J176" i="3"/>
  <c r="K176" i="3"/>
  <c r="L176" i="3"/>
  <c r="M176" i="3"/>
  <c r="N176" i="3"/>
  <c r="O176" i="3"/>
  <c r="E177" i="3"/>
  <c r="F177" i="3"/>
  <c r="G177" i="3"/>
  <c r="H177" i="3"/>
  <c r="I177" i="3"/>
  <c r="J177" i="3"/>
  <c r="K177" i="3"/>
  <c r="L177" i="3"/>
  <c r="M177" i="3"/>
  <c r="N177" i="3"/>
  <c r="O177" i="3"/>
  <c r="E178" i="3"/>
  <c r="F178" i="3"/>
  <c r="G178" i="3"/>
  <c r="H178" i="3"/>
  <c r="I178" i="3"/>
  <c r="J178" i="3"/>
  <c r="K178" i="3"/>
  <c r="L178" i="3"/>
  <c r="M178" i="3"/>
  <c r="N178" i="3"/>
  <c r="O178" i="3"/>
  <c r="E179" i="3"/>
  <c r="F179" i="3"/>
  <c r="G179" i="3"/>
  <c r="H179" i="3"/>
  <c r="I179" i="3"/>
  <c r="J179" i="3"/>
  <c r="K179" i="3"/>
  <c r="L179" i="3"/>
  <c r="M179" i="3"/>
  <c r="N179" i="3"/>
  <c r="O179" i="3"/>
  <c r="E180" i="3"/>
  <c r="F180" i="3"/>
  <c r="G180" i="3"/>
  <c r="H180" i="3"/>
  <c r="I180" i="3"/>
  <c r="J180" i="3"/>
  <c r="K180" i="3"/>
  <c r="L180" i="3"/>
  <c r="M180" i="3"/>
  <c r="N180" i="3"/>
  <c r="O180" i="3"/>
  <c r="E181" i="3"/>
  <c r="F181" i="3"/>
  <c r="G181" i="3"/>
  <c r="H181" i="3"/>
  <c r="I181" i="3"/>
  <c r="J181" i="3"/>
  <c r="K181" i="3"/>
  <c r="L181" i="3"/>
  <c r="M181" i="3"/>
  <c r="N181" i="3"/>
  <c r="O181" i="3"/>
  <c r="E182" i="3"/>
  <c r="F182" i="3"/>
  <c r="G182" i="3"/>
  <c r="H182" i="3"/>
  <c r="I182" i="3"/>
  <c r="J182" i="3"/>
  <c r="K182" i="3"/>
  <c r="L182" i="3"/>
  <c r="M182" i="3"/>
  <c r="N182" i="3"/>
  <c r="O182" i="3"/>
  <c r="E183" i="3"/>
  <c r="F183" i="3"/>
  <c r="G183" i="3"/>
  <c r="H183" i="3"/>
  <c r="I183" i="3"/>
  <c r="J183" i="3"/>
  <c r="K183" i="3"/>
  <c r="L183" i="3"/>
  <c r="M183" i="3"/>
  <c r="N183" i="3"/>
  <c r="O183" i="3"/>
  <c r="E184" i="3"/>
  <c r="F184" i="3"/>
  <c r="G184" i="3"/>
  <c r="H184" i="3"/>
  <c r="I184" i="3"/>
  <c r="J184" i="3"/>
  <c r="K184" i="3"/>
  <c r="L184" i="3"/>
  <c r="M184" i="3"/>
  <c r="N184" i="3"/>
  <c r="O184" i="3"/>
  <c r="E185" i="3"/>
  <c r="F185" i="3"/>
  <c r="G185" i="3"/>
  <c r="H185" i="3"/>
  <c r="I185" i="3"/>
  <c r="J185" i="3"/>
  <c r="K185" i="3"/>
  <c r="L185" i="3"/>
  <c r="M185" i="3"/>
  <c r="N185" i="3"/>
  <c r="O185" i="3"/>
  <c r="E186" i="3"/>
  <c r="F186" i="3"/>
  <c r="G186" i="3"/>
  <c r="H186" i="3"/>
  <c r="I186" i="3"/>
  <c r="J186" i="3"/>
  <c r="K186" i="3"/>
  <c r="L186" i="3"/>
  <c r="M186" i="3"/>
  <c r="N186" i="3"/>
  <c r="O186" i="3"/>
  <c r="E187" i="3"/>
  <c r="F187" i="3"/>
  <c r="G187" i="3"/>
  <c r="H187" i="3"/>
  <c r="I187" i="3"/>
  <c r="J187" i="3"/>
  <c r="K187" i="3"/>
  <c r="L187" i="3"/>
  <c r="M187" i="3"/>
  <c r="N187" i="3"/>
  <c r="O187" i="3"/>
  <c r="E188" i="3"/>
  <c r="F188" i="3"/>
  <c r="G188" i="3"/>
  <c r="H188" i="3"/>
  <c r="I188" i="3"/>
  <c r="J188" i="3"/>
  <c r="K188" i="3"/>
  <c r="L188" i="3"/>
  <c r="M188" i="3"/>
  <c r="N188" i="3"/>
  <c r="O188" i="3"/>
  <c r="E189" i="3"/>
  <c r="F189" i="3"/>
  <c r="G189" i="3"/>
  <c r="H189" i="3"/>
  <c r="I189" i="3"/>
  <c r="J189" i="3"/>
  <c r="K189" i="3"/>
  <c r="L189" i="3"/>
  <c r="M189" i="3"/>
  <c r="N189" i="3"/>
  <c r="O189" i="3"/>
  <c r="E190" i="3"/>
  <c r="F190" i="3"/>
  <c r="G190" i="3"/>
  <c r="H190" i="3"/>
  <c r="I190" i="3"/>
  <c r="J190" i="3"/>
  <c r="K190" i="3"/>
  <c r="L190" i="3"/>
  <c r="M190" i="3"/>
  <c r="N190" i="3"/>
  <c r="O190" i="3"/>
  <c r="E191" i="3"/>
  <c r="F191" i="3"/>
  <c r="G191" i="3"/>
  <c r="H191" i="3"/>
  <c r="I191" i="3"/>
  <c r="J191" i="3"/>
  <c r="K191" i="3"/>
  <c r="L191" i="3"/>
  <c r="M191" i="3"/>
  <c r="N191" i="3"/>
  <c r="O191" i="3"/>
  <c r="E192" i="3"/>
  <c r="F192" i="3"/>
  <c r="G192" i="3"/>
  <c r="H192" i="3"/>
  <c r="I192" i="3"/>
  <c r="J192" i="3"/>
  <c r="K192" i="3"/>
  <c r="L192" i="3"/>
  <c r="M192" i="3"/>
  <c r="N192" i="3"/>
  <c r="O192" i="3"/>
  <c r="E193" i="3"/>
  <c r="F193" i="3"/>
  <c r="G193" i="3"/>
  <c r="H193" i="3"/>
  <c r="I193" i="3"/>
  <c r="J193" i="3"/>
  <c r="K193" i="3"/>
  <c r="L193" i="3"/>
  <c r="M193" i="3"/>
  <c r="N193" i="3"/>
  <c r="O193" i="3"/>
  <c r="E194" i="3"/>
  <c r="F194" i="3"/>
  <c r="G194" i="3"/>
  <c r="H194" i="3"/>
  <c r="I194" i="3"/>
  <c r="J194" i="3"/>
  <c r="K194" i="3"/>
  <c r="L194" i="3"/>
  <c r="M194" i="3"/>
  <c r="N194" i="3"/>
  <c r="O194" i="3"/>
  <c r="O2" i="3"/>
  <c r="N2" i="3"/>
  <c r="M2" i="3"/>
  <c r="L2" i="3"/>
  <c r="K2" i="3"/>
  <c r="J2" i="3"/>
  <c r="I2" i="3"/>
  <c r="H2" i="3"/>
  <c r="G2" i="3"/>
  <c r="F2" i="3"/>
  <c r="E2" i="3"/>
  <c r="T101" i="4" l="1"/>
  <c r="V101" i="4" s="1"/>
  <c r="W101" i="4" s="1"/>
  <c r="T105" i="4"/>
  <c r="V105" i="4" s="1"/>
  <c r="W105" i="4" s="1"/>
  <c r="T109" i="4"/>
  <c r="V109" i="4" s="1"/>
  <c r="W109" i="4" s="1"/>
  <c r="T113" i="4"/>
  <c r="V113" i="4" s="1"/>
  <c r="W113" i="4" s="1"/>
  <c r="T117" i="4"/>
  <c r="V117" i="4" s="1"/>
  <c r="W117" i="4" s="1"/>
  <c r="T121" i="4"/>
  <c r="V121" i="4" s="1"/>
  <c r="W121" i="4" s="1"/>
  <c r="T125" i="4"/>
  <c r="V125" i="4" s="1"/>
  <c r="W125" i="4" s="1"/>
  <c r="T129" i="4"/>
  <c r="V129" i="4" s="1"/>
  <c r="W129" i="4" s="1"/>
  <c r="T133" i="4"/>
  <c r="V133" i="4" s="1"/>
  <c r="W133" i="4" s="1"/>
  <c r="T137" i="4"/>
  <c r="V137" i="4" s="1"/>
  <c r="W137" i="4" s="1"/>
  <c r="T141" i="4"/>
  <c r="V141" i="4" s="1"/>
  <c r="W141" i="4" s="1"/>
  <c r="T145" i="4"/>
  <c r="V145" i="4" s="1"/>
  <c r="W145" i="4" s="1"/>
  <c r="T149" i="4"/>
  <c r="V149" i="4" s="1"/>
  <c r="W149" i="4" s="1"/>
  <c r="T153" i="4"/>
  <c r="V153" i="4" s="1"/>
  <c r="W153" i="4" s="1"/>
  <c r="T157" i="4"/>
  <c r="V157" i="4" s="1"/>
  <c r="W157" i="4" s="1"/>
  <c r="T161" i="4"/>
  <c r="V161" i="4" s="1"/>
  <c r="W161" i="4" s="1"/>
  <c r="T165" i="4"/>
  <c r="V165" i="4" s="1"/>
  <c r="W165" i="4" s="1"/>
  <c r="T169" i="4"/>
  <c r="V169" i="4" s="1"/>
  <c r="W169" i="4" s="1"/>
  <c r="T173" i="4"/>
  <c r="V173" i="4" s="1"/>
  <c r="W173" i="4" s="1"/>
  <c r="T177" i="4"/>
  <c r="V177" i="4" s="1"/>
  <c r="W177" i="4" s="1"/>
  <c r="T181" i="4"/>
  <c r="V181" i="4" s="1"/>
  <c r="W181" i="4" s="1"/>
  <c r="T185" i="4"/>
  <c r="V185" i="4" s="1"/>
  <c r="W185" i="4" s="1"/>
  <c r="T189" i="4"/>
  <c r="V189" i="4" s="1"/>
  <c r="W189" i="4" s="1"/>
  <c r="T3" i="4"/>
  <c r="T7" i="4"/>
  <c r="V7" i="4" s="1"/>
  <c r="W7" i="4" s="1"/>
  <c r="T11" i="4"/>
  <c r="V11" i="4" s="1"/>
  <c r="W11" i="4" s="1"/>
  <c r="T56" i="4"/>
  <c r="V56" i="4" s="1"/>
  <c r="W56" i="4" s="1"/>
  <c r="T60" i="4"/>
  <c r="V60" i="4" s="1"/>
  <c r="W60" i="4" s="1"/>
  <c r="T64" i="4"/>
  <c r="V64" i="4" s="1"/>
  <c r="W64" i="4" s="1"/>
  <c r="T68" i="4"/>
  <c r="V68" i="4" s="1"/>
  <c r="W68" i="4" s="1"/>
  <c r="T72" i="4"/>
  <c r="V72" i="4" s="1"/>
  <c r="W72" i="4" s="1"/>
  <c r="T76" i="4"/>
  <c r="V76" i="4" s="1"/>
  <c r="W76" i="4" s="1"/>
  <c r="T80" i="4"/>
  <c r="V80" i="4" s="1"/>
  <c r="W80" i="4" s="1"/>
  <c r="T84" i="4"/>
  <c r="V84" i="4" s="1"/>
  <c r="W84" i="4" s="1"/>
  <c r="T88" i="4"/>
  <c r="V88" i="4" s="1"/>
  <c r="W88" i="4" s="1"/>
  <c r="T92" i="4"/>
  <c r="V92" i="4" s="1"/>
  <c r="W92" i="4" s="1"/>
  <c r="T96" i="4"/>
  <c r="V96" i="4" s="1"/>
  <c r="W96" i="4" s="1"/>
  <c r="T100" i="4"/>
  <c r="V100" i="4" s="1"/>
  <c r="W100" i="4" s="1"/>
  <c r="T104" i="4"/>
  <c r="V104" i="4" s="1"/>
  <c r="W104" i="4" s="1"/>
  <c r="T108" i="4"/>
  <c r="V108" i="4" s="1"/>
  <c r="W108" i="4" s="1"/>
  <c r="T112" i="4"/>
  <c r="V112" i="4" s="1"/>
  <c r="W112" i="4" s="1"/>
  <c r="T116" i="4"/>
  <c r="V116" i="4" s="1"/>
  <c r="W116" i="4" s="1"/>
  <c r="T120" i="4"/>
  <c r="V120" i="4" s="1"/>
  <c r="W120" i="4" s="1"/>
  <c r="T124" i="4"/>
  <c r="V124" i="4" s="1"/>
  <c r="W124" i="4" s="1"/>
  <c r="T128" i="4"/>
  <c r="V128" i="4" s="1"/>
  <c r="W128" i="4" s="1"/>
  <c r="T132" i="4"/>
  <c r="V132" i="4" s="1"/>
  <c r="W132" i="4" s="1"/>
  <c r="T136" i="4"/>
  <c r="V136" i="4" s="1"/>
  <c r="W136" i="4" s="1"/>
  <c r="T140" i="4"/>
  <c r="V140" i="4" s="1"/>
  <c r="W140" i="4" s="1"/>
  <c r="T144" i="4"/>
  <c r="V144" i="4" s="1"/>
  <c r="W144" i="4" s="1"/>
  <c r="T148" i="4"/>
  <c r="V148" i="4" s="1"/>
  <c r="W148" i="4" s="1"/>
  <c r="T152" i="4"/>
  <c r="V152" i="4" s="1"/>
  <c r="W152" i="4" s="1"/>
  <c r="T156" i="4"/>
  <c r="V156" i="4" s="1"/>
  <c r="W156" i="4" s="1"/>
  <c r="T160" i="4"/>
  <c r="V160" i="4" s="1"/>
  <c r="W160" i="4" s="1"/>
  <c r="T164" i="4"/>
  <c r="V164" i="4" s="1"/>
  <c r="W164" i="4" s="1"/>
  <c r="T168" i="4"/>
  <c r="V168" i="4" s="1"/>
  <c r="W168" i="4" s="1"/>
  <c r="T172" i="4"/>
  <c r="V172" i="4" s="1"/>
  <c r="W172" i="4" s="1"/>
  <c r="T176" i="4"/>
  <c r="V176" i="4" s="1"/>
  <c r="W176" i="4" s="1"/>
  <c r="T180" i="4"/>
  <c r="V180" i="4" s="1"/>
  <c r="W180" i="4" s="1"/>
  <c r="T184" i="4"/>
  <c r="V184" i="4" s="1"/>
  <c r="W184" i="4" s="1"/>
  <c r="T188" i="4"/>
  <c r="V188" i="4" s="1"/>
  <c r="W188" i="4" s="1"/>
  <c r="T15" i="4"/>
  <c r="V15" i="4" s="1"/>
  <c r="W15" i="4" s="1"/>
  <c r="T19" i="4"/>
  <c r="V19" i="4" s="1"/>
  <c r="W19" i="4" s="1"/>
  <c r="T23" i="4"/>
  <c r="V23" i="4" s="1"/>
  <c r="W23" i="4" s="1"/>
  <c r="T27" i="4"/>
  <c r="V27" i="4" s="1"/>
  <c r="W27" i="4" s="1"/>
  <c r="T31" i="4"/>
  <c r="V31" i="4" s="1"/>
  <c r="W31" i="4" s="1"/>
  <c r="T35" i="4"/>
  <c r="V35" i="4" s="1"/>
  <c r="W35" i="4" s="1"/>
  <c r="T39" i="4"/>
  <c r="V39" i="4" s="1"/>
  <c r="W39" i="4" s="1"/>
  <c r="T43" i="4"/>
  <c r="V43" i="4" s="1"/>
  <c r="W43" i="4" s="1"/>
  <c r="T47" i="4"/>
  <c r="V47" i="4" s="1"/>
  <c r="W47" i="4" s="1"/>
  <c r="T51" i="4"/>
  <c r="V51" i="4" s="1"/>
  <c r="W51" i="4" s="1"/>
  <c r="T55" i="4"/>
  <c r="V55" i="4" s="1"/>
  <c r="W55" i="4" s="1"/>
  <c r="T59" i="4"/>
  <c r="V59" i="4" s="1"/>
  <c r="W59" i="4" s="1"/>
  <c r="T63" i="4"/>
  <c r="V63" i="4" s="1"/>
  <c r="W63" i="4" s="1"/>
  <c r="T67" i="4"/>
  <c r="V67" i="4" s="1"/>
  <c r="W67" i="4" s="1"/>
  <c r="T71" i="4"/>
  <c r="V71" i="4" s="1"/>
  <c r="W71" i="4" s="1"/>
  <c r="T75" i="4"/>
  <c r="V75" i="4" s="1"/>
  <c r="W75" i="4" s="1"/>
  <c r="T79" i="4"/>
  <c r="V79" i="4" s="1"/>
  <c r="W79" i="4" s="1"/>
  <c r="T83" i="4"/>
  <c r="V83" i="4" s="1"/>
  <c r="W83" i="4" s="1"/>
  <c r="T87" i="4"/>
  <c r="V87" i="4" s="1"/>
  <c r="W87" i="4" s="1"/>
  <c r="T91" i="4"/>
  <c r="V91" i="4" s="1"/>
  <c r="W91" i="4" s="1"/>
  <c r="T95" i="4"/>
  <c r="V95" i="4" s="1"/>
  <c r="W95" i="4" s="1"/>
  <c r="T99" i="4"/>
  <c r="V99" i="4" s="1"/>
  <c r="W99" i="4" s="1"/>
  <c r="T103" i="4"/>
  <c r="V103" i="4" s="1"/>
  <c r="W103" i="4" s="1"/>
  <c r="T107" i="4"/>
  <c r="V107" i="4" s="1"/>
  <c r="W107" i="4" s="1"/>
  <c r="T111" i="4"/>
  <c r="V111" i="4" s="1"/>
  <c r="W111" i="4" s="1"/>
  <c r="T115" i="4"/>
  <c r="V115" i="4" s="1"/>
  <c r="W115" i="4" s="1"/>
  <c r="T119" i="4"/>
  <c r="V119" i="4" s="1"/>
  <c r="W119" i="4" s="1"/>
  <c r="T123" i="4"/>
  <c r="V123" i="4" s="1"/>
  <c r="W123" i="4" s="1"/>
  <c r="T127" i="4"/>
  <c r="V127" i="4" s="1"/>
  <c r="W127" i="4" s="1"/>
  <c r="T131" i="4"/>
  <c r="V131" i="4" s="1"/>
  <c r="W131" i="4" s="1"/>
  <c r="T135" i="4"/>
  <c r="V135" i="4" s="1"/>
  <c r="W135" i="4" s="1"/>
  <c r="T139" i="4"/>
  <c r="V139" i="4" s="1"/>
  <c r="W139" i="4" s="1"/>
  <c r="T143" i="4"/>
  <c r="V143" i="4" s="1"/>
  <c r="W143" i="4" s="1"/>
  <c r="T147" i="4"/>
  <c r="V147" i="4" s="1"/>
  <c r="W147" i="4" s="1"/>
  <c r="T151" i="4"/>
  <c r="V151" i="4" s="1"/>
  <c r="W151" i="4" s="1"/>
  <c r="T155" i="4"/>
  <c r="V155" i="4" s="1"/>
  <c r="W155" i="4" s="1"/>
  <c r="T159" i="4"/>
  <c r="V159" i="4" s="1"/>
  <c r="W159" i="4" s="1"/>
  <c r="T163" i="4"/>
  <c r="V163" i="4" s="1"/>
  <c r="W163" i="4" s="1"/>
  <c r="T167" i="4"/>
  <c r="V167" i="4" s="1"/>
  <c r="W167" i="4" s="1"/>
  <c r="T171" i="4"/>
  <c r="V171" i="4" s="1"/>
  <c r="W171" i="4" s="1"/>
  <c r="T175" i="4"/>
  <c r="V175" i="4" s="1"/>
  <c r="W175" i="4" s="1"/>
  <c r="T179" i="4"/>
  <c r="V179" i="4" s="1"/>
  <c r="W179" i="4" s="1"/>
  <c r="T183" i="4"/>
  <c r="V183" i="4" s="1"/>
  <c r="W183" i="4" s="1"/>
  <c r="T187" i="4"/>
  <c r="V187" i="4" s="1"/>
  <c r="W187" i="4" s="1"/>
  <c r="T191" i="4"/>
  <c r="V191" i="4" s="1"/>
  <c r="W191" i="4" s="1"/>
  <c r="U193" i="4"/>
  <c r="T6" i="4"/>
  <c r="V6" i="4" s="1"/>
  <c r="W6" i="4" s="1"/>
  <c r="T10" i="4"/>
  <c r="V10" i="4" s="1"/>
  <c r="W10" i="4" s="1"/>
  <c r="T14" i="4"/>
  <c r="V14" i="4" s="1"/>
  <c r="W14" i="4" s="1"/>
  <c r="T18" i="4"/>
  <c r="V18" i="4" s="1"/>
  <c r="W18" i="4" s="1"/>
  <c r="T22" i="4"/>
  <c r="V22" i="4" s="1"/>
  <c r="W22" i="4" s="1"/>
  <c r="T26" i="4"/>
  <c r="V26" i="4" s="1"/>
  <c r="W26" i="4" s="1"/>
  <c r="T30" i="4"/>
  <c r="V30" i="4" s="1"/>
  <c r="W30" i="4" s="1"/>
  <c r="T34" i="4"/>
  <c r="V34" i="4" s="1"/>
  <c r="W34" i="4" s="1"/>
  <c r="T38" i="4"/>
  <c r="V38" i="4" s="1"/>
  <c r="W38" i="4" s="1"/>
  <c r="T42" i="4"/>
  <c r="V42" i="4" s="1"/>
  <c r="W42" i="4" s="1"/>
  <c r="T46" i="4"/>
  <c r="V46" i="4" s="1"/>
  <c r="W46" i="4" s="1"/>
  <c r="T50" i="4"/>
  <c r="V50" i="4" s="1"/>
  <c r="W50" i="4" s="1"/>
  <c r="T54" i="4"/>
  <c r="V54" i="4" s="1"/>
  <c r="W54" i="4" s="1"/>
  <c r="T58" i="4"/>
  <c r="V58" i="4" s="1"/>
  <c r="W58" i="4" s="1"/>
  <c r="T62" i="4"/>
  <c r="V62" i="4" s="1"/>
  <c r="W62" i="4" s="1"/>
  <c r="T66" i="4"/>
  <c r="V66" i="4" s="1"/>
  <c r="W66" i="4" s="1"/>
  <c r="T70" i="4"/>
  <c r="V70" i="4" s="1"/>
  <c r="W70" i="4" s="1"/>
  <c r="T74" i="4"/>
  <c r="V74" i="4" s="1"/>
  <c r="W74" i="4" s="1"/>
  <c r="T78" i="4"/>
  <c r="V78" i="4" s="1"/>
  <c r="W78" i="4" s="1"/>
  <c r="T82" i="4"/>
  <c r="V82" i="4" s="1"/>
  <c r="W82" i="4" s="1"/>
  <c r="T86" i="4"/>
  <c r="V86" i="4" s="1"/>
  <c r="W86" i="4" s="1"/>
  <c r="T90" i="4"/>
  <c r="V90" i="4" s="1"/>
  <c r="W90" i="4" s="1"/>
  <c r="T94" i="4"/>
  <c r="V94" i="4" s="1"/>
  <c r="W94" i="4" s="1"/>
  <c r="T98" i="4"/>
  <c r="V98" i="4" s="1"/>
  <c r="W98" i="4" s="1"/>
  <c r="T102" i="4"/>
  <c r="V102" i="4" s="1"/>
  <c r="W102" i="4" s="1"/>
  <c r="T106" i="4"/>
  <c r="V106" i="4" s="1"/>
  <c r="W106" i="4" s="1"/>
  <c r="T110" i="4"/>
  <c r="V110" i="4" s="1"/>
  <c r="W110" i="4" s="1"/>
  <c r="T114" i="4"/>
  <c r="V114" i="4" s="1"/>
  <c r="W114" i="4" s="1"/>
  <c r="T118" i="4"/>
  <c r="V118" i="4" s="1"/>
  <c r="W118" i="4" s="1"/>
  <c r="T122" i="4"/>
  <c r="V122" i="4" s="1"/>
  <c r="W122" i="4" s="1"/>
  <c r="T126" i="4"/>
  <c r="V126" i="4" s="1"/>
  <c r="W126" i="4" s="1"/>
  <c r="T130" i="4"/>
  <c r="V130" i="4" s="1"/>
  <c r="W130" i="4" s="1"/>
  <c r="T134" i="4"/>
  <c r="V134" i="4" s="1"/>
  <c r="W134" i="4" s="1"/>
  <c r="T138" i="4"/>
  <c r="V138" i="4" s="1"/>
  <c r="W138" i="4" s="1"/>
  <c r="T142" i="4"/>
  <c r="V142" i="4" s="1"/>
  <c r="W142" i="4" s="1"/>
  <c r="T146" i="4"/>
  <c r="V146" i="4" s="1"/>
  <c r="W146" i="4" s="1"/>
  <c r="T150" i="4"/>
  <c r="V150" i="4" s="1"/>
  <c r="W150" i="4" s="1"/>
  <c r="T154" i="4"/>
  <c r="V154" i="4" s="1"/>
  <c r="W154" i="4" s="1"/>
  <c r="T158" i="4"/>
  <c r="V158" i="4" s="1"/>
  <c r="W158" i="4" s="1"/>
  <c r="T162" i="4"/>
  <c r="V162" i="4" s="1"/>
  <c r="W162" i="4" s="1"/>
  <c r="T166" i="4"/>
  <c r="V166" i="4" s="1"/>
  <c r="W166" i="4" s="1"/>
  <c r="T170" i="4"/>
  <c r="V170" i="4" s="1"/>
  <c r="W170" i="4" s="1"/>
  <c r="T174" i="4"/>
  <c r="V174" i="4" s="1"/>
  <c r="W174" i="4" s="1"/>
  <c r="T178" i="4"/>
  <c r="V178" i="4" s="1"/>
  <c r="W178" i="4" s="1"/>
  <c r="T182" i="4"/>
  <c r="V182" i="4" s="1"/>
  <c r="W182" i="4" s="1"/>
  <c r="T186" i="4"/>
  <c r="V186" i="4" s="1"/>
  <c r="W186" i="4" s="1"/>
  <c r="T190" i="4"/>
  <c r="V190" i="4" s="1"/>
  <c r="W190" i="4" s="1"/>
  <c r="T192" i="4"/>
  <c r="V192" i="4" s="1"/>
  <c r="W192" i="4" s="1"/>
  <c r="T5" i="4"/>
  <c r="V5" i="4" s="1"/>
  <c r="W5" i="4" s="1"/>
  <c r="T9" i="4"/>
  <c r="V9" i="4" s="1"/>
  <c r="W9" i="4" s="1"/>
  <c r="T13" i="4"/>
  <c r="V13" i="4" s="1"/>
  <c r="W13" i="4" s="1"/>
  <c r="T17" i="4"/>
  <c r="V17" i="4" s="1"/>
  <c r="W17" i="4" s="1"/>
  <c r="T21" i="4"/>
  <c r="V21" i="4" s="1"/>
  <c r="W21" i="4" s="1"/>
  <c r="T25" i="4"/>
  <c r="V25" i="4" s="1"/>
  <c r="W25" i="4" s="1"/>
  <c r="T29" i="4"/>
  <c r="V29" i="4" s="1"/>
  <c r="W29" i="4" s="1"/>
  <c r="T33" i="4"/>
  <c r="V33" i="4" s="1"/>
  <c r="W33" i="4" s="1"/>
  <c r="T37" i="4"/>
  <c r="V37" i="4" s="1"/>
  <c r="W37" i="4" s="1"/>
  <c r="T41" i="4"/>
  <c r="V41" i="4" s="1"/>
  <c r="W41" i="4" s="1"/>
  <c r="T45" i="4"/>
  <c r="V45" i="4" s="1"/>
  <c r="W45" i="4" s="1"/>
  <c r="T49" i="4"/>
  <c r="V49" i="4" s="1"/>
  <c r="W49" i="4" s="1"/>
  <c r="T4" i="4"/>
  <c r="V4" i="4" s="1"/>
  <c r="W4" i="4" s="1"/>
  <c r="T8" i="4"/>
  <c r="V8" i="4" s="1"/>
  <c r="W8" i="4" s="1"/>
  <c r="T12" i="4"/>
  <c r="V12" i="4" s="1"/>
  <c r="W12" i="4" s="1"/>
  <c r="T16" i="4"/>
  <c r="V16" i="4" s="1"/>
  <c r="W16" i="4" s="1"/>
  <c r="T20" i="4"/>
  <c r="V20" i="4" s="1"/>
  <c r="W20" i="4" s="1"/>
  <c r="T24" i="4"/>
  <c r="V24" i="4" s="1"/>
  <c r="W24" i="4" s="1"/>
  <c r="T28" i="4"/>
  <c r="V28" i="4" s="1"/>
  <c r="W28" i="4" s="1"/>
  <c r="T32" i="4"/>
  <c r="V32" i="4" s="1"/>
  <c r="W32" i="4" s="1"/>
  <c r="T36" i="4"/>
  <c r="V36" i="4" s="1"/>
  <c r="W36" i="4" s="1"/>
  <c r="T40" i="4"/>
  <c r="V40" i="4" s="1"/>
  <c r="W40" i="4" s="1"/>
  <c r="T44" i="4"/>
  <c r="V44" i="4" s="1"/>
  <c r="W44" i="4" s="1"/>
  <c r="T48" i="4"/>
  <c r="V48" i="4" s="1"/>
  <c r="W48" i="4" s="1"/>
  <c r="T52" i="4"/>
  <c r="V52" i="4" s="1"/>
  <c r="W52" i="4" s="1"/>
  <c r="V3" i="4" l="1"/>
  <c r="W3" i="4" s="1"/>
  <c r="Q221" i="4"/>
  <c r="V193" i="4"/>
  <c r="W193" i="4"/>
  <c r="Q194" i="4"/>
  <c r="R195" i="4" s="1"/>
  <c r="S196" i="4" s="1"/>
  <c r="I8" i="2"/>
  <c r="I16" i="2"/>
  <c r="I24" i="2"/>
  <c r="I199" i="2"/>
  <c r="I207" i="2"/>
  <c r="I211" i="2"/>
  <c r="I215" i="2"/>
  <c r="H198" i="2"/>
  <c r="I198" i="2" s="1"/>
  <c r="H202" i="2"/>
  <c r="I202" i="2" s="1"/>
  <c r="H206" i="2"/>
  <c r="I206" i="2" s="1"/>
  <c r="H210" i="2"/>
  <c r="I210" i="2" s="1"/>
  <c r="H214" i="2"/>
  <c r="I214" i="2" s="1"/>
  <c r="G196" i="2"/>
  <c r="G197" i="2"/>
  <c r="H197" i="2" s="1"/>
  <c r="I197" i="2" s="1"/>
  <c r="G198" i="2"/>
  <c r="G199" i="2"/>
  <c r="H199" i="2" s="1"/>
  <c r="G200" i="2"/>
  <c r="H200" i="2" s="1"/>
  <c r="I200" i="2" s="1"/>
  <c r="G201" i="2"/>
  <c r="H201" i="2" s="1"/>
  <c r="I201" i="2" s="1"/>
  <c r="G202" i="2"/>
  <c r="G203" i="2"/>
  <c r="H203" i="2" s="1"/>
  <c r="I203" i="2" s="1"/>
  <c r="G204" i="2"/>
  <c r="H204" i="2" s="1"/>
  <c r="I204" i="2" s="1"/>
  <c r="G205" i="2"/>
  <c r="H205" i="2" s="1"/>
  <c r="I205" i="2" s="1"/>
  <c r="G206" i="2"/>
  <c r="G207" i="2"/>
  <c r="H207" i="2" s="1"/>
  <c r="G208" i="2"/>
  <c r="H208" i="2" s="1"/>
  <c r="I208" i="2" s="1"/>
  <c r="G209" i="2"/>
  <c r="H209" i="2" s="1"/>
  <c r="I209" i="2" s="1"/>
  <c r="G210" i="2"/>
  <c r="G211" i="2"/>
  <c r="H211" i="2" s="1"/>
  <c r="G212" i="2"/>
  <c r="H212" i="2" s="1"/>
  <c r="I212" i="2" s="1"/>
  <c r="G213" i="2"/>
  <c r="H213" i="2" s="1"/>
  <c r="I213" i="2" s="1"/>
  <c r="G214" i="2"/>
  <c r="G215" i="2"/>
  <c r="H215" i="2" s="1"/>
  <c r="G216" i="2"/>
  <c r="H216" i="2" s="1"/>
  <c r="I216" i="2" s="1"/>
  <c r="H4" i="2"/>
  <c r="I4" i="2" s="1"/>
  <c r="H8" i="2"/>
  <c r="H12" i="2"/>
  <c r="I12" i="2" s="1"/>
  <c r="H16" i="2"/>
  <c r="H20" i="2"/>
  <c r="I20" i="2" s="1"/>
  <c r="H24" i="2"/>
  <c r="H28" i="2"/>
  <c r="I28" i="2" s="1"/>
  <c r="G4" i="2"/>
  <c r="G5" i="2"/>
  <c r="H5" i="2" s="1"/>
  <c r="I5" i="2" s="1"/>
  <c r="G6" i="2"/>
  <c r="H6" i="2" s="1"/>
  <c r="I6" i="2" s="1"/>
  <c r="G7" i="2"/>
  <c r="H7" i="2" s="1"/>
  <c r="I7" i="2" s="1"/>
  <c r="G8" i="2"/>
  <c r="G9" i="2"/>
  <c r="H9" i="2" s="1"/>
  <c r="I9" i="2" s="1"/>
  <c r="G10" i="2"/>
  <c r="H10" i="2" s="1"/>
  <c r="I10" i="2" s="1"/>
  <c r="G11" i="2"/>
  <c r="H11" i="2" s="1"/>
  <c r="I11" i="2" s="1"/>
  <c r="G12" i="2"/>
  <c r="G13" i="2"/>
  <c r="H13" i="2" s="1"/>
  <c r="I13" i="2" s="1"/>
  <c r="G14" i="2"/>
  <c r="H14" i="2" s="1"/>
  <c r="I14" i="2" s="1"/>
  <c r="G15" i="2"/>
  <c r="H15" i="2" s="1"/>
  <c r="I15" i="2" s="1"/>
  <c r="G16" i="2"/>
  <c r="G17" i="2"/>
  <c r="H17" i="2" s="1"/>
  <c r="I17" i="2" s="1"/>
  <c r="G18" i="2"/>
  <c r="H18" i="2" s="1"/>
  <c r="I18" i="2" s="1"/>
  <c r="G19" i="2"/>
  <c r="H19" i="2" s="1"/>
  <c r="I19" i="2" s="1"/>
  <c r="G20" i="2"/>
  <c r="G21" i="2"/>
  <c r="H21" i="2" s="1"/>
  <c r="I21" i="2" s="1"/>
  <c r="G22" i="2"/>
  <c r="H22" i="2" s="1"/>
  <c r="I22" i="2" s="1"/>
  <c r="G23" i="2"/>
  <c r="H23" i="2" s="1"/>
  <c r="I23" i="2" s="1"/>
  <c r="G24" i="2"/>
  <c r="G25" i="2"/>
  <c r="H25" i="2" s="1"/>
  <c r="I25" i="2" s="1"/>
  <c r="G26" i="2"/>
  <c r="H26" i="2" s="1"/>
  <c r="I26" i="2" s="1"/>
  <c r="G27" i="2"/>
  <c r="H27" i="2" s="1"/>
  <c r="I27" i="2" s="1"/>
  <c r="G28" i="2"/>
  <c r="G29" i="2"/>
  <c r="H29" i="2" s="1"/>
  <c r="I29" i="2" s="1"/>
  <c r="G30" i="2"/>
  <c r="H30" i="2" s="1"/>
  <c r="I30" i="2" s="1"/>
  <c r="G31" i="2"/>
  <c r="H31" i="2" s="1"/>
  <c r="I31" i="2" s="1"/>
  <c r="G32" i="2"/>
  <c r="H32" i="2" s="1"/>
  <c r="I32" i="2" s="1"/>
  <c r="G33" i="2"/>
  <c r="H33" i="2" s="1"/>
  <c r="I33" i="2" s="1"/>
  <c r="G34" i="2"/>
  <c r="H34" i="2" s="1"/>
  <c r="I34" i="2" s="1"/>
  <c r="G35" i="2"/>
  <c r="H35" i="2" s="1"/>
  <c r="I35" i="2" s="1"/>
  <c r="G36" i="2"/>
  <c r="H36" i="2" s="1"/>
  <c r="I36" i="2" s="1"/>
  <c r="G37" i="2"/>
  <c r="H37" i="2" s="1"/>
  <c r="I37" i="2" s="1"/>
  <c r="G38" i="2"/>
  <c r="H38" i="2" s="1"/>
  <c r="I38" i="2" s="1"/>
  <c r="G39" i="2"/>
  <c r="H39" i="2" s="1"/>
  <c r="I39" i="2" s="1"/>
  <c r="G40" i="2"/>
  <c r="H40" i="2" s="1"/>
  <c r="I40" i="2" s="1"/>
  <c r="G41" i="2"/>
  <c r="H41" i="2" s="1"/>
  <c r="I41" i="2" s="1"/>
  <c r="G42" i="2"/>
  <c r="H42" i="2" s="1"/>
  <c r="I42" i="2" s="1"/>
  <c r="G43" i="2"/>
  <c r="H43" i="2" s="1"/>
  <c r="I43" i="2" s="1"/>
  <c r="G44" i="2"/>
  <c r="H44" i="2" s="1"/>
  <c r="I44" i="2" s="1"/>
  <c r="G45" i="2"/>
  <c r="H45" i="2" s="1"/>
  <c r="I45" i="2" s="1"/>
  <c r="G46" i="2"/>
  <c r="H46" i="2" s="1"/>
  <c r="I46" i="2" s="1"/>
  <c r="G47" i="2"/>
  <c r="H47" i="2" s="1"/>
  <c r="I47" i="2" s="1"/>
  <c r="G48" i="2"/>
  <c r="H48" i="2" s="1"/>
  <c r="I48" i="2" s="1"/>
  <c r="G49" i="2"/>
  <c r="H49" i="2" s="1"/>
  <c r="I49" i="2" s="1"/>
  <c r="G50" i="2"/>
  <c r="H50" i="2" s="1"/>
  <c r="I50" i="2" s="1"/>
  <c r="G51" i="2"/>
  <c r="H51" i="2" s="1"/>
  <c r="I51" i="2" s="1"/>
  <c r="G52" i="2"/>
  <c r="H52" i="2" s="1"/>
  <c r="I52" i="2" s="1"/>
  <c r="G53" i="2"/>
  <c r="H53" i="2" s="1"/>
  <c r="I53" i="2" s="1"/>
  <c r="G54" i="2"/>
  <c r="H54" i="2" s="1"/>
  <c r="I54" i="2" s="1"/>
  <c r="G55" i="2"/>
  <c r="H55" i="2" s="1"/>
  <c r="I55" i="2" s="1"/>
  <c r="G56" i="2"/>
  <c r="H56" i="2" s="1"/>
  <c r="I56" i="2" s="1"/>
  <c r="G57" i="2"/>
  <c r="H57" i="2" s="1"/>
  <c r="I57" i="2" s="1"/>
  <c r="G58" i="2"/>
  <c r="H58" i="2" s="1"/>
  <c r="I58" i="2" s="1"/>
  <c r="G59" i="2"/>
  <c r="H59" i="2" s="1"/>
  <c r="I59" i="2" s="1"/>
  <c r="G60" i="2"/>
  <c r="H60" i="2" s="1"/>
  <c r="I60" i="2" s="1"/>
  <c r="G61" i="2"/>
  <c r="H61" i="2" s="1"/>
  <c r="I61" i="2" s="1"/>
  <c r="G62" i="2"/>
  <c r="H62" i="2" s="1"/>
  <c r="I62" i="2" s="1"/>
  <c r="G63" i="2"/>
  <c r="H63" i="2" s="1"/>
  <c r="I63" i="2" s="1"/>
  <c r="G64" i="2"/>
  <c r="H64" i="2" s="1"/>
  <c r="I64" i="2" s="1"/>
  <c r="G65" i="2"/>
  <c r="H65" i="2" s="1"/>
  <c r="I65" i="2" s="1"/>
  <c r="G66" i="2"/>
  <c r="H66" i="2" s="1"/>
  <c r="I66" i="2" s="1"/>
  <c r="G67" i="2"/>
  <c r="H67" i="2" s="1"/>
  <c r="I67" i="2" s="1"/>
  <c r="G68" i="2"/>
  <c r="H68" i="2" s="1"/>
  <c r="I68" i="2" s="1"/>
  <c r="G69" i="2"/>
  <c r="H69" i="2" s="1"/>
  <c r="I69" i="2" s="1"/>
  <c r="G70" i="2"/>
  <c r="H70" i="2" s="1"/>
  <c r="I70" i="2" s="1"/>
  <c r="G71" i="2"/>
  <c r="H71" i="2" s="1"/>
  <c r="I71" i="2" s="1"/>
  <c r="G72" i="2"/>
  <c r="H72" i="2" s="1"/>
  <c r="I72" i="2" s="1"/>
  <c r="G73" i="2"/>
  <c r="H73" i="2" s="1"/>
  <c r="I73" i="2" s="1"/>
  <c r="G74" i="2"/>
  <c r="H74" i="2" s="1"/>
  <c r="I74" i="2" s="1"/>
  <c r="G75" i="2"/>
  <c r="H75" i="2" s="1"/>
  <c r="I75" i="2" s="1"/>
  <c r="G76" i="2"/>
  <c r="H76" i="2" s="1"/>
  <c r="I76" i="2" s="1"/>
  <c r="G77" i="2"/>
  <c r="H77" i="2" s="1"/>
  <c r="I77" i="2" s="1"/>
  <c r="G78" i="2"/>
  <c r="H78" i="2" s="1"/>
  <c r="I78" i="2" s="1"/>
  <c r="G79" i="2"/>
  <c r="H79" i="2" s="1"/>
  <c r="I79" i="2" s="1"/>
  <c r="G80" i="2"/>
  <c r="H80" i="2" s="1"/>
  <c r="I80" i="2" s="1"/>
  <c r="G81" i="2"/>
  <c r="H81" i="2" s="1"/>
  <c r="I81" i="2" s="1"/>
  <c r="G82" i="2"/>
  <c r="H82" i="2" s="1"/>
  <c r="I82" i="2" s="1"/>
  <c r="G83" i="2"/>
  <c r="H83" i="2" s="1"/>
  <c r="I83" i="2" s="1"/>
  <c r="G84" i="2"/>
  <c r="H84" i="2" s="1"/>
  <c r="I84" i="2" s="1"/>
  <c r="G85" i="2"/>
  <c r="H85" i="2" s="1"/>
  <c r="I85" i="2" s="1"/>
  <c r="G86" i="2"/>
  <c r="H86" i="2" s="1"/>
  <c r="I86" i="2" s="1"/>
  <c r="G87" i="2"/>
  <c r="H87" i="2" s="1"/>
  <c r="I87" i="2" s="1"/>
  <c r="G88" i="2"/>
  <c r="H88" i="2" s="1"/>
  <c r="I88" i="2" s="1"/>
  <c r="G89" i="2"/>
  <c r="H89" i="2" s="1"/>
  <c r="I89" i="2" s="1"/>
  <c r="G90" i="2"/>
  <c r="H90" i="2" s="1"/>
  <c r="I90" i="2" s="1"/>
  <c r="G91" i="2"/>
  <c r="H91" i="2" s="1"/>
  <c r="I91" i="2" s="1"/>
  <c r="G92" i="2"/>
  <c r="H92" i="2" s="1"/>
  <c r="I92" i="2" s="1"/>
  <c r="G93" i="2"/>
  <c r="H93" i="2" s="1"/>
  <c r="I93" i="2" s="1"/>
  <c r="G94" i="2"/>
  <c r="H94" i="2" s="1"/>
  <c r="I94" i="2" s="1"/>
  <c r="G95" i="2"/>
  <c r="H95" i="2" s="1"/>
  <c r="I95" i="2" s="1"/>
  <c r="G96" i="2"/>
  <c r="H96" i="2" s="1"/>
  <c r="I96" i="2" s="1"/>
  <c r="G97" i="2"/>
  <c r="H97" i="2" s="1"/>
  <c r="I97" i="2" s="1"/>
  <c r="G98" i="2"/>
  <c r="H98" i="2" s="1"/>
  <c r="I98" i="2" s="1"/>
  <c r="G99" i="2"/>
  <c r="H99" i="2" s="1"/>
  <c r="I99" i="2" s="1"/>
  <c r="G100" i="2"/>
  <c r="H100" i="2" s="1"/>
  <c r="I100" i="2" s="1"/>
  <c r="G101" i="2"/>
  <c r="H101" i="2" s="1"/>
  <c r="I101" i="2" s="1"/>
  <c r="G102" i="2"/>
  <c r="H102" i="2" s="1"/>
  <c r="I102" i="2" s="1"/>
  <c r="G103" i="2"/>
  <c r="H103" i="2" s="1"/>
  <c r="I103" i="2" s="1"/>
  <c r="G104" i="2"/>
  <c r="H104" i="2" s="1"/>
  <c r="I104" i="2" s="1"/>
  <c r="G105" i="2"/>
  <c r="H105" i="2" s="1"/>
  <c r="I105" i="2" s="1"/>
  <c r="G106" i="2"/>
  <c r="H106" i="2" s="1"/>
  <c r="I106" i="2" s="1"/>
  <c r="G107" i="2"/>
  <c r="H107" i="2" s="1"/>
  <c r="I107" i="2" s="1"/>
  <c r="G108" i="2"/>
  <c r="H108" i="2" s="1"/>
  <c r="I108" i="2" s="1"/>
  <c r="G109" i="2"/>
  <c r="H109" i="2" s="1"/>
  <c r="I109" i="2" s="1"/>
  <c r="G110" i="2"/>
  <c r="H110" i="2" s="1"/>
  <c r="I110" i="2" s="1"/>
  <c r="G111" i="2"/>
  <c r="H111" i="2" s="1"/>
  <c r="I111" i="2" s="1"/>
  <c r="G112" i="2"/>
  <c r="H112" i="2" s="1"/>
  <c r="I112" i="2" s="1"/>
  <c r="G113" i="2"/>
  <c r="H113" i="2" s="1"/>
  <c r="I113" i="2" s="1"/>
  <c r="G114" i="2"/>
  <c r="H114" i="2" s="1"/>
  <c r="I114" i="2" s="1"/>
  <c r="G115" i="2"/>
  <c r="H115" i="2" s="1"/>
  <c r="I115" i="2" s="1"/>
  <c r="G116" i="2"/>
  <c r="H116" i="2" s="1"/>
  <c r="I116" i="2" s="1"/>
  <c r="G117" i="2"/>
  <c r="H117" i="2" s="1"/>
  <c r="I117" i="2" s="1"/>
  <c r="G118" i="2"/>
  <c r="H118" i="2" s="1"/>
  <c r="I118" i="2" s="1"/>
  <c r="G119" i="2"/>
  <c r="H119" i="2" s="1"/>
  <c r="I119" i="2" s="1"/>
  <c r="G120" i="2"/>
  <c r="H120" i="2" s="1"/>
  <c r="I120" i="2" s="1"/>
  <c r="G121" i="2"/>
  <c r="H121" i="2" s="1"/>
  <c r="I121" i="2" s="1"/>
  <c r="G122" i="2"/>
  <c r="H122" i="2" s="1"/>
  <c r="I122" i="2" s="1"/>
  <c r="G123" i="2"/>
  <c r="H123" i="2" s="1"/>
  <c r="I123" i="2" s="1"/>
  <c r="G124" i="2"/>
  <c r="H124" i="2" s="1"/>
  <c r="I124" i="2" s="1"/>
  <c r="G125" i="2"/>
  <c r="H125" i="2" s="1"/>
  <c r="I125" i="2" s="1"/>
  <c r="G126" i="2"/>
  <c r="H126" i="2" s="1"/>
  <c r="I126" i="2" s="1"/>
  <c r="G127" i="2"/>
  <c r="H127" i="2" s="1"/>
  <c r="I127" i="2" s="1"/>
  <c r="G128" i="2"/>
  <c r="H128" i="2" s="1"/>
  <c r="I128" i="2" s="1"/>
  <c r="G129" i="2"/>
  <c r="H129" i="2" s="1"/>
  <c r="I129" i="2" s="1"/>
  <c r="G130" i="2"/>
  <c r="H130" i="2" s="1"/>
  <c r="I130" i="2" s="1"/>
  <c r="G131" i="2"/>
  <c r="H131" i="2" s="1"/>
  <c r="I131" i="2" s="1"/>
  <c r="G132" i="2"/>
  <c r="H132" i="2" s="1"/>
  <c r="I132" i="2" s="1"/>
  <c r="G133" i="2"/>
  <c r="H133" i="2" s="1"/>
  <c r="I133" i="2" s="1"/>
  <c r="G134" i="2"/>
  <c r="H134" i="2" s="1"/>
  <c r="I134" i="2" s="1"/>
  <c r="G135" i="2"/>
  <c r="H135" i="2" s="1"/>
  <c r="I135" i="2" s="1"/>
  <c r="G136" i="2"/>
  <c r="H136" i="2" s="1"/>
  <c r="I136" i="2" s="1"/>
  <c r="G137" i="2"/>
  <c r="H137" i="2" s="1"/>
  <c r="I137" i="2" s="1"/>
  <c r="G138" i="2"/>
  <c r="H138" i="2" s="1"/>
  <c r="I138" i="2" s="1"/>
  <c r="G139" i="2"/>
  <c r="H139" i="2" s="1"/>
  <c r="I139" i="2" s="1"/>
  <c r="G140" i="2"/>
  <c r="H140" i="2" s="1"/>
  <c r="I140" i="2" s="1"/>
  <c r="G141" i="2"/>
  <c r="H141" i="2" s="1"/>
  <c r="I141" i="2" s="1"/>
  <c r="G142" i="2"/>
  <c r="H142" i="2" s="1"/>
  <c r="I142" i="2" s="1"/>
  <c r="G143" i="2"/>
  <c r="H143" i="2" s="1"/>
  <c r="I143" i="2" s="1"/>
  <c r="G144" i="2"/>
  <c r="H144" i="2" s="1"/>
  <c r="I144" i="2" s="1"/>
  <c r="G145" i="2"/>
  <c r="H145" i="2" s="1"/>
  <c r="I145" i="2" s="1"/>
  <c r="G146" i="2"/>
  <c r="H146" i="2" s="1"/>
  <c r="I146" i="2" s="1"/>
  <c r="G147" i="2"/>
  <c r="H147" i="2" s="1"/>
  <c r="I147" i="2" s="1"/>
  <c r="G148" i="2"/>
  <c r="H148" i="2" s="1"/>
  <c r="I148" i="2" s="1"/>
  <c r="G149" i="2"/>
  <c r="H149" i="2" s="1"/>
  <c r="I149" i="2" s="1"/>
  <c r="G150" i="2"/>
  <c r="H150" i="2" s="1"/>
  <c r="I150" i="2" s="1"/>
  <c r="G151" i="2"/>
  <c r="H151" i="2" s="1"/>
  <c r="I151" i="2" s="1"/>
  <c r="G152" i="2"/>
  <c r="H152" i="2" s="1"/>
  <c r="I152" i="2" s="1"/>
  <c r="G153" i="2"/>
  <c r="H153" i="2" s="1"/>
  <c r="I153" i="2" s="1"/>
  <c r="G154" i="2"/>
  <c r="H154" i="2" s="1"/>
  <c r="I154" i="2" s="1"/>
  <c r="G155" i="2"/>
  <c r="H155" i="2" s="1"/>
  <c r="I155" i="2" s="1"/>
  <c r="G156" i="2"/>
  <c r="H156" i="2" s="1"/>
  <c r="I156" i="2" s="1"/>
  <c r="G157" i="2"/>
  <c r="H157" i="2" s="1"/>
  <c r="I157" i="2" s="1"/>
  <c r="G158" i="2"/>
  <c r="H158" i="2" s="1"/>
  <c r="I158" i="2" s="1"/>
  <c r="G159" i="2"/>
  <c r="H159" i="2" s="1"/>
  <c r="I159" i="2" s="1"/>
  <c r="G160" i="2"/>
  <c r="H160" i="2" s="1"/>
  <c r="I160" i="2" s="1"/>
  <c r="G161" i="2"/>
  <c r="H161" i="2" s="1"/>
  <c r="I161" i="2" s="1"/>
  <c r="G162" i="2"/>
  <c r="H162" i="2" s="1"/>
  <c r="I162" i="2" s="1"/>
  <c r="G163" i="2"/>
  <c r="H163" i="2" s="1"/>
  <c r="I163" i="2" s="1"/>
  <c r="G164" i="2"/>
  <c r="H164" i="2" s="1"/>
  <c r="I164" i="2" s="1"/>
  <c r="G165" i="2"/>
  <c r="H165" i="2" s="1"/>
  <c r="I165" i="2" s="1"/>
  <c r="G166" i="2"/>
  <c r="H166" i="2" s="1"/>
  <c r="I166" i="2" s="1"/>
  <c r="G167" i="2"/>
  <c r="H167" i="2" s="1"/>
  <c r="I167" i="2" s="1"/>
  <c r="G168" i="2"/>
  <c r="H168" i="2" s="1"/>
  <c r="I168" i="2" s="1"/>
  <c r="G169" i="2"/>
  <c r="H169" i="2" s="1"/>
  <c r="I169" i="2" s="1"/>
  <c r="G170" i="2"/>
  <c r="H170" i="2" s="1"/>
  <c r="I170" i="2" s="1"/>
  <c r="G171" i="2"/>
  <c r="H171" i="2" s="1"/>
  <c r="I171" i="2" s="1"/>
  <c r="G172" i="2"/>
  <c r="H172" i="2" s="1"/>
  <c r="I172" i="2" s="1"/>
  <c r="G173" i="2"/>
  <c r="H173" i="2" s="1"/>
  <c r="I173" i="2" s="1"/>
  <c r="G174" i="2"/>
  <c r="H174" i="2" s="1"/>
  <c r="I174" i="2" s="1"/>
  <c r="G175" i="2"/>
  <c r="H175" i="2" s="1"/>
  <c r="I175" i="2" s="1"/>
  <c r="G176" i="2"/>
  <c r="H176" i="2" s="1"/>
  <c r="I176" i="2" s="1"/>
  <c r="G177" i="2"/>
  <c r="H177" i="2" s="1"/>
  <c r="I177" i="2" s="1"/>
  <c r="G178" i="2"/>
  <c r="H178" i="2" s="1"/>
  <c r="I178" i="2" s="1"/>
  <c r="G179" i="2"/>
  <c r="H179" i="2" s="1"/>
  <c r="I179" i="2" s="1"/>
  <c r="G180" i="2"/>
  <c r="H180" i="2" s="1"/>
  <c r="I180" i="2" s="1"/>
  <c r="G181" i="2"/>
  <c r="H181" i="2" s="1"/>
  <c r="I181" i="2" s="1"/>
  <c r="G182" i="2"/>
  <c r="H182" i="2" s="1"/>
  <c r="I182" i="2" s="1"/>
  <c r="G183" i="2"/>
  <c r="H183" i="2" s="1"/>
  <c r="I183" i="2" s="1"/>
  <c r="G184" i="2"/>
  <c r="H184" i="2" s="1"/>
  <c r="I184" i="2" s="1"/>
  <c r="G185" i="2"/>
  <c r="H185" i="2" s="1"/>
  <c r="I185" i="2" s="1"/>
  <c r="G186" i="2"/>
  <c r="H186" i="2" s="1"/>
  <c r="I186" i="2" s="1"/>
  <c r="G187" i="2"/>
  <c r="H187" i="2" s="1"/>
  <c r="I187" i="2" s="1"/>
  <c r="G188" i="2"/>
  <c r="H188" i="2" s="1"/>
  <c r="I188" i="2" s="1"/>
  <c r="G189" i="2"/>
  <c r="H189" i="2" s="1"/>
  <c r="I189" i="2" s="1"/>
  <c r="G190" i="2"/>
  <c r="H190" i="2" s="1"/>
  <c r="I190" i="2" s="1"/>
  <c r="G191" i="2"/>
  <c r="H191" i="2" s="1"/>
  <c r="I191" i="2" s="1"/>
  <c r="G192" i="2"/>
  <c r="H192" i="2" s="1"/>
  <c r="I192" i="2" s="1"/>
  <c r="G193" i="2"/>
  <c r="H193" i="2" s="1"/>
  <c r="I193" i="2" s="1"/>
  <c r="G194" i="2"/>
  <c r="H194" i="2" s="1"/>
  <c r="I194" i="2" s="1"/>
  <c r="G195" i="2"/>
  <c r="H195" i="2" s="1"/>
  <c r="I195" i="2" s="1"/>
  <c r="G3" i="2"/>
  <c r="D223" i="2" s="1"/>
  <c r="H3" i="2" l="1"/>
  <c r="I3" i="2" s="1"/>
  <c r="G227" i="2"/>
  <c r="G223" i="2"/>
  <c r="H196" i="2"/>
  <c r="I196" i="2" s="1"/>
  <c r="U194" i="4"/>
  <c r="V194" i="4"/>
  <c r="Q195" i="4" l="1"/>
  <c r="R196" i="4"/>
  <c r="S197" i="4" s="1"/>
  <c r="U195" i="4"/>
  <c r="W194" i="4"/>
  <c r="Q196" i="4" l="1"/>
  <c r="V195" i="4"/>
  <c r="W195" i="4" l="1"/>
  <c r="U196" i="4"/>
  <c r="R197" i="4"/>
  <c r="S198" i="4" s="1"/>
  <c r="Q197" i="4" l="1"/>
  <c r="V196" i="4"/>
  <c r="W196" i="4" l="1"/>
  <c r="U197" i="4"/>
  <c r="R198" i="4"/>
  <c r="S199" i="4" s="1"/>
  <c r="Q198" i="4" l="1"/>
  <c r="V197" i="4"/>
  <c r="W197" i="4" l="1"/>
  <c r="R199" i="4"/>
  <c r="S200" i="4" s="1"/>
  <c r="U198" i="4"/>
  <c r="Q199" i="4" l="1"/>
  <c r="V198" i="4"/>
  <c r="W198" i="4" l="1"/>
  <c r="U199" i="4"/>
  <c r="R200" i="4"/>
  <c r="S201" i="4" s="1"/>
  <c r="Q200" i="4" l="1"/>
  <c r="V199" i="4"/>
  <c r="W199" i="4" s="1"/>
  <c r="U200" i="4" l="1"/>
  <c r="R201" i="4"/>
  <c r="S202" i="4" s="1"/>
  <c r="Q201" i="4" l="1"/>
  <c r="V200" i="4"/>
  <c r="W200" i="4" s="1"/>
  <c r="U201" i="4" l="1"/>
  <c r="R202" i="4"/>
  <c r="S203" i="4" s="1"/>
  <c r="Q202" i="4" l="1"/>
  <c r="V201" i="4"/>
  <c r="W201" i="4" s="1"/>
  <c r="U202" i="4" l="1"/>
  <c r="R203" i="4"/>
  <c r="S204" i="4" s="1"/>
  <c r="Q203" i="4" l="1"/>
  <c r="V202" i="4"/>
  <c r="W202" i="4" s="1"/>
  <c r="U203" i="4" l="1"/>
  <c r="R204" i="4"/>
  <c r="S205" i="4" s="1"/>
  <c r="Q204" i="4" l="1"/>
  <c r="V203" i="4"/>
  <c r="W203" i="4" s="1"/>
  <c r="U204" i="4" l="1"/>
  <c r="T221" i="4" s="1"/>
  <c r="R205" i="4"/>
  <c r="S206" i="4" s="1"/>
  <c r="Q205" i="4" l="1"/>
  <c r="V204" i="4"/>
  <c r="W204" i="4" s="1"/>
  <c r="U205" i="4" l="1"/>
  <c r="R206" i="4"/>
  <c r="S207" i="4" s="1"/>
  <c r="Q206" i="4" l="1"/>
  <c r="V205" i="4"/>
  <c r="W205" i="4" s="1"/>
  <c r="R207" i="4" l="1"/>
  <c r="S208" i="4" s="1"/>
  <c r="U206" i="4"/>
  <c r="Q207" i="4" l="1"/>
  <c r="V206" i="4"/>
  <c r="W206" i="4" s="1"/>
  <c r="U207" i="4" l="1"/>
  <c r="R208" i="4"/>
  <c r="S209" i="4" s="1"/>
  <c r="Q208" i="4" l="1"/>
  <c r="V207" i="4"/>
  <c r="W207" i="4" s="1"/>
  <c r="U208" i="4" l="1"/>
  <c r="R209" i="4"/>
  <c r="S210" i="4" s="1"/>
  <c r="Q209" i="4" l="1"/>
  <c r="V208" i="4"/>
  <c r="W208" i="4" s="1"/>
  <c r="U209" i="4" l="1"/>
  <c r="R210" i="4"/>
  <c r="S211" i="4" s="1"/>
  <c r="Q210" i="4" l="1"/>
  <c r="V209" i="4"/>
  <c r="W209" i="4" s="1"/>
  <c r="U210" i="4" l="1"/>
  <c r="R211" i="4"/>
  <c r="S212" i="4" s="1"/>
  <c r="Q211" i="4" l="1"/>
  <c r="V210" i="4"/>
  <c r="W210" i="4" s="1"/>
  <c r="U211" i="4" l="1"/>
  <c r="R212" i="4"/>
  <c r="S213" i="4" s="1"/>
  <c r="Q212" i="4" l="1"/>
  <c r="V211" i="4"/>
  <c r="W211" i="4" s="1"/>
  <c r="U212" i="4" l="1"/>
  <c r="R213" i="4"/>
  <c r="Q213" i="4" l="1"/>
  <c r="U213" i="4" s="1"/>
  <c r="V212" i="4"/>
  <c r="W212" i="4" s="1"/>
  <c r="V213" i="4" l="1"/>
  <c r="T225" i="4"/>
  <c r="W213" i="4"/>
</calcChain>
</file>

<file path=xl/sharedStrings.xml><?xml version="1.0" encoding="utf-8"?>
<sst xmlns="http://purl.oclc.org/ooxml/spreadsheetml/main" count="219" uniqueCount="62">
  <si>
    <t>DATE</t>
  </si>
  <si>
    <t>New Hire</t>
  </si>
  <si>
    <t>Interest rate</t>
  </si>
  <si>
    <t>CPI</t>
  </si>
  <si>
    <t>DPI</t>
  </si>
  <si>
    <t>GDP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</si>
  <si>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</si>
  <si>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</si>
  <si>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</si>
  <si>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</si>
  <si>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</si>
  <si>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</si>
  <si>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</si>
  <si>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</si>
  <si>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</si>
  <si>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</si>
  <si>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</si>
  <si>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</si>
  <si>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</si>
  <si>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</si>
  <si>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</si>
  <si>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</si>
  <si>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</si>
  <si>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</si>
  <si>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</si>
  <si>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</si>
  <si>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</si>
  <si>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</si>
  <si>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</si>
  <si>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</si>
  <si>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</si>
  <si>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</si>
  <si>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New Hire</t>
  </si>
  <si>
    <t>Residuals</t>
  </si>
  <si>
    <t>Prediction</t>
  </si>
  <si>
    <t>Next year</t>
  </si>
  <si>
    <t>MAPE</t>
  </si>
  <si>
    <t>RMSE</t>
  </si>
  <si>
    <t>17.1-18.9</t>
  </si>
  <si>
    <t>Train</t>
  </si>
  <si>
    <t>|re|/original</t>
  </si>
  <si>
    <t>Trend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</si>
  <si>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</si>
  <si>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</si>
  <si>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</si>
  <si>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</si>
  <si>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</si>
  <si>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</si>
  <si>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</si>
  <si>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</si>
  <si>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</si>
  <si>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</si>
  <si>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</si>
  <si>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Month</t>
  </si>
  <si>
    <t>Lag1</t>
  </si>
  <si>
    <t>Lag2</t>
  </si>
  <si>
    <t>Lag3</t>
  </si>
  <si>
    <t>New Hire.Test</t>
  </si>
  <si>
    <t>New Hire.Train</t>
  </si>
  <si>
    <t>Prediction.train</t>
  </si>
  <si>
    <t>Prediction.test</t>
  </si>
  <si>
    <t>Interestrate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</si>
</sst>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4" fontId="14" fillId="0" borderId="0" xfId="0" applyNumberFormat="1" applyFont="1"/>
    <xf numFmtId="0" fontId="14" fillId="0" borderId="0" xfId="0" applyFont="1"/>
    <xf numFmtId="0" fontId="0" fillId="0" borderId="0" xfId="0" applyFont="1"/>
    <xf numFmtId="0" fontId="0" fillId="0" borderId="0" xfId="0" applyFill="1" applyProtection="1"/>
    <xf numFmtId="1" fontId="0" fillId="0" borderId="0" xfId="0" applyNumberFormat="1"/>
    <xf numFmtId="1" fontId="0" fillId="33" borderId="0" xfId="0" applyNumberFormat="1" applyFill="1"/>
    <xf numFmtId="0" fontId="14" fillId="0" borderId="0" xfId="0" applyFont="1" applyFill="1" applyBorder="1" applyAlignment="1"/>
    <xf numFmtId="0" fontId="14" fillId="0" borderId="10" xfId="0" applyFont="1" applyFill="1" applyBorder="1" applyAlignment="1"/>
    <xf numFmtId="1" fontId="0" fillId="34" borderId="0" xfId="0" applyNumberFormat="1" applyFill="1"/>
    <xf numFmtId="0" fontId="0" fillId="33" borderId="0" xfId="0" applyFill="1" applyProtection="1"/>
    <xf numFmtId="0" fontId="0" fillId="34" borderId="0" xfId="0" applyFill="1"/>
    <xf numFmtId="0" fontId="0" fillId="34" borderId="0" xfId="0" applyFill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'Multi-regression, Macro EI'!$M$28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'Multi-regression, Macro EI'!$M$29:$M$221</c:f>
              <c:numCache>
                <c:formatCode>General</c:formatCode>
                <c:ptCount val="193"/>
                <c:pt idx="0">
                  <c:v>-246.63171674426394</c:v>
                </c:pt>
                <c:pt idx="1">
                  <c:v>2021.2040004208229</c:v>
                </c:pt>
                <c:pt idx="2">
                  <c:v>-771.40758532244308</c:v>
                </c:pt>
                <c:pt idx="3">
                  <c:v>-358.50128021038836</c:v>
                </c:pt>
                <c:pt idx="4">
                  <c:v>571.70877876819668</c:v>
                </c:pt>
                <c:pt idx="5">
                  <c:v>56.168499464672095</c:v>
                </c:pt>
                <c:pt idx="6">
                  <c:v>270.63747878098002</c:v>
                </c:pt>
                <c:pt idx="7">
                  <c:v>1076.4042782221431</c:v>
                </c:pt>
                <c:pt idx="8">
                  <c:v>1225.2029597208884</c:v>
                </c:pt>
                <c:pt idx="9">
                  <c:v>758.55619120550728</c:v>
                </c:pt>
                <c:pt idx="10">
                  <c:v>1066.7160045094615</c:v>
                </c:pt>
                <c:pt idx="11">
                  <c:v>-346.4444086818603</c:v>
                </c:pt>
                <c:pt idx="12">
                  <c:v>-469.54897077796886</c:v>
                </c:pt>
                <c:pt idx="13">
                  <c:v>1153.0784115128845</c:v>
                </c:pt>
                <c:pt idx="14">
                  <c:v>-923.37859641250634</c:v>
                </c:pt>
                <c:pt idx="15">
                  <c:v>-993.99429074473483</c:v>
                </c:pt>
                <c:pt idx="16">
                  <c:v>94.771782003467706</c:v>
                </c:pt>
                <c:pt idx="17">
                  <c:v>-280.67588001331569</c:v>
                </c:pt>
                <c:pt idx="18">
                  <c:v>-110.55014225937248</c:v>
                </c:pt>
                <c:pt idx="19">
                  <c:v>821.99767562896704</c:v>
                </c:pt>
                <c:pt idx="20">
                  <c:v>808.45030256375594</c:v>
                </c:pt>
                <c:pt idx="21">
                  <c:v>363.61116716347988</c:v>
                </c:pt>
                <c:pt idx="22">
                  <c:v>334.8632000954758</c:v>
                </c:pt>
                <c:pt idx="23">
                  <c:v>-513.3141338812984</c:v>
                </c:pt>
                <c:pt idx="24">
                  <c:v>-118.9283542295625</c:v>
                </c:pt>
                <c:pt idx="25">
                  <c:v>1074.5225008147372</c:v>
                </c:pt>
                <c:pt idx="26">
                  <c:v>-841.0357309155961</c:v>
                </c:pt>
                <c:pt idx="27">
                  <c:v>-782.12545323158429</c:v>
                </c:pt>
                <c:pt idx="28">
                  <c:v>-135.78925813061142</c:v>
                </c:pt>
                <c:pt idx="29">
                  <c:v>-542.14745287240567</c:v>
                </c:pt>
                <c:pt idx="30">
                  <c:v>-64.144590164784859</c:v>
                </c:pt>
                <c:pt idx="31">
                  <c:v>334.20063507222221</c:v>
                </c:pt>
                <c:pt idx="32">
                  <c:v>656.55028072786536</c:v>
                </c:pt>
                <c:pt idx="33">
                  <c:v>205.22875403244871</c:v>
                </c:pt>
                <c:pt idx="34">
                  <c:v>72.327292009911616</c:v>
                </c:pt>
                <c:pt idx="35">
                  <c:v>-898.34705009317258</c:v>
                </c:pt>
                <c:pt idx="36">
                  <c:v>-470.56025306936317</c:v>
                </c:pt>
                <c:pt idx="37">
                  <c:v>498.25521747261064</c:v>
                </c:pt>
                <c:pt idx="38">
                  <c:v>-1273.3426539352404</c:v>
                </c:pt>
                <c:pt idx="39">
                  <c:v>-779.56491416015797</c:v>
                </c:pt>
                <c:pt idx="40">
                  <c:v>-257.16460471331266</c:v>
                </c:pt>
                <c:pt idx="41">
                  <c:v>-695.18442854154546</c:v>
                </c:pt>
                <c:pt idx="42">
                  <c:v>-56.642120303796219</c:v>
                </c:pt>
                <c:pt idx="43">
                  <c:v>331.80419982996136</c:v>
                </c:pt>
                <c:pt idx="44">
                  <c:v>805.57393734497509</c:v>
                </c:pt>
                <c:pt idx="45">
                  <c:v>129.56483084526371</c:v>
                </c:pt>
                <c:pt idx="46">
                  <c:v>-1.3892832032706792</c:v>
                </c:pt>
                <c:pt idx="47">
                  <c:v>-552.62217946541932</c:v>
                </c:pt>
                <c:pt idx="48">
                  <c:v>-90.763861430021279</c:v>
                </c:pt>
                <c:pt idx="49">
                  <c:v>594.81126383121591</c:v>
                </c:pt>
                <c:pt idx="50">
                  <c:v>-1187.5189788178523</c:v>
                </c:pt>
                <c:pt idx="51">
                  <c:v>-800.20271263942413</c:v>
                </c:pt>
                <c:pt idx="52">
                  <c:v>-348.55517089557361</c:v>
                </c:pt>
                <c:pt idx="53">
                  <c:v>-429.99698706047639</c:v>
                </c:pt>
                <c:pt idx="54">
                  <c:v>-90.031684282554124</c:v>
                </c:pt>
                <c:pt idx="55">
                  <c:v>155.1107031239535</c:v>
                </c:pt>
                <c:pt idx="56">
                  <c:v>1004.020759007899</c:v>
                </c:pt>
                <c:pt idx="57">
                  <c:v>681.12123230746693</c:v>
                </c:pt>
                <c:pt idx="58">
                  <c:v>173.19811183360434</c:v>
                </c:pt>
                <c:pt idx="59">
                  <c:v>-760.22095191858352</c:v>
                </c:pt>
                <c:pt idx="60">
                  <c:v>-458.11941616334661</c:v>
                </c:pt>
                <c:pt idx="61">
                  <c:v>418.11199020047206</c:v>
                </c:pt>
                <c:pt idx="62">
                  <c:v>-1143.7597847638608</c:v>
                </c:pt>
                <c:pt idx="63">
                  <c:v>-794.9251382270304</c:v>
                </c:pt>
                <c:pt idx="64">
                  <c:v>-348.15323441144392</c:v>
                </c:pt>
                <c:pt idx="65">
                  <c:v>-38.380191173482672</c:v>
                </c:pt>
                <c:pt idx="66">
                  <c:v>122.62061439886929</c:v>
                </c:pt>
                <c:pt idx="67">
                  <c:v>632.17581888688619</c:v>
                </c:pt>
                <c:pt idx="68">
                  <c:v>948.94122893122949</c:v>
                </c:pt>
                <c:pt idx="69">
                  <c:v>208.14971823248561</c:v>
                </c:pt>
                <c:pt idx="70">
                  <c:v>161.87956799156018</c:v>
                </c:pt>
                <c:pt idx="71">
                  <c:v>-565.64562450597259</c:v>
                </c:pt>
                <c:pt idx="72">
                  <c:v>-406.24342905400408</c:v>
                </c:pt>
                <c:pt idx="73">
                  <c:v>425.62656684944886</c:v>
                </c:pt>
                <c:pt idx="74">
                  <c:v>-1050.4997160381427</c:v>
                </c:pt>
                <c:pt idx="75">
                  <c:v>-596.02664067682235</c:v>
                </c:pt>
                <c:pt idx="76">
                  <c:v>-188.05471116287299</c:v>
                </c:pt>
                <c:pt idx="77">
                  <c:v>-261.54913498612223</c:v>
                </c:pt>
                <c:pt idx="78">
                  <c:v>50.891614982716419</c:v>
                </c:pt>
                <c:pt idx="79">
                  <c:v>508.58601978247134</c:v>
                </c:pt>
                <c:pt idx="80">
                  <c:v>926.88811214268935</c:v>
                </c:pt>
                <c:pt idx="81">
                  <c:v>203.40663267335185</c:v>
                </c:pt>
                <c:pt idx="82">
                  <c:v>269.06553448373961</c:v>
                </c:pt>
                <c:pt idx="83">
                  <c:v>-510.15412231474147</c:v>
                </c:pt>
                <c:pt idx="84">
                  <c:v>-281.47980801463746</c:v>
                </c:pt>
                <c:pt idx="85">
                  <c:v>757.59581533165147</c:v>
                </c:pt>
                <c:pt idx="86">
                  <c:v>-661.13192216144671</c:v>
                </c:pt>
                <c:pt idx="87">
                  <c:v>-525.29897737544343</c:v>
                </c:pt>
                <c:pt idx="88">
                  <c:v>185.8159535518862</c:v>
                </c:pt>
                <c:pt idx="89">
                  <c:v>127.8945589357827</c:v>
                </c:pt>
                <c:pt idx="90">
                  <c:v>575.92852056768061</c:v>
                </c:pt>
                <c:pt idx="91">
                  <c:v>852.81614891873141</c:v>
                </c:pt>
                <c:pt idx="92">
                  <c:v>1284.8602846864051</c:v>
                </c:pt>
                <c:pt idx="93">
                  <c:v>621.89029307783312</c:v>
                </c:pt>
                <c:pt idx="94">
                  <c:v>947.11753468806637</c:v>
                </c:pt>
                <c:pt idx="95">
                  <c:v>-299.39898915981576</c:v>
                </c:pt>
                <c:pt idx="96">
                  <c:v>72.509692062016256</c:v>
                </c:pt>
                <c:pt idx="97">
                  <c:v>1242.1760484253355</c:v>
                </c:pt>
                <c:pt idx="98">
                  <c:v>-621.0554664155643</c:v>
                </c:pt>
                <c:pt idx="99">
                  <c:v>-576.52666961049908</c:v>
                </c:pt>
                <c:pt idx="100">
                  <c:v>86.052033169497008</c:v>
                </c:pt>
                <c:pt idx="101">
                  <c:v>-282.54503316920454</c:v>
                </c:pt>
                <c:pt idx="102">
                  <c:v>42.434882549614485</c:v>
                </c:pt>
                <c:pt idx="103">
                  <c:v>387.6316095230668</c:v>
                </c:pt>
                <c:pt idx="104">
                  <c:v>531.15986459921442</c:v>
                </c:pt>
                <c:pt idx="105">
                  <c:v>63.47508004957308</c:v>
                </c:pt>
                <c:pt idx="106">
                  <c:v>-151.52858049538554</c:v>
                </c:pt>
                <c:pt idx="107">
                  <c:v>-693.53430974227922</c:v>
                </c:pt>
                <c:pt idx="108">
                  <c:v>-225.48994573673372</c:v>
                </c:pt>
                <c:pt idx="109">
                  <c:v>117.28148781007258</c:v>
                </c:pt>
                <c:pt idx="110">
                  <c:v>-1205.5416451517467</c:v>
                </c:pt>
                <c:pt idx="111">
                  <c:v>-882.15560269300113</c:v>
                </c:pt>
                <c:pt idx="112">
                  <c:v>-694.53797598704841</c:v>
                </c:pt>
                <c:pt idx="113">
                  <c:v>-667.438845180317</c:v>
                </c:pt>
                <c:pt idx="114">
                  <c:v>-3.3002734085093834</c:v>
                </c:pt>
                <c:pt idx="115">
                  <c:v>125.61356543341753</c:v>
                </c:pt>
                <c:pt idx="116">
                  <c:v>325.78570469343686</c:v>
                </c:pt>
                <c:pt idx="117">
                  <c:v>-168.72748005301582</c:v>
                </c:pt>
                <c:pt idx="118">
                  <c:v>-501.3925812330217</c:v>
                </c:pt>
                <c:pt idx="119">
                  <c:v>-914.45945914660115</c:v>
                </c:pt>
                <c:pt idx="120">
                  <c:v>-351.50790324742593</c:v>
                </c:pt>
                <c:pt idx="121">
                  <c:v>157.97040409927649</c:v>
                </c:pt>
                <c:pt idx="122">
                  <c:v>-1066.0600699655188</c:v>
                </c:pt>
                <c:pt idx="123">
                  <c:v>-633.3062104323144</c:v>
                </c:pt>
                <c:pt idx="124">
                  <c:v>-418.814102774204</c:v>
                </c:pt>
                <c:pt idx="125">
                  <c:v>-140.60592672891289</c:v>
                </c:pt>
                <c:pt idx="126">
                  <c:v>116.27549890702721</c:v>
                </c:pt>
                <c:pt idx="127">
                  <c:v>353.79947596613965</c:v>
                </c:pt>
                <c:pt idx="128">
                  <c:v>879.12396293883285</c:v>
                </c:pt>
                <c:pt idx="129">
                  <c:v>411.43506242384319</c:v>
                </c:pt>
                <c:pt idx="130">
                  <c:v>8.9442182519414928</c:v>
                </c:pt>
                <c:pt idx="131">
                  <c:v>-508.41542091142401</c:v>
                </c:pt>
                <c:pt idx="132">
                  <c:v>-165.88450510653092</c:v>
                </c:pt>
                <c:pt idx="133">
                  <c:v>255.71134682349111</c:v>
                </c:pt>
                <c:pt idx="134">
                  <c:v>-714.28098554490498</c:v>
                </c:pt>
                <c:pt idx="135">
                  <c:v>-416.74792325348972</c:v>
                </c:pt>
                <c:pt idx="136">
                  <c:v>51.988954684127748</c:v>
                </c:pt>
                <c:pt idx="137">
                  <c:v>190.41733367783308</c:v>
                </c:pt>
                <c:pt idx="138">
                  <c:v>437.39022318690331</c:v>
                </c:pt>
                <c:pt idx="139">
                  <c:v>199.31858568300959</c:v>
                </c:pt>
                <c:pt idx="140">
                  <c:v>993.16823042357464</c:v>
                </c:pt>
                <c:pt idx="141">
                  <c:v>292.92614435904034</c:v>
                </c:pt>
                <c:pt idx="142">
                  <c:v>290.76110125616833</c:v>
                </c:pt>
                <c:pt idx="143">
                  <c:v>-191.06984231101887</c:v>
                </c:pt>
                <c:pt idx="144">
                  <c:v>137.69857835374569</c:v>
                </c:pt>
                <c:pt idx="145">
                  <c:v>347.32351691567237</c:v>
                </c:pt>
                <c:pt idx="146">
                  <c:v>-937.75705258790185</c:v>
                </c:pt>
                <c:pt idx="147">
                  <c:v>-807.17825453158002</c:v>
                </c:pt>
                <c:pt idx="148">
                  <c:v>-158.43888458803303</c:v>
                </c:pt>
                <c:pt idx="149">
                  <c:v>-73.053714946303444</c:v>
                </c:pt>
                <c:pt idx="150">
                  <c:v>209.75234962992545</c:v>
                </c:pt>
                <c:pt idx="151">
                  <c:v>206.71819492118993</c:v>
                </c:pt>
                <c:pt idx="152">
                  <c:v>931.52122280530239</c:v>
                </c:pt>
                <c:pt idx="153">
                  <c:v>422.58326978293917</c:v>
                </c:pt>
                <c:pt idx="154">
                  <c:v>-272.35913434765826</c:v>
                </c:pt>
                <c:pt idx="155">
                  <c:v>-813.04619027520312</c:v>
                </c:pt>
                <c:pt idx="156">
                  <c:v>-344.81596753497979</c:v>
                </c:pt>
                <c:pt idx="157">
                  <c:v>486.273693117324</c:v>
                </c:pt>
                <c:pt idx="158">
                  <c:v>-787.89791181941109</c:v>
                </c:pt>
                <c:pt idx="159">
                  <c:v>-398.08740207420851</c:v>
                </c:pt>
                <c:pt idx="160">
                  <c:v>-116.74217000932185</c:v>
                </c:pt>
                <c:pt idx="161">
                  <c:v>42.581763258760475</c:v>
                </c:pt>
                <c:pt idx="162">
                  <c:v>325.14665688596506</c:v>
                </c:pt>
                <c:pt idx="163">
                  <c:v>455.03612527503356</c:v>
                </c:pt>
                <c:pt idx="164">
                  <c:v>896.21465445214926</c:v>
                </c:pt>
                <c:pt idx="165">
                  <c:v>594.37625965164443</c:v>
                </c:pt>
                <c:pt idx="166">
                  <c:v>319.15810952861284</c:v>
                </c:pt>
                <c:pt idx="167">
                  <c:v>-596.35483840796587</c:v>
                </c:pt>
                <c:pt idx="168">
                  <c:v>-111.49974600392306</c:v>
                </c:pt>
                <c:pt idx="169">
                  <c:v>362.27143529280147</c:v>
                </c:pt>
                <c:pt idx="170">
                  <c:v>-1072.5372351542646</c:v>
                </c:pt>
                <c:pt idx="171">
                  <c:v>-489.62590157197155</c:v>
                </c:pt>
                <c:pt idx="172">
                  <c:v>-291.69976034972569</c:v>
                </c:pt>
                <c:pt idx="173">
                  <c:v>-177.43587898736769</c:v>
                </c:pt>
                <c:pt idx="174">
                  <c:v>349.46924313121053</c:v>
                </c:pt>
                <c:pt idx="175">
                  <c:v>311.26957418392703</c:v>
                </c:pt>
                <c:pt idx="176">
                  <c:v>1081.3216294031736</c:v>
                </c:pt>
                <c:pt idx="177">
                  <c:v>479.12439307077875</c:v>
                </c:pt>
                <c:pt idx="178">
                  <c:v>174.80810698983259</c:v>
                </c:pt>
                <c:pt idx="179">
                  <c:v>-548.49279213032969</c:v>
                </c:pt>
                <c:pt idx="180">
                  <c:v>53.244042140668171</c:v>
                </c:pt>
                <c:pt idx="181">
                  <c:v>592.866449500827</c:v>
                </c:pt>
                <c:pt idx="182">
                  <c:v>-720.09507747712632</c:v>
                </c:pt>
                <c:pt idx="183">
                  <c:v>-473.73506801001895</c:v>
                </c:pt>
                <c:pt idx="184">
                  <c:v>-104.23165281861293</c:v>
                </c:pt>
                <c:pt idx="185">
                  <c:v>114.72575200379833</c:v>
                </c:pt>
                <c:pt idx="186">
                  <c:v>358.97546815622991</c:v>
                </c:pt>
                <c:pt idx="187">
                  <c:v>345.9239154622046</c:v>
                </c:pt>
                <c:pt idx="188">
                  <c:v>1185.737114332469</c:v>
                </c:pt>
                <c:pt idx="189">
                  <c:v>385.03102762295202</c:v>
                </c:pt>
                <c:pt idx="190">
                  <c:v>131.7731228408411</c:v>
                </c:pt>
                <c:pt idx="191">
                  <c:v>-585.56958862123975</c:v>
                </c:pt>
                <c:pt idx="192">
                  <c:v>-109.07165747827094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3-DC48-A3BB-FB393B893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828927"/>
        <c:axId val="352426175"/>
      </c:lineChart>
      <c:catAx>
        <c:axId val="35282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26175"/>
        <c:crosses val="autoZero"/>
        <c:auto val="1"/>
        <c:lblAlgn val="ctr"/>
        <c:lblOffset val="100"/>
        <c:noMultiLvlLbl val="0"/>
      </c:catAx>
      <c:valAx>
        <c:axId val="3524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2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'Regression no lag'!$Z$36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'Regression no lag'!$Z$37:$Z$229</c:f>
              <c:numCache>
                <c:formatCode>General</c:formatCode>
                <c:ptCount val="193"/>
                <c:pt idx="0">
                  <c:v>19.753134040503028</c:v>
                </c:pt>
                <c:pt idx="1">
                  <c:v>1471.2575337512062</c:v>
                </c:pt>
                <c:pt idx="2">
                  <c:v>277.75753375120667</c:v>
                </c:pt>
                <c:pt idx="3">
                  <c:v>423.25753375120621</c:v>
                </c:pt>
                <c:pt idx="4">
                  <c:v>657.25753375120621</c:v>
                </c:pt>
                <c:pt idx="5">
                  <c:v>220.1325337512053</c:v>
                </c:pt>
                <c:pt idx="6">
                  <c:v>86.882533751206211</c:v>
                </c:pt>
                <c:pt idx="7">
                  <c:v>461.0700337512053</c:v>
                </c:pt>
                <c:pt idx="8">
                  <c:v>121.5075337512053</c:v>
                </c:pt>
                <c:pt idx="9">
                  <c:v>244.8825337512053</c:v>
                </c:pt>
                <c:pt idx="10">
                  <c:v>763.13253375120621</c:v>
                </c:pt>
                <c:pt idx="11">
                  <c:v>146.63253375120621</c:v>
                </c:pt>
                <c:pt idx="12">
                  <c:v>-276.28953712632483</c:v>
                </c:pt>
                <c:pt idx="13">
                  <c:v>440.21486258437835</c:v>
                </c:pt>
                <c:pt idx="14">
                  <c:v>-29.285137415621193</c:v>
                </c:pt>
                <c:pt idx="15">
                  <c:v>-377.78513741562074</c:v>
                </c:pt>
                <c:pt idx="16">
                  <c:v>103.21486258437835</c:v>
                </c:pt>
                <c:pt idx="17">
                  <c:v>-166.91013741562165</c:v>
                </c:pt>
                <c:pt idx="18">
                  <c:v>-333.16013741562165</c:v>
                </c:pt>
                <c:pt idx="19">
                  <c:v>281.02736258437835</c:v>
                </c:pt>
                <c:pt idx="20">
                  <c:v>-193.53513741562256</c:v>
                </c:pt>
                <c:pt idx="21">
                  <c:v>-80.160137415621648</c:v>
                </c:pt>
                <c:pt idx="22">
                  <c:v>-18.910137415621648</c:v>
                </c:pt>
                <c:pt idx="23">
                  <c:v>-111.41013741562074</c:v>
                </c:pt>
                <c:pt idx="24">
                  <c:v>-78.332208293152689</c:v>
                </c:pt>
                <c:pt idx="25">
                  <c:v>233.1721914175514</c:v>
                </c:pt>
                <c:pt idx="26">
                  <c:v>-125.32780858244905</c:v>
                </c:pt>
                <c:pt idx="27">
                  <c:v>-354.8278085824486</c:v>
                </c:pt>
                <c:pt idx="28">
                  <c:v>-145.82780858244951</c:v>
                </c:pt>
                <c:pt idx="29">
                  <c:v>-430.95280858244951</c:v>
                </c:pt>
                <c:pt idx="30">
                  <c:v>-300.2028085824486</c:v>
                </c:pt>
                <c:pt idx="31">
                  <c:v>-115.01530858244951</c:v>
                </c:pt>
                <c:pt idx="32">
                  <c:v>-289.57780858244951</c:v>
                </c:pt>
                <c:pt idx="33">
                  <c:v>-144.20280858244951</c:v>
                </c:pt>
                <c:pt idx="34">
                  <c:v>-8.952808582448597</c:v>
                </c:pt>
                <c:pt idx="35">
                  <c:v>-230.4528085824486</c:v>
                </c:pt>
                <c:pt idx="36">
                  <c:v>-178.37487945997964</c:v>
                </c:pt>
                <c:pt idx="37">
                  <c:v>-57.870479749276456</c:v>
                </c:pt>
                <c:pt idx="38">
                  <c:v>-237.370479749276</c:v>
                </c:pt>
                <c:pt idx="39">
                  <c:v>-50.870479749276456</c:v>
                </c:pt>
                <c:pt idx="40">
                  <c:v>18.129520250723544</c:v>
                </c:pt>
                <c:pt idx="41">
                  <c:v>-371.99547974927737</c:v>
                </c:pt>
                <c:pt idx="42">
                  <c:v>-111.24547974927646</c:v>
                </c:pt>
                <c:pt idx="43">
                  <c:v>56.942020250723544</c:v>
                </c:pt>
                <c:pt idx="44">
                  <c:v>94.379520250722635</c:v>
                </c:pt>
                <c:pt idx="45">
                  <c:v>-41.245479749276456</c:v>
                </c:pt>
                <c:pt idx="46">
                  <c:v>13.004520250723544</c:v>
                </c:pt>
                <c:pt idx="47">
                  <c:v>182.50452025072445</c:v>
                </c:pt>
                <c:pt idx="48">
                  <c:v>133.5824493731925</c:v>
                </c:pt>
                <c:pt idx="49">
                  <c:v>339.0868490838966</c:v>
                </c:pt>
                <c:pt idx="50">
                  <c:v>122.58684908389614</c:v>
                </c:pt>
                <c:pt idx="51">
                  <c:v>194.0868490838966</c:v>
                </c:pt>
                <c:pt idx="52">
                  <c:v>103.08684908389569</c:v>
                </c:pt>
                <c:pt idx="53">
                  <c:v>136.96184908389569</c:v>
                </c:pt>
                <c:pt idx="54">
                  <c:v>144.71184908389569</c:v>
                </c:pt>
                <c:pt idx="55">
                  <c:v>138.89934908389569</c:v>
                </c:pt>
                <c:pt idx="56">
                  <c:v>466.33684908389478</c:v>
                </c:pt>
                <c:pt idx="57">
                  <c:v>504.71184908389569</c:v>
                </c:pt>
                <c:pt idx="58">
                  <c:v>191.9618490838966</c:v>
                </c:pt>
                <c:pt idx="59">
                  <c:v>98.461849083896595</c:v>
                </c:pt>
                <c:pt idx="60">
                  <c:v>51.539778206365554</c:v>
                </c:pt>
                <c:pt idx="61">
                  <c:v>113.04417791706874</c:v>
                </c:pt>
                <c:pt idx="62">
                  <c:v>171.54417791706919</c:v>
                </c:pt>
                <c:pt idx="63">
                  <c:v>243.04417791706874</c:v>
                </c:pt>
                <c:pt idx="64">
                  <c:v>137.04417791706874</c:v>
                </c:pt>
                <c:pt idx="65">
                  <c:v>533.91917791706783</c:v>
                </c:pt>
                <c:pt idx="66">
                  <c:v>323.66917791706874</c:v>
                </c:pt>
                <c:pt idx="67">
                  <c:v>468.85667791706783</c:v>
                </c:pt>
                <c:pt idx="68">
                  <c:v>289.29417791706783</c:v>
                </c:pt>
                <c:pt idx="69">
                  <c:v>203.66917791706783</c:v>
                </c:pt>
                <c:pt idx="70">
                  <c:v>447.91917791706874</c:v>
                </c:pt>
                <c:pt idx="71">
                  <c:v>477.41917791706874</c:v>
                </c:pt>
                <c:pt idx="72">
                  <c:v>189.4971070395377</c:v>
                </c:pt>
                <c:pt idx="73">
                  <c:v>231.00150675024179</c:v>
                </c:pt>
                <c:pt idx="74">
                  <c:v>297.50150675024133</c:v>
                </c:pt>
                <c:pt idx="75">
                  <c:v>384.00150675024179</c:v>
                </c:pt>
                <c:pt idx="76">
                  <c:v>303.00150675024088</c:v>
                </c:pt>
                <c:pt idx="77">
                  <c:v>293.87650675024088</c:v>
                </c:pt>
                <c:pt idx="78">
                  <c:v>272.62650675024088</c:v>
                </c:pt>
                <c:pt idx="79">
                  <c:v>457.81400675024088</c:v>
                </c:pt>
                <c:pt idx="80">
                  <c:v>448.25150675023997</c:v>
                </c:pt>
                <c:pt idx="81">
                  <c:v>219.62650675024088</c:v>
                </c:pt>
                <c:pt idx="82">
                  <c:v>439.87650675024088</c:v>
                </c:pt>
                <c:pt idx="83">
                  <c:v>290.37650675024179</c:v>
                </c:pt>
                <c:pt idx="84">
                  <c:v>116.45443587270984</c:v>
                </c:pt>
                <c:pt idx="85">
                  <c:v>104.95883558341393</c:v>
                </c:pt>
                <c:pt idx="86">
                  <c:v>280.45883558341347</c:v>
                </c:pt>
                <c:pt idx="87">
                  <c:v>93.958835583413929</c:v>
                </c:pt>
                <c:pt idx="88">
                  <c:v>329.95883558341393</c:v>
                </c:pt>
                <c:pt idx="89">
                  <c:v>0.83383558341301978</c:v>
                </c:pt>
                <c:pt idx="90">
                  <c:v>102.58383558341393</c:v>
                </c:pt>
                <c:pt idx="91">
                  <c:v>-28.22866441658698</c:v>
                </c:pt>
                <c:pt idx="92">
                  <c:v>62.20883558341302</c:v>
                </c:pt>
                <c:pt idx="93">
                  <c:v>-41.41616441658698</c:v>
                </c:pt>
                <c:pt idx="94">
                  <c:v>198.83383558341393</c:v>
                </c:pt>
                <c:pt idx="95">
                  <c:v>57.333835583413929</c:v>
                </c:pt>
                <c:pt idx="96">
                  <c:v>273.41176470588289</c:v>
                </c:pt>
                <c:pt idx="97">
                  <c:v>277.91616441658607</c:v>
                </c:pt>
                <c:pt idx="98">
                  <c:v>63.416164416586525</c:v>
                </c:pt>
                <c:pt idx="99">
                  <c:v>-110.08383558341393</c:v>
                </c:pt>
                <c:pt idx="100">
                  <c:v>-188.08383558341393</c:v>
                </c:pt>
                <c:pt idx="101">
                  <c:v>-537.20883558341484</c:v>
                </c:pt>
                <c:pt idx="102">
                  <c:v>-572.45883558341393</c:v>
                </c:pt>
                <c:pt idx="103">
                  <c:v>-516.27133558341393</c:v>
                </c:pt>
                <c:pt idx="104">
                  <c:v>-832.83383558341484</c:v>
                </c:pt>
                <c:pt idx="105">
                  <c:v>-756.45883558341393</c:v>
                </c:pt>
                <c:pt idx="106">
                  <c:v>-742.20883558341393</c:v>
                </c:pt>
                <c:pt idx="107">
                  <c:v>-578.70883558341302</c:v>
                </c:pt>
                <c:pt idx="108">
                  <c:v>-467.63090646094497</c:v>
                </c:pt>
                <c:pt idx="109">
                  <c:v>-972.12650675024088</c:v>
                </c:pt>
                <c:pt idx="110">
                  <c:v>-632.62650675024133</c:v>
                </c:pt>
                <c:pt idx="111">
                  <c:v>-581.12650675024088</c:v>
                </c:pt>
                <c:pt idx="112">
                  <c:v>-849.12650675024179</c:v>
                </c:pt>
                <c:pt idx="113">
                  <c:v>-739.25150675024179</c:v>
                </c:pt>
                <c:pt idx="114">
                  <c:v>-388.50150675024179</c:v>
                </c:pt>
                <c:pt idx="115">
                  <c:v>-538.31400675024179</c:v>
                </c:pt>
                <c:pt idx="116">
                  <c:v>-803.8765067502427</c:v>
                </c:pt>
                <c:pt idx="117">
                  <c:v>-722.50150675024179</c:v>
                </c:pt>
                <c:pt idx="118">
                  <c:v>-919.25150675024088</c:v>
                </c:pt>
                <c:pt idx="119">
                  <c:v>-600.75150675024088</c:v>
                </c:pt>
                <c:pt idx="120">
                  <c:v>-466.67357762777192</c:v>
                </c:pt>
                <c:pt idx="121">
                  <c:v>-937.16917791706874</c:v>
                </c:pt>
                <c:pt idx="122">
                  <c:v>-599.66917791706828</c:v>
                </c:pt>
                <c:pt idx="123">
                  <c:v>-507.16917791706874</c:v>
                </c:pt>
                <c:pt idx="124">
                  <c:v>-782.16917791706874</c:v>
                </c:pt>
                <c:pt idx="125">
                  <c:v>-441.29417791706965</c:v>
                </c:pt>
                <c:pt idx="126">
                  <c:v>-525.54417791706874</c:v>
                </c:pt>
                <c:pt idx="127">
                  <c:v>-652.35667791706965</c:v>
                </c:pt>
                <c:pt idx="128">
                  <c:v>-617.91917791706965</c:v>
                </c:pt>
                <c:pt idx="129">
                  <c:v>-527.54417791706965</c:v>
                </c:pt>
                <c:pt idx="130">
                  <c:v>-675.29417791706874</c:v>
                </c:pt>
                <c:pt idx="131">
                  <c:v>-448.79417791706874</c:v>
                </c:pt>
                <c:pt idx="132">
                  <c:v>-494.71624879459978</c:v>
                </c:pt>
                <c:pt idx="133">
                  <c:v>-886.21184908389569</c:v>
                </c:pt>
                <c:pt idx="134">
                  <c:v>-306.71184908389614</c:v>
                </c:pt>
                <c:pt idx="135">
                  <c:v>-316.21184908389569</c:v>
                </c:pt>
                <c:pt idx="136">
                  <c:v>-395.2118490838966</c:v>
                </c:pt>
                <c:pt idx="137">
                  <c:v>-85.336849083896595</c:v>
                </c:pt>
                <c:pt idx="138">
                  <c:v>-137.5868490838966</c:v>
                </c:pt>
                <c:pt idx="139">
                  <c:v>-613.3993490838966</c:v>
                </c:pt>
                <c:pt idx="140">
                  <c:v>-316.9618490838975</c:v>
                </c:pt>
                <c:pt idx="141">
                  <c:v>-551.5868490838966</c:v>
                </c:pt>
                <c:pt idx="142">
                  <c:v>-511.3368490838966</c:v>
                </c:pt>
                <c:pt idx="143">
                  <c:v>-268.83684908389569</c:v>
                </c:pt>
                <c:pt idx="144">
                  <c:v>-436.75891996142764</c:v>
                </c:pt>
                <c:pt idx="145">
                  <c:v>-545.25452025072354</c:v>
                </c:pt>
                <c:pt idx="146">
                  <c:v>-269.754520250724</c:v>
                </c:pt>
                <c:pt idx="147">
                  <c:v>-330.25452025072354</c:v>
                </c:pt>
                <c:pt idx="148">
                  <c:v>-219.25452025072354</c:v>
                </c:pt>
                <c:pt idx="149">
                  <c:v>-39.379520250724454</c:v>
                </c:pt>
                <c:pt idx="150">
                  <c:v>-114.62952025072354</c:v>
                </c:pt>
                <c:pt idx="151">
                  <c:v>-308.44202025072445</c:v>
                </c:pt>
                <c:pt idx="152">
                  <c:v>-51.004520250724454</c:v>
                </c:pt>
                <c:pt idx="153">
                  <c:v>8.3704797492755461</c:v>
                </c:pt>
                <c:pt idx="154">
                  <c:v>-390.37952025072354</c:v>
                </c:pt>
                <c:pt idx="155">
                  <c:v>-200.87952025072354</c:v>
                </c:pt>
                <c:pt idx="156">
                  <c:v>-128.80159112825459</c:v>
                </c:pt>
                <c:pt idx="157">
                  <c:v>-307.2971914175514</c:v>
                </c:pt>
                <c:pt idx="158">
                  <c:v>-6.7971914175509482</c:v>
                </c:pt>
                <c:pt idx="159">
                  <c:v>51.702808582449507</c:v>
                </c:pt>
                <c:pt idx="160">
                  <c:v>-15.297191417551403</c:v>
                </c:pt>
                <c:pt idx="161">
                  <c:v>217.57780858244769</c:v>
                </c:pt>
                <c:pt idx="162">
                  <c:v>132.3278085824486</c:v>
                </c:pt>
                <c:pt idx="163">
                  <c:v>124.5153085824486</c:v>
                </c:pt>
                <c:pt idx="164">
                  <c:v>126.95280858244769</c:v>
                </c:pt>
                <c:pt idx="165">
                  <c:v>409.3278085824486</c:v>
                </c:pt>
                <c:pt idx="166">
                  <c:v>280.5778085824486</c:v>
                </c:pt>
                <c:pt idx="167">
                  <c:v>163.07780858244951</c:v>
                </c:pt>
                <c:pt idx="168">
                  <c:v>351.15573770491756</c:v>
                </c:pt>
                <c:pt idx="169">
                  <c:v>134.66013741562165</c:v>
                </c:pt>
                <c:pt idx="170">
                  <c:v>278.16013741562119</c:v>
                </c:pt>
                <c:pt idx="171">
                  <c:v>570.66013741562165</c:v>
                </c:pt>
                <c:pt idx="172">
                  <c:v>355.66013741562074</c:v>
                </c:pt>
                <c:pt idx="173">
                  <c:v>513.53513741562074</c:v>
                </c:pt>
                <c:pt idx="174">
                  <c:v>653.28513741562165</c:v>
                </c:pt>
                <c:pt idx="175">
                  <c:v>281.47263741562074</c:v>
                </c:pt>
                <c:pt idx="176">
                  <c:v>616.91013741561983</c:v>
                </c:pt>
                <c:pt idx="177">
                  <c:v>656.28513741562074</c:v>
                </c:pt>
                <c:pt idx="178">
                  <c:v>402.53513741562165</c:v>
                </c:pt>
                <c:pt idx="179">
                  <c:v>464.03513741562165</c:v>
                </c:pt>
                <c:pt idx="180">
                  <c:v>747.11306653809061</c:v>
                </c:pt>
                <c:pt idx="181">
                  <c:v>360.61746624879379</c:v>
                </c:pt>
                <c:pt idx="182">
                  <c:v>716.11746624879424</c:v>
                </c:pt>
                <c:pt idx="183">
                  <c:v>667.61746624879379</c:v>
                </c:pt>
                <c:pt idx="184">
                  <c:v>587.61746624879379</c:v>
                </c:pt>
                <c:pt idx="185">
                  <c:v>895.49246624879288</c:v>
                </c:pt>
                <c:pt idx="186">
                  <c:v>767.24246624879379</c:v>
                </c:pt>
                <c:pt idx="187">
                  <c:v>501.42996624879288</c:v>
                </c:pt>
                <c:pt idx="188">
                  <c:v>879.86746624879288</c:v>
                </c:pt>
                <c:pt idx="189">
                  <c:v>618.24246624879379</c:v>
                </c:pt>
                <c:pt idx="190">
                  <c:v>528.49246624879379</c:v>
                </c:pt>
                <c:pt idx="191">
                  <c:v>559.99246624879379</c:v>
                </c:pt>
                <c:pt idx="192">
                  <c:v>645.07039537126275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8-414B-840B-D67D7F1F6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209951"/>
        <c:axId val="366218479"/>
      </c:lineChart>
      <c:catAx>
        <c:axId val="36620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18479"/>
        <c:crosses val="autoZero"/>
        <c:auto val="1"/>
        <c:lblAlgn val="ctr"/>
        <c:lblOffset val="100"/>
        <c:noMultiLvlLbl val="0"/>
      </c:catAx>
      <c:valAx>
        <c:axId val="36621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0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'Regression w lag'!$AD$41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'Regression w lag'!$AD$42:$AD$231</c:f>
              <c:numCache>
                <c:formatCode>General</c:formatCode>
                <c:ptCount val="190"/>
                <c:pt idx="0">
                  <c:v>141.87409374744129</c:v>
                </c:pt>
                <c:pt idx="1">
                  <c:v>-216.57827274959345</c:v>
                </c:pt>
                <c:pt idx="2">
                  <c:v>-145.08436371839707</c:v>
                </c:pt>
                <c:pt idx="3">
                  <c:v>-247.28888015935809</c:v>
                </c:pt>
                <c:pt idx="4">
                  <c:v>110.89818808507971</c:v>
                </c:pt>
                <c:pt idx="5">
                  <c:v>-106.86245933003465</c:v>
                </c:pt>
                <c:pt idx="6">
                  <c:v>138.27043079885516</c:v>
                </c:pt>
                <c:pt idx="7">
                  <c:v>476.09388597241195</c:v>
                </c:pt>
                <c:pt idx="8">
                  <c:v>-148.2820285035732</c:v>
                </c:pt>
                <c:pt idx="9">
                  <c:v>-510.8952999195435</c:v>
                </c:pt>
                <c:pt idx="10">
                  <c:v>219.09333160822644</c:v>
                </c:pt>
                <c:pt idx="11">
                  <c:v>-203.63580035288942</c:v>
                </c:pt>
                <c:pt idx="12">
                  <c:v>-276.71761739490285</c:v>
                </c:pt>
                <c:pt idx="13">
                  <c:v>37.075910880354058</c:v>
                </c:pt>
                <c:pt idx="14">
                  <c:v>-98.619479374961884</c:v>
                </c:pt>
                <c:pt idx="15">
                  <c:v>-71.019660803063744</c:v>
                </c:pt>
                <c:pt idx="16">
                  <c:v>389.87654009522248</c:v>
                </c:pt>
                <c:pt idx="17">
                  <c:v>-117.61227629211953</c:v>
                </c:pt>
                <c:pt idx="18">
                  <c:v>143.2619430769073</c:v>
                </c:pt>
                <c:pt idx="19">
                  <c:v>-75.18774225321431</c:v>
                </c:pt>
                <c:pt idx="20">
                  <c:v>36.83173597665882</c:v>
                </c:pt>
                <c:pt idx="21">
                  <c:v>34.445991212697663</c:v>
                </c:pt>
                <c:pt idx="22">
                  <c:v>374.95951418586446</c:v>
                </c:pt>
                <c:pt idx="23">
                  <c:v>-137.29090962995861</c:v>
                </c:pt>
                <c:pt idx="24">
                  <c:v>-300.15571649954654</c:v>
                </c:pt>
                <c:pt idx="25">
                  <c:v>-106.65785488858</c:v>
                </c:pt>
                <c:pt idx="26">
                  <c:v>-244.68275751440069</c:v>
                </c:pt>
                <c:pt idx="27">
                  <c:v>62.13698595101414</c:v>
                </c:pt>
                <c:pt idx="28">
                  <c:v>140.38281173697033</c:v>
                </c:pt>
                <c:pt idx="29">
                  <c:v>33.644073839568591</c:v>
                </c:pt>
                <c:pt idx="30">
                  <c:v>142.11938412329982</c:v>
                </c:pt>
                <c:pt idx="31">
                  <c:v>162.60272899289521</c:v>
                </c:pt>
                <c:pt idx="32">
                  <c:v>-33.230446749770636</c:v>
                </c:pt>
                <c:pt idx="33">
                  <c:v>-2.6203995524274433</c:v>
                </c:pt>
                <c:pt idx="34">
                  <c:v>121.43624642884242</c:v>
                </c:pt>
                <c:pt idx="35">
                  <c:v>-89.642882205102069</c:v>
                </c:pt>
                <c:pt idx="36">
                  <c:v>124.28669577293522</c:v>
                </c:pt>
                <c:pt idx="37">
                  <c:v>119.29099209298874</c:v>
                </c:pt>
                <c:pt idx="38">
                  <c:v>-227.63238834760978</c:v>
                </c:pt>
                <c:pt idx="39">
                  <c:v>51.559445846407471</c:v>
                </c:pt>
                <c:pt idx="40">
                  <c:v>157.24015779751062</c:v>
                </c:pt>
                <c:pt idx="41">
                  <c:v>302.82819365756586</c:v>
                </c:pt>
                <c:pt idx="42">
                  <c:v>0.78378252339462051</c:v>
                </c:pt>
                <c:pt idx="43">
                  <c:v>7.4679074840441899</c:v>
                </c:pt>
                <c:pt idx="44">
                  <c:v>159.83903276263936</c:v>
                </c:pt>
                <c:pt idx="45">
                  <c:v>120.04657804797716</c:v>
                </c:pt>
                <c:pt idx="46">
                  <c:v>347.57652743364451</c:v>
                </c:pt>
                <c:pt idx="47">
                  <c:v>-110.33111486984853</c:v>
                </c:pt>
                <c:pt idx="48">
                  <c:v>39.374115726059244</c:v>
                </c:pt>
                <c:pt idx="49">
                  <c:v>-127.41275446564941</c:v>
                </c:pt>
                <c:pt idx="50">
                  <c:v>34.23769217438894</c:v>
                </c:pt>
                <c:pt idx="51">
                  <c:v>7.8945260753826005</c:v>
                </c:pt>
                <c:pt idx="52">
                  <c:v>40.874483415882423</c:v>
                </c:pt>
                <c:pt idx="53">
                  <c:v>351.97698011792272</c:v>
                </c:pt>
                <c:pt idx="54">
                  <c:v>284.83451120804239</c:v>
                </c:pt>
                <c:pt idx="55">
                  <c:v>-82.178641749478629</c:v>
                </c:pt>
                <c:pt idx="56">
                  <c:v>-248.28574743379522</c:v>
                </c:pt>
                <c:pt idx="57">
                  <c:v>-240.91741686624937</c:v>
                </c:pt>
                <c:pt idx="58">
                  <c:v>63.36537006947583</c:v>
                </c:pt>
                <c:pt idx="59">
                  <c:v>57.852143779192374</c:v>
                </c:pt>
                <c:pt idx="60">
                  <c:v>140.41258749890585</c:v>
                </c:pt>
                <c:pt idx="61">
                  <c:v>-6.7091508160538069</c:v>
                </c:pt>
                <c:pt idx="62">
                  <c:v>383.94899029305634</c:v>
                </c:pt>
                <c:pt idx="63">
                  <c:v>28.142007835998811</c:v>
                </c:pt>
                <c:pt idx="64">
                  <c:v>237.76926837050178</c:v>
                </c:pt>
                <c:pt idx="65">
                  <c:v>-158.33075617386748</c:v>
                </c:pt>
                <c:pt idx="66">
                  <c:v>-101.80301785252232</c:v>
                </c:pt>
                <c:pt idx="67">
                  <c:v>120.79155886450917</c:v>
                </c:pt>
                <c:pt idx="68">
                  <c:v>176.27039488422906</c:v>
                </c:pt>
                <c:pt idx="69">
                  <c:v>-110.17332851272295</c:v>
                </c:pt>
                <c:pt idx="70">
                  <c:v>-48.387772742316884</c:v>
                </c:pt>
                <c:pt idx="71">
                  <c:v>-68.41299785886622</c:v>
                </c:pt>
                <c:pt idx="72">
                  <c:v>150.94309868991422</c:v>
                </c:pt>
                <c:pt idx="73">
                  <c:v>33.111825842126564</c:v>
                </c:pt>
                <c:pt idx="74">
                  <c:v>3.8461191313199379</c:v>
                </c:pt>
                <c:pt idx="75">
                  <c:v>-46.992850239103063</c:v>
                </c:pt>
                <c:pt idx="76">
                  <c:v>186.9490175857145</c:v>
                </c:pt>
                <c:pt idx="77">
                  <c:v>127.00080246213656</c:v>
                </c:pt>
                <c:pt idx="78">
                  <c:v>-113.47596863829858</c:v>
                </c:pt>
                <c:pt idx="79">
                  <c:v>86.20902990336981</c:v>
                </c:pt>
                <c:pt idx="80">
                  <c:v>-95.801081869745758</c:v>
                </c:pt>
                <c:pt idx="81">
                  <c:v>-136.8316944252947</c:v>
                </c:pt>
                <c:pt idx="82">
                  <c:v>-126.89306516442048</c:v>
                </c:pt>
                <c:pt idx="83">
                  <c:v>53.194886180190679</c:v>
                </c:pt>
                <c:pt idx="84">
                  <c:v>-84.716338957885455</c:v>
                </c:pt>
                <c:pt idx="85">
                  <c:v>211.52178751873817</c:v>
                </c:pt>
                <c:pt idx="86">
                  <c:v>-254.18125770436563</c:v>
                </c:pt>
                <c:pt idx="87">
                  <c:v>11.988623112178175</c:v>
                </c:pt>
                <c:pt idx="88">
                  <c:v>-224.2388034876567</c:v>
                </c:pt>
                <c:pt idx="89">
                  <c:v>59.048437636433846</c:v>
                </c:pt>
                <c:pt idx="90">
                  <c:v>-106.12096339754498</c:v>
                </c:pt>
                <c:pt idx="91">
                  <c:v>220.02684255760141</c:v>
                </c:pt>
                <c:pt idx="92">
                  <c:v>-27.921219203972214</c:v>
                </c:pt>
                <c:pt idx="93">
                  <c:v>252.74760542948661</c:v>
                </c:pt>
                <c:pt idx="94">
                  <c:v>145.51724376259881</c:v>
                </c:pt>
                <c:pt idx="95">
                  <c:v>-127.26023130825934</c:v>
                </c:pt>
                <c:pt idx="96">
                  <c:v>-329.07981237546846</c:v>
                </c:pt>
                <c:pt idx="97">
                  <c:v>-305.14978799062192</c:v>
                </c:pt>
                <c:pt idx="98">
                  <c:v>-497.75968035430742</c:v>
                </c:pt>
                <c:pt idx="99">
                  <c:v>-325.55301978405987</c:v>
                </c:pt>
                <c:pt idx="100">
                  <c:v>-170.8194725586327</c:v>
                </c:pt>
                <c:pt idx="101">
                  <c:v>-324.02502325207115</c:v>
                </c:pt>
                <c:pt idx="102">
                  <c:v>-138.61812502823705</c:v>
                </c:pt>
                <c:pt idx="103">
                  <c:v>-132.90016369908153</c:v>
                </c:pt>
                <c:pt idx="104">
                  <c:v>175.24581268808015</c:v>
                </c:pt>
                <c:pt idx="105">
                  <c:v>195.93804542790485</c:v>
                </c:pt>
                <c:pt idx="106">
                  <c:v>-315.57428068941863</c:v>
                </c:pt>
                <c:pt idx="107">
                  <c:v>-14.474962738350769</c:v>
                </c:pt>
                <c:pt idx="108">
                  <c:v>-41.364153195207109</c:v>
                </c:pt>
                <c:pt idx="109">
                  <c:v>-97.576953103014603</c:v>
                </c:pt>
                <c:pt idx="110">
                  <c:v>-82.199991581311224</c:v>
                </c:pt>
                <c:pt idx="111">
                  <c:v>245.20177224170584</c:v>
                </c:pt>
                <c:pt idx="112">
                  <c:v>105.67559769939726</c:v>
                </c:pt>
                <c:pt idx="113">
                  <c:v>-216.85067363829148</c:v>
                </c:pt>
                <c:pt idx="114">
                  <c:v>-208.62490745078776</c:v>
                </c:pt>
                <c:pt idx="115">
                  <c:v>-318.62288568559507</c:v>
                </c:pt>
                <c:pt idx="116">
                  <c:v>184.10710004378643</c:v>
                </c:pt>
                <c:pt idx="117">
                  <c:v>205.92071399224551</c:v>
                </c:pt>
                <c:pt idx="118">
                  <c:v>-193.76961216307154</c:v>
                </c:pt>
                <c:pt idx="119">
                  <c:v>13.354032546657436</c:v>
                </c:pt>
                <c:pt idx="120">
                  <c:v>11.79877888428291</c:v>
                </c:pt>
                <c:pt idx="121">
                  <c:v>-81.107754715363626</c:v>
                </c:pt>
                <c:pt idx="122">
                  <c:v>162.80847084949346</c:v>
                </c:pt>
                <c:pt idx="123">
                  <c:v>-36.749094751778102</c:v>
                </c:pt>
                <c:pt idx="124">
                  <c:v>-45.5738929752697</c:v>
                </c:pt>
                <c:pt idx="125">
                  <c:v>-131.75066354572573</c:v>
                </c:pt>
                <c:pt idx="126">
                  <c:v>7.8434417732778456</c:v>
                </c:pt>
                <c:pt idx="127">
                  <c:v>-108.97361772231397</c:v>
                </c:pt>
                <c:pt idx="128">
                  <c:v>133.89726223667867</c:v>
                </c:pt>
                <c:pt idx="129">
                  <c:v>-6.816235666634384</c:v>
                </c:pt>
                <c:pt idx="130">
                  <c:v>-283.22201617258452</c:v>
                </c:pt>
                <c:pt idx="131">
                  <c:v>212.43225148105194</c:v>
                </c:pt>
                <c:pt idx="132">
                  <c:v>113.05909910018909</c:v>
                </c:pt>
                <c:pt idx="133">
                  <c:v>174.81445272185556</c:v>
                </c:pt>
                <c:pt idx="134">
                  <c:v>218.4645529239715</c:v>
                </c:pt>
                <c:pt idx="135">
                  <c:v>84.990432353493816</c:v>
                </c:pt>
                <c:pt idx="136">
                  <c:v>-377.40806815902033</c:v>
                </c:pt>
                <c:pt idx="137">
                  <c:v>-81.212594359431023</c:v>
                </c:pt>
                <c:pt idx="138">
                  <c:v>-316.53292011992198</c:v>
                </c:pt>
                <c:pt idx="139">
                  <c:v>-3.8591915787346807</c:v>
                </c:pt>
                <c:pt idx="140">
                  <c:v>108.93944641754388</c:v>
                </c:pt>
                <c:pt idx="141">
                  <c:v>-20.826521464221969</c:v>
                </c:pt>
                <c:pt idx="142">
                  <c:v>-73.092406505431427</c:v>
                </c:pt>
                <c:pt idx="143">
                  <c:v>38.818300149815059</c:v>
                </c:pt>
                <c:pt idx="144">
                  <c:v>5.9923163255039071</c:v>
                </c:pt>
                <c:pt idx="145">
                  <c:v>172.93775188567452</c:v>
                </c:pt>
                <c:pt idx="146">
                  <c:v>187.50981631479772</c:v>
                </c:pt>
                <c:pt idx="147">
                  <c:v>71.191542661437779</c:v>
                </c:pt>
                <c:pt idx="148">
                  <c:v>-179.88899036203657</c:v>
                </c:pt>
                <c:pt idx="149">
                  <c:v>57.84046779666096</c:v>
                </c:pt>
                <c:pt idx="150">
                  <c:v>101.39615859178957</c:v>
                </c:pt>
                <c:pt idx="151">
                  <c:v>-253.7145869073629</c:v>
                </c:pt>
                <c:pt idx="152">
                  <c:v>-77.520845034115609</c:v>
                </c:pt>
                <c:pt idx="153">
                  <c:v>-38.386220443348066</c:v>
                </c:pt>
                <c:pt idx="154">
                  <c:v>-7.0112727763626026</c:v>
                </c:pt>
                <c:pt idx="155">
                  <c:v>145.39706429734315</c:v>
                </c:pt>
                <c:pt idx="156">
                  <c:v>112.38000631251452</c:v>
                </c:pt>
                <c:pt idx="157">
                  <c:v>95.95718062654305</c:v>
                </c:pt>
                <c:pt idx="158">
                  <c:v>190.16992958184983</c:v>
                </c:pt>
                <c:pt idx="159">
                  <c:v>11.829867013828334</c:v>
                </c:pt>
                <c:pt idx="160">
                  <c:v>32.328318636304175</c:v>
                </c:pt>
                <c:pt idx="161">
                  <c:v>-68.464685266485503</c:v>
                </c:pt>
                <c:pt idx="162">
                  <c:v>257.21818418308521</c:v>
                </c:pt>
                <c:pt idx="163">
                  <c:v>43.754334992357144</c:v>
                </c:pt>
                <c:pt idx="164">
                  <c:v>-73.678903305552922</c:v>
                </c:pt>
                <c:pt idx="165">
                  <c:v>27.75028618453689</c:v>
                </c:pt>
                <c:pt idx="166">
                  <c:v>-108.94660109804317</c:v>
                </c:pt>
                <c:pt idx="167">
                  <c:v>37.158390543117548</c:v>
                </c:pt>
                <c:pt idx="168">
                  <c:v>233.99091118499109</c:v>
                </c:pt>
                <c:pt idx="169">
                  <c:v>37.213119517330597</c:v>
                </c:pt>
                <c:pt idx="170">
                  <c:v>149.59504438859221</c:v>
                </c:pt>
                <c:pt idx="171">
                  <c:v>122.13168709080219</c:v>
                </c:pt>
                <c:pt idx="172">
                  <c:v>-206.75382977660411</c:v>
                </c:pt>
                <c:pt idx="173">
                  <c:v>146.06897735418715</c:v>
                </c:pt>
                <c:pt idx="174">
                  <c:v>61.370475537316452</c:v>
                </c:pt>
                <c:pt idx="175">
                  <c:v>-63.484056374812099</c:v>
                </c:pt>
                <c:pt idx="176">
                  <c:v>-97.216813837903828</c:v>
                </c:pt>
                <c:pt idx="177">
                  <c:v>183.02545621549871</c:v>
                </c:pt>
                <c:pt idx="178">
                  <c:v>-115.05120617699504</c:v>
                </c:pt>
                <c:pt idx="179">
                  <c:v>192.84182998591359</c:v>
                </c:pt>
                <c:pt idx="180">
                  <c:v>-42.078064819712381</c:v>
                </c:pt>
                <c:pt idx="181">
                  <c:v>59.26950764326466</c:v>
                </c:pt>
                <c:pt idx="182">
                  <c:v>219.57930293789468</c:v>
                </c:pt>
                <c:pt idx="183">
                  <c:v>30.536615555114622</c:v>
                </c:pt>
                <c:pt idx="184">
                  <c:v>-197.31132610334316</c:v>
                </c:pt>
                <c:pt idx="185">
                  <c:v>126.70119899354995</c:v>
                </c:pt>
                <c:pt idx="186">
                  <c:v>-151.92240932864115</c:v>
                </c:pt>
                <c:pt idx="187">
                  <c:v>-78.025402796579328</c:v>
                </c:pt>
                <c:pt idx="188">
                  <c:v>-173.19369907117289</c:v>
                </c:pt>
                <c:pt idx="189">
                  <c:v>47.592440340105895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FB-814C-AB9C-971F84AC1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961919"/>
        <c:axId val="354963615"/>
      </c:lineChart>
      <c:catAx>
        <c:axId val="35496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963615"/>
        <c:crosses val="autoZero"/>
        <c:auto val="1"/>
        <c:lblAlgn val="ctr"/>
        <c:lblOffset val="100"/>
        <c:noMultiLvlLbl val="0"/>
      </c:catAx>
      <c:valAx>
        <c:axId val="35496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96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'Regression w lag'!$C$2</c:f>
              <c:strCache>
                <c:ptCount val="1"/>
                <c:pt idx="0">
                  <c:v>New Hire.Train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'Regression w lag'!$C$3:$C$213</c:f>
              <c:numCache>
                <c:formatCode>General</c:formatCode>
                <c:ptCount val="211"/>
                <c:pt idx="0">
                  <c:v>4733</c:v>
                </c:pt>
                <c:pt idx="1">
                  <c:v>5586</c:v>
                </c:pt>
                <c:pt idx="2">
                  <c:v>5008</c:v>
                </c:pt>
                <c:pt idx="3">
                  <c:v>5180</c:v>
                </c:pt>
                <c:pt idx="4">
                  <c:v>5943</c:v>
                </c:pt>
                <c:pt idx="5">
                  <c:v>6007</c:v>
                </c:pt>
                <c:pt idx="6">
                  <c:v>5526</c:v>
                </c:pt>
                <c:pt idx="7">
                  <c:v>5989</c:v>
                </c:pt>
                <c:pt idx="8">
                  <c:v>4579</c:v>
                </c:pt>
                <c:pt idx="9">
                  <c:v>4474</c:v>
                </c:pt>
                <c:pt idx="10">
                  <c:v>6118</c:v>
                </c:pt>
                <c:pt idx="11">
                  <c:v>4003</c:v>
                </c:pt>
                <c:pt idx="12">
                  <c:v>3894</c:v>
                </c:pt>
                <c:pt idx="13">
                  <c:v>4994</c:v>
                </c:pt>
                <c:pt idx="14">
                  <c:v>4583</c:v>
                </c:pt>
                <c:pt idx="15">
                  <c:v>4722</c:v>
                </c:pt>
                <c:pt idx="16">
                  <c:v>5725</c:v>
                </c:pt>
                <c:pt idx="17">
                  <c:v>5654</c:v>
                </c:pt>
                <c:pt idx="18">
                  <c:v>5163</c:v>
                </c:pt>
                <c:pt idx="19">
                  <c:v>5169</c:v>
                </c:pt>
                <c:pt idx="20">
                  <c:v>4283</c:v>
                </c:pt>
                <c:pt idx="21">
                  <c:v>4634</c:v>
                </c:pt>
                <c:pt idx="22">
                  <c:v>5873</c:v>
                </c:pt>
                <c:pt idx="23">
                  <c:v>3869</c:v>
                </c:pt>
                <c:pt idx="24">
                  <c:v>3879</c:v>
                </c:pt>
                <c:pt idx="25">
                  <c:v>4707</c:v>
                </c:pt>
                <c:pt idx="26">
                  <c:v>4281</c:v>
                </c:pt>
                <c:pt idx="27">
                  <c:v>4717</c:v>
                </c:pt>
                <c:pt idx="28">
                  <c:v>5291</c:v>
                </c:pt>
                <c:pt idx="29">
                  <c:v>5520</c:v>
                </c:pt>
                <c:pt idx="30">
                  <c:v>5061</c:v>
                </c:pt>
                <c:pt idx="31">
                  <c:v>5141</c:v>
                </c:pt>
                <c:pt idx="32">
                  <c:v>4126</c:v>
                </c:pt>
                <c:pt idx="33">
                  <c:v>4496</c:v>
                </c:pt>
                <c:pt idx="34">
                  <c:v>5544</c:v>
                </c:pt>
                <c:pt idx="35">
                  <c:v>3719</c:v>
                </c:pt>
                <c:pt idx="36">
                  <c:v>4145</c:v>
                </c:pt>
                <c:pt idx="37">
                  <c:v>4833</c:v>
                </c:pt>
                <c:pt idx="38">
                  <c:v>4302</c:v>
                </c:pt>
                <c:pt idx="39">
                  <c:v>4868</c:v>
                </c:pt>
                <c:pt idx="40">
                  <c:v>5425</c:v>
                </c:pt>
                <c:pt idx="41">
                  <c:v>5866</c:v>
                </c:pt>
                <c:pt idx="42">
                  <c:v>5126</c:v>
                </c:pt>
                <c:pt idx="43">
                  <c:v>5125</c:v>
                </c:pt>
                <c:pt idx="44">
                  <c:v>4501</c:v>
                </c:pt>
                <c:pt idx="45">
                  <c:v>4770</c:v>
                </c:pt>
                <c:pt idx="46">
                  <c:v>5903</c:v>
                </c:pt>
                <c:pt idx="47">
                  <c:v>4041</c:v>
                </c:pt>
                <c:pt idx="48">
                  <c:v>4352</c:v>
                </c:pt>
                <c:pt idx="49">
                  <c:v>4880</c:v>
                </c:pt>
                <c:pt idx="50">
                  <c:v>4773</c:v>
                </c:pt>
                <c:pt idx="51">
                  <c:v>5086</c:v>
                </c:pt>
                <c:pt idx="52">
                  <c:v>5469</c:v>
                </c:pt>
                <c:pt idx="53">
                  <c:v>6200</c:v>
                </c:pt>
                <c:pt idx="54">
                  <c:v>5634</c:v>
                </c:pt>
                <c:pt idx="55">
                  <c:v>5266</c:v>
                </c:pt>
                <c:pt idx="56">
                  <c:v>4379</c:v>
                </c:pt>
                <c:pt idx="57">
                  <c:v>4650</c:v>
                </c:pt>
                <c:pt idx="58">
                  <c:v>5639</c:v>
                </c:pt>
                <c:pt idx="59">
                  <c:v>4052</c:v>
                </c:pt>
                <c:pt idx="60">
                  <c:v>4363</c:v>
                </c:pt>
                <c:pt idx="61">
                  <c:v>4876</c:v>
                </c:pt>
                <c:pt idx="62">
                  <c:v>5132</c:v>
                </c:pt>
                <c:pt idx="63">
                  <c:v>5227</c:v>
                </c:pt>
                <c:pt idx="64">
                  <c:v>5761</c:v>
                </c:pt>
                <c:pt idx="65">
                  <c:v>5985</c:v>
                </c:pt>
                <c:pt idx="66">
                  <c:v>5295</c:v>
                </c:pt>
                <c:pt idx="67">
                  <c:v>5484</c:v>
                </c:pt>
                <c:pt idx="68">
                  <c:v>4720</c:v>
                </c:pt>
                <c:pt idx="69">
                  <c:v>4750</c:v>
                </c:pt>
                <c:pt idx="70">
                  <c:v>5719</c:v>
                </c:pt>
                <c:pt idx="71">
                  <c:v>4140</c:v>
                </c:pt>
                <c:pt idx="72">
                  <c:v>4466</c:v>
                </c:pt>
                <c:pt idx="73">
                  <c:v>5004</c:v>
                </c:pt>
                <c:pt idx="74">
                  <c:v>4854</c:v>
                </c:pt>
                <c:pt idx="75">
                  <c:v>5138</c:v>
                </c:pt>
                <c:pt idx="76">
                  <c:v>5712</c:v>
                </c:pt>
                <c:pt idx="77">
                  <c:v>6106</c:v>
                </c:pt>
                <c:pt idx="78">
                  <c:v>5273</c:v>
                </c:pt>
                <c:pt idx="79">
                  <c:v>5438</c:v>
                </c:pt>
                <c:pt idx="80">
                  <c:v>4495</c:v>
                </c:pt>
                <c:pt idx="81">
                  <c:v>4639</c:v>
                </c:pt>
                <c:pt idx="82">
                  <c:v>5555</c:v>
                </c:pt>
                <c:pt idx="83">
                  <c:v>4085</c:v>
                </c:pt>
                <c:pt idx="84">
                  <c:v>4138</c:v>
                </c:pt>
                <c:pt idx="85">
                  <c:v>4993</c:v>
                </c:pt>
                <c:pt idx="86">
                  <c:v>4523</c:v>
                </c:pt>
                <c:pt idx="87">
                  <c:v>4930</c:v>
                </c:pt>
                <c:pt idx="88">
                  <c:v>5188</c:v>
                </c:pt>
                <c:pt idx="89">
                  <c:v>5682</c:v>
                </c:pt>
                <c:pt idx="90">
                  <c:v>4974</c:v>
                </c:pt>
                <c:pt idx="91">
                  <c:v>5159</c:v>
                </c:pt>
                <c:pt idx="92">
                  <c:v>4224</c:v>
                </c:pt>
                <c:pt idx="93">
                  <c:v>4758</c:v>
                </c:pt>
                <c:pt idx="94">
                  <c:v>5690</c:v>
                </c:pt>
                <c:pt idx="95">
                  <c:v>3830</c:v>
                </c:pt>
                <c:pt idx="96">
                  <c:v>3896</c:v>
                </c:pt>
                <c:pt idx="97">
                  <c:v>4437</c:v>
                </c:pt>
                <c:pt idx="98">
                  <c:v>3947</c:v>
                </c:pt>
                <c:pt idx="99">
                  <c:v>4217</c:v>
                </c:pt>
                <c:pt idx="100">
                  <c:v>4662</c:v>
                </c:pt>
                <c:pt idx="101">
                  <c:v>4749</c:v>
                </c:pt>
                <c:pt idx="102">
                  <c:v>4221</c:v>
                </c:pt>
                <c:pt idx="103">
                  <c:v>4180</c:v>
                </c:pt>
                <c:pt idx="104">
                  <c:v>3550</c:v>
                </c:pt>
                <c:pt idx="105">
                  <c:v>3979</c:v>
                </c:pt>
                <c:pt idx="106">
                  <c:v>4402</c:v>
                </c:pt>
                <c:pt idx="107">
                  <c:v>3096</c:v>
                </c:pt>
                <c:pt idx="108">
                  <c:v>3387</c:v>
                </c:pt>
                <c:pt idx="109">
                  <c:v>3738</c:v>
                </c:pt>
                <c:pt idx="110">
                  <c:v>3707</c:v>
                </c:pt>
                <c:pt idx="111">
                  <c:v>4363</c:v>
                </c:pt>
                <c:pt idx="112">
                  <c:v>4602</c:v>
                </c:pt>
                <c:pt idx="113">
                  <c:v>4740</c:v>
                </c:pt>
                <c:pt idx="114">
                  <c:v>4217</c:v>
                </c:pt>
                <c:pt idx="115">
                  <c:v>3965</c:v>
                </c:pt>
                <c:pt idx="116">
                  <c:v>3490</c:v>
                </c:pt>
                <c:pt idx="117">
                  <c:v>3942</c:v>
                </c:pt>
                <c:pt idx="118">
                  <c:v>4399</c:v>
                </c:pt>
                <c:pt idx="119">
                  <c:v>3091</c:v>
                </c:pt>
                <c:pt idx="120">
                  <c:v>3423</c:v>
                </c:pt>
                <c:pt idx="121">
                  <c:v>3767</c:v>
                </c:pt>
                <c:pt idx="122">
                  <c:v>3967</c:v>
                </c:pt>
                <c:pt idx="123">
                  <c:v>4188</c:v>
                </c:pt>
                <c:pt idx="124">
                  <c:v>4450</c:v>
                </c:pt>
                <c:pt idx="125">
                  <c:v>4888</c:v>
                </c:pt>
                <c:pt idx="126">
                  <c:v>4374</c:v>
                </c:pt>
                <c:pt idx="127">
                  <c:v>4171</c:v>
                </c:pt>
                <c:pt idx="128">
                  <c:v>3604</c:v>
                </c:pt>
                <c:pt idx="129">
                  <c:v>3876</c:v>
                </c:pt>
                <c:pt idx="130">
                  <c:v>4412</c:v>
                </c:pt>
                <c:pt idx="131">
                  <c:v>3346</c:v>
                </c:pt>
                <c:pt idx="132">
                  <c:v>3576</c:v>
                </c:pt>
                <c:pt idx="133">
                  <c:v>4116</c:v>
                </c:pt>
                <c:pt idx="134">
                  <c:v>4285</c:v>
                </c:pt>
                <c:pt idx="135">
                  <c:v>4538</c:v>
                </c:pt>
                <c:pt idx="136">
                  <c:v>4451</c:v>
                </c:pt>
                <c:pt idx="137">
                  <c:v>5151</c:v>
                </c:pt>
                <c:pt idx="138">
                  <c:v>4312</c:v>
                </c:pt>
                <c:pt idx="139">
                  <c:v>4297</c:v>
                </c:pt>
                <c:pt idx="140">
                  <c:v>3746</c:v>
                </c:pt>
                <c:pt idx="141">
                  <c:v>3896</c:v>
                </c:pt>
                <c:pt idx="142">
                  <c:v>4715</c:v>
                </c:pt>
                <c:pt idx="143">
                  <c:v>3345</c:v>
                </c:pt>
                <c:pt idx="144">
                  <c:v>3524</c:v>
                </c:pt>
                <c:pt idx="145">
                  <c:v>4254</c:v>
                </c:pt>
                <c:pt idx="146">
                  <c:v>4293</c:v>
                </c:pt>
                <c:pt idx="147">
                  <c:v>4523</c:v>
                </c:pt>
                <c:pt idx="148">
                  <c:v>4718</c:v>
                </c:pt>
                <c:pt idx="149">
                  <c:v>5379</c:v>
                </c:pt>
                <c:pt idx="150">
                  <c:v>4834</c:v>
                </c:pt>
                <c:pt idx="151">
                  <c:v>4380</c:v>
                </c:pt>
                <c:pt idx="152">
                  <c:v>3776</c:v>
                </c:pt>
                <c:pt idx="153">
                  <c:v>4166</c:v>
                </c:pt>
                <c:pt idx="154">
                  <c:v>4915</c:v>
                </c:pt>
                <c:pt idx="155">
                  <c:v>3570</c:v>
                </c:pt>
                <c:pt idx="156">
                  <c:v>3868</c:v>
                </c:pt>
                <c:pt idx="157">
                  <c:v>4420</c:v>
                </c:pt>
                <c:pt idx="158">
                  <c:v>4512</c:v>
                </c:pt>
                <c:pt idx="159">
                  <c:v>4732</c:v>
                </c:pt>
                <c:pt idx="160">
                  <c:v>5113</c:v>
                </c:pt>
                <c:pt idx="161">
                  <c:v>5519</c:v>
                </c:pt>
                <c:pt idx="162">
                  <c:v>5197</c:v>
                </c:pt>
                <c:pt idx="163">
                  <c:v>5013</c:v>
                </c:pt>
                <c:pt idx="164">
                  <c:v>4102</c:v>
                </c:pt>
                <c:pt idx="165">
                  <c:v>4608</c:v>
                </c:pt>
                <c:pt idx="166">
                  <c:v>5319</c:v>
                </c:pt>
                <c:pt idx="167">
                  <c:v>3817</c:v>
                </c:pt>
                <c:pt idx="168">
                  <c:v>4349</c:v>
                </c:pt>
                <c:pt idx="169">
                  <c:v>4753</c:v>
                </c:pt>
                <c:pt idx="170">
                  <c:v>4770</c:v>
                </c:pt>
                <c:pt idx="171">
                  <c:v>5215</c:v>
                </c:pt>
                <c:pt idx="172">
                  <c:v>5232</c:v>
                </c:pt>
                <c:pt idx="173">
                  <c:v>5971</c:v>
                </c:pt>
                <c:pt idx="174">
                  <c:v>5406</c:v>
                </c:pt>
                <c:pt idx="175">
                  <c:v>5097</c:v>
                </c:pt>
                <c:pt idx="176">
                  <c:v>4365</c:v>
                </c:pt>
                <c:pt idx="177">
                  <c:v>4966</c:v>
                </c:pt>
                <c:pt idx="178">
                  <c:v>5507</c:v>
                </c:pt>
                <c:pt idx="179">
                  <c:v>4217</c:v>
                </c:pt>
                <c:pt idx="180">
                  <c:v>4408</c:v>
                </c:pt>
                <c:pt idx="181">
                  <c:v>4947</c:v>
                </c:pt>
                <c:pt idx="182">
                  <c:v>5114</c:v>
                </c:pt>
                <c:pt idx="183">
                  <c:v>5291</c:v>
                </c:pt>
                <c:pt idx="184">
                  <c:v>5414</c:v>
                </c:pt>
                <c:pt idx="185">
                  <c:v>6196</c:v>
                </c:pt>
                <c:pt idx="186">
                  <c:v>5330</c:v>
                </c:pt>
                <c:pt idx="187">
                  <c:v>5185</c:v>
                </c:pt>
                <c:pt idx="188">
                  <c:v>4423</c:v>
                </c:pt>
                <c:pt idx="189">
                  <c:v>4826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0-E74A-A609-4009CC157154}"/>
            </c:ext>
          </c:extLst>
        </c:ser>
        <c:ser>
          <c:idx val="1"/>
          <c:order val="1"/>
          <c:tx>
            <c:strRef>
              <c:f>'Regression w lag'!$D$2</c:f>
              <c:strCache>
                <c:ptCount val="1"/>
                <c:pt idx="0">
                  <c:v>New Hire.Test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'Regression w lag'!$D$3:$D$213</c:f>
              <c:numCache>
                <c:formatCode>General</c:formatCode>
                <c:ptCount val="211"/>
                <c:pt idx="190">
                  <c:v>5701</c:v>
                </c:pt>
                <c:pt idx="191">
                  <c:v>4088</c:v>
                </c:pt>
                <c:pt idx="192">
                  <c:v>4544</c:v>
                </c:pt>
                <c:pt idx="193">
                  <c:v>4910</c:v>
                </c:pt>
                <c:pt idx="194">
                  <c:v>5256</c:v>
                </c:pt>
                <c:pt idx="195">
                  <c:v>5502</c:v>
                </c:pt>
                <c:pt idx="196">
                  <c:v>5782</c:v>
                </c:pt>
                <c:pt idx="197">
                  <c:v>6365</c:v>
                </c:pt>
                <c:pt idx="198">
                  <c:v>5767</c:v>
                </c:pt>
                <c:pt idx="199">
                  <c:v>5394</c:v>
                </c:pt>
                <c:pt idx="200">
                  <c:v>4627</c:v>
                </c:pt>
                <c:pt idx="201">
                  <c:v>5061</c:v>
                </c:pt>
                <c:pt idx="202">
                  <c:v>5842</c:v>
                </c:pt>
                <c:pt idx="203">
                  <c:v>4174</c:v>
                </c:pt>
                <c:pt idx="204">
                  <c:v>4715</c:v>
                </c:pt>
                <c:pt idx="205">
                  <c:v>5227</c:v>
                </c:pt>
                <c:pt idx="206">
                  <c:v>5462</c:v>
                </c:pt>
                <c:pt idx="207">
                  <c:v>5774</c:v>
                </c:pt>
                <c:pt idx="208">
                  <c:v>6057</c:v>
                </c:pt>
                <c:pt idx="209">
                  <c:v>6870</c:v>
                </c:pt>
                <c:pt idx="210">
                  <c:v>6023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0-E74A-A609-4009CC157154}"/>
            </c:ext>
          </c:extLst>
        </c:ser>
        <c:ser>
          <c:idx val="2"/>
          <c:order val="2"/>
          <c:tx>
            <c:strRef>
              <c:f>'Regression w lag'!$T$2</c:f>
              <c:strCache>
                <c:ptCount val="1"/>
                <c:pt idx="0">
                  <c:v>Prediction.train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'Regression w lag'!$T$3:$T$213</c:f>
              <c:numCache>
                <c:formatCode>General</c:formatCode>
                <c:ptCount val="211"/>
                <c:pt idx="0">
                  <c:v>4591.1259062525587</c:v>
                </c:pt>
                <c:pt idx="1">
                  <c:v>5802.5782727495935</c:v>
                </c:pt>
                <c:pt idx="2">
                  <c:v>5153.0843637183971</c:v>
                </c:pt>
                <c:pt idx="3">
                  <c:v>5427.2888801593581</c:v>
                </c:pt>
                <c:pt idx="4">
                  <c:v>5832.1018119149194</c:v>
                </c:pt>
                <c:pt idx="5">
                  <c:v>6113.8624593300337</c:v>
                </c:pt>
                <c:pt idx="6">
                  <c:v>5387.7295692011448</c:v>
                </c:pt>
                <c:pt idx="7">
                  <c:v>5512.906114027588</c:v>
                </c:pt>
                <c:pt idx="8">
                  <c:v>4727.2820285035741</c:v>
                </c:pt>
                <c:pt idx="9">
                  <c:v>4984.8952999195444</c:v>
                </c:pt>
                <c:pt idx="10">
                  <c:v>5898.9066683917736</c:v>
                </c:pt>
                <c:pt idx="11">
                  <c:v>4206.6358003528894</c:v>
                </c:pt>
                <c:pt idx="12">
                  <c:v>4170.7176173949028</c:v>
                </c:pt>
                <c:pt idx="13">
                  <c:v>4956.9240891196459</c:v>
                </c:pt>
                <c:pt idx="14">
                  <c:v>4681.6194793749619</c:v>
                </c:pt>
                <c:pt idx="15">
                  <c:v>4793.0196608030637</c:v>
                </c:pt>
                <c:pt idx="16">
                  <c:v>5335.1234599047784</c:v>
                </c:pt>
                <c:pt idx="17">
                  <c:v>5771.6122762921204</c:v>
                </c:pt>
                <c:pt idx="18">
                  <c:v>5019.7380569230936</c:v>
                </c:pt>
                <c:pt idx="19">
                  <c:v>5244.1877422532143</c:v>
                </c:pt>
                <c:pt idx="20">
                  <c:v>4246.1682640233412</c:v>
                </c:pt>
                <c:pt idx="21">
                  <c:v>4599.5540087873014</c:v>
                </c:pt>
                <c:pt idx="22">
                  <c:v>5498.0404858141355</c:v>
                </c:pt>
                <c:pt idx="23">
                  <c:v>4006.2909096299586</c:v>
                </c:pt>
                <c:pt idx="24">
                  <c:v>4179.1557164995465</c:v>
                </c:pt>
                <c:pt idx="25">
                  <c:v>4813.6578548885791</c:v>
                </c:pt>
                <c:pt idx="26">
                  <c:v>4525.6827575144016</c:v>
                </c:pt>
                <c:pt idx="27">
                  <c:v>4654.8630140489859</c:v>
                </c:pt>
                <c:pt idx="28">
                  <c:v>5150.6171882630297</c:v>
                </c:pt>
                <c:pt idx="29">
                  <c:v>5486.3559261604296</c:v>
                </c:pt>
                <c:pt idx="30">
                  <c:v>4918.8806158767002</c:v>
                </c:pt>
                <c:pt idx="31">
                  <c:v>4978.3972710071048</c:v>
                </c:pt>
                <c:pt idx="32">
                  <c:v>4159.2304467497706</c:v>
                </c:pt>
                <c:pt idx="33">
                  <c:v>4498.6203995524265</c:v>
                </c:pt>
                <c:pt idx="34">
                  <c:v>5422.5637535711576</c:v>
                </c:pt>
                <c:pt idx="35">
                  <c:v>3808.6428822051021</c:v>
                </c:pt>
                <c:pt idx="36">
                  <c:v>4020.7133042270648</c:v>
                </c:pt>
                <c:pt idx="37">
                  <c:v>4713.7090079070113</c:v>
                </c:pt>
                <c:pt idx="38">
                  <c:v>4529.6323883476089</c:v>
                </c:pt>
                <c:pt idx="39">
                  <c:v>4816.4405541535925</c:v>
                </c:pt>
                <c:pt idx="40">
                  <c:v>5267.7598422024876</c:v>
                </c:pt>
                <c:pt idx="41">
                  <c:v>5563.1718063424341</c:v>
                </c:pt>
                <c:pt idx="42">
                  <c:v>5125.2162174766054</c:v>
                </c:pt>
                <c:pt idx="43">
                  <c:v>5117.5320925159558</c:v>
                </c:pt>
                <c:pt idx="44">
                  <c:v>4341.1609672373597</c:v>
                </c:pt>
                <c:pt idx="45">
                  <c:v>4649.9534219520228</c:v>
                </c:pt>
                <c:pt idx="46">
                  <c:v>5555.4234725663555</c:v>
                </c:pt>
                <c:pt idx="47">
                  <c:v>4151.3311148698485</c:v>
                </c:pt>
                <c:pt idx="48">
                  <c:v>4312.6258842739408</c:v>
                </c:pt>
                <c:pt idx="49">
                  <c:v>5007.4127544656494</c:v>
                </c:pt>
                <c:pt idx="50">
                  <c:v>4738.7623078256111</c:v>
                </c:pt>
                <c:pt idx="51">
                  <c:v>5078.1054739246174</c:v>
                </c:pt>
                <c:pt idx="52">
                  <c:v>5428.1255165841176</c:v>
                </c:pt>
                <c:pt idx="53">
                  <c:v>5848.0230198820773</c:v>
                </c:pt>
                <c:pt idx="54">
                  <c:v>5349.1654887919576</c:v>
                </c:pt>
                <c:pt idx="55">
                  <c:v>5348.1786417494786</c:v>
                </c:pt>
                <c:pt idx="56">
                  <c:v>4627.2857474337943</c:v>
                </c:pt>
                <c:pt idx="57">
                  <c:v>4890.9174168662485</c:v>
                </c:pt>
                <c:pt idx="58">
                  <c:v>5575.6346299305242</c:v>
                </c:pt>
                <c:pt idx="59">
                  <c:v>3994.1478562208076</c:v>
                </c:pt>
                <c:pt idx="60">
                  <c:v>4222.5874125010941</c:v>
                </c:pt>
                <c:pt idx="61">
                  <c:v>4882.7091508160538</c:v>
                </c:pt>
                <c:pt idx="62">
                  <c:v>4748.0510097069437</c:v>
                </c:pt>
                <c:pt idx="63">
                  <c:v>5198.8579921640012</c:v>
                </c:pt>
                <c:pt idx="64">
                  <c:v>5523.2307316294973</c:v>
                </c:pt>
                <c:pt idx="65">
                  <c:v>6143.3307561738675</c:v>
                </c:pt>
                <c:pt idx="66">
                  <c:v>5396.8030178525223</c:v>
                </c:pt>
                <c:pt idx="67">
                  <c:v>5363.2084411354899</c:v>
                </c:pt>
                <c:pt idx="68">
                  <c:v>4543.72960511577</c:v>
                </c:pt>
                <c:pt idx="69">
                  <c:v>4860.1733285127229</c:v>
                </c:pt>
                <c:pt idx="70">
                  <c:v>5767.3877727423169</c:v>
                </c:pt>
                <c:pt idx="71">
                  <c:v>4208.4129978588662</c:v>
                </c:pt>
                <c:pt idx="72">
                  <c:v>4315.0569013100867</c:v>
                </c:pt>
                <c:pt idx="73">
                  <c:v>4970.8881741578734</c:v>
                </c:pt>
                <c:pt idx="74">
                  <c:v>4850.1538808686801</c:v>
                </c:pt>
                <c:pt idx="75">
                  <c:v>5184.9928502391031</c:v>
                </c:pt>
                <c:pt idx="76">
                  <c:v>5525.0509824142864</c:v>
                </c:pt>
                <c:pt idx="77">
                  <c:v>5978.9991975378634</c:v>
                </c:pt>
                <c:pt idx="78">
                  <c:v>5386.4759686382986</c:v>
                </c:pt>
                <c:pt idx="79">
                  <c:v>5351.7909700966302</c:v>
                </c:pt>
                <c:pt idx="80">
                  <c:v>4590.8010818697458</c:v>
                </c:pt>
                <c:pt idx="81">
                  <c:v>4775.8316944252947</c:v>
                </c:pt>
                <c:pt idx="82">
                  <c:v>5681.8930651644205</c:v>
                </c:pt>
                <c:pt idx="83">
                  <c:v>4031.8051138198093</c:v>
                </c:pt>
                <c:pt idx="84">
                  <c:v>4222.7163389578855</c:v>
                </c:pt>
                <c:pt idx="85">
                  <c:v>4781.4782124812609</c:v>
                </c:pt>
                <c:pt idx="86">
                  <c:v>4777.1812577043656</c:v>
                </c:pt>
                <c:pt idx="87">
                  <c:v>4918.0113768878218</c:v>
                </c:pt>
                <c:pt idx="88">
                  <c:v>5412.2388034876549</c:v>
                </c:pt>
                <c:pt idx="89">
                  <c:v>5622.9515623635652</c:v>
                </c:pt>
                <c:pt idx="90">
                  <c:v>5080.120963397545</c:v>
                </c:pt>
                <c:pt idx="91">
                  <c:v>4938.9731574423968</c:v>
                </c:pt>
                <c:pt idx="92">
                  <c:v>4251.9212192039722</c:v>
                </c:pt>
                <c:pt idx="93">
                  <c:v>4505.2523945705143</c:v>
                </c:pt>
                <c:pt idx="94">
                  <c:v>5544.4827562374012</c:v>
                </c:pt>
                <c:pt idx="95">
                  <c:v>3957.2602313082593</c:v>
                </c:pt>
                <c:pt idx="96">
                  <c:v>4225.0798123754685</c:v>
                </c:pt>
                <c:pt idx="97">
                  <c:v>4742.1497879906219</c:v>
                </c:pt>
                <c:pt idx="98">
                  <c:v>4444.7596803543074</c:v>
                </c:pt>
                <c:pt idx="99">
                  <c:v>4542.5530197840599</c:v>
                </c:pt>
                <c:pt idx="100">
                  <c:v>4832.8194725586327</c:v>
                </c:pt>
                <c:pt idx="101">
                  <c:v>5073.0250232520721</c:v>
                </c:pt>
                <c:pt idx="102">
                  <c:v>4359.618125028237</c:v>
                </c:pt>
                <c:pt idx="103">
                  <c:v>4312.9001636990815</c:v>
                </c:pt>
                <c:pt idx="104">
                  <c:v>3374.7541873119198</c:v>
                </c:pt>
                <c:pt idx="105">
                  <c:v>3783.0619545720951</c:v>
                </c:pt>
                <c:pt idx="106">
                  <c:v>4717.5742806894177</c:v>
                </c:pt>
                <c:pt idx="107">
                  <c:v>3110.4749627383503</c:v>
                </c:pt>
                <c:pt idx="108">
                  <c:v>3428.3641531952071</c:v>
                </c:pt>
                <c:pt idx="109">
                  <c:v>3835.5769531030141</c:v>
                </c:pt>
                <c:pt idx="110">
                  <c:v>3789.1999915813108</c:v>
                </c:pt>
                <c:pt idx="111">
                  <c:v>4117.7982277582942</c:v>
                </c:pt>
                <c:pt idx="112">
                  <c:v>4496.3244023006027</c:v>
                </c:pt>
                <c:pt idx="113">
                  <c:v>4956.8506736382915</c:v>
                </c:pt>
                <c:pt idx="114">
                  <c:v>4425.6249074507868</c:v>
                </c:pt>
                <c:pt idx="115">
                  <c:v>4283.6228856855942</c:v>
                </c:pt>
                <c:pt idx="116">
                  <c:v>3305.8928999562136</c:v>
                </c:pt>
                <c:pt idx="117">
                  <c:v>3736.0792860077549</c:v>
                </c:pt>
                <c:pt idx="118">
                  <c:v>4592.7696121630725</c:v>
                </c:pt>
                <c:pt idx="119">
                  <c:v>3077.6459674533426</c:v>
                </c:pt>
                <c:pt idx="120">
                  <c:v>3411.2012211157166</c:v>
                </c:pt>
                <c:pt idx="121">
                  <c:v>3848.1077547153636</c:v>
                </c:pt>
                <c:pt idx="122">
                  <c:v>3804.1915291505061</c:v>
                </c:pt>
                <c:pt idx="123">
                  <c:v>4224.7490947517763</c:v>
                </c:pt>
                <c:pt idx="124">
                  <c:v>4495.5738929752697</c:v>
                </c:pt>
                <c:pt idx="125">
                  <c:v>5019.7506635457266</c:v>
                </c:pt>
                <c:pt idx="126">
                  <c:v>4366.1565582267212</c:v>
                </c:pt>
                <c:pt idx="127">
                  <c:v>4279.9736177223131</c:v>
                </c:pt>
                <c:pt idx="128">
                  <c:v>3470.1027377633213</c:v>
                </c:pt>
                <c:pt idx="129">
                  <c:v>3882.8162356666344</c:v>
                </c:pt>
                <c:pt idx="130">
                  <c:v>4695.2220161725836</c:v>
                </c:pt>
                <c:pt idx="131">
                  <c:v>3133.5677485189485</c:v>
                </c:pt>
                <c:pt idx="132">
                  <c:v>3462.9409008998105</c:v>
                </c:pt>
                <c:pt idx="133">
                  <c:v>3941.1855472781444</c:v>
                </c:pt>
                <c:pt idx="134">
                  <c:v>4066.535447076028</c:v>
                </c:pt>
                <c:pt idx="135">
                  <c:v>4453.0095676465062</c:v>
                </c:pt>
                <c:pt idx="136">
                  <c:v>4828.4080681590203</c:v>
                </c:pt>
                <c:pt idx="137">
                  <c:v>5232.212594359431</c:v>
                </c:pt>
                <c:pt idx="138">
                  <c:v>4628.532920119922</c:v>
                </c:pt>
                <c:pt idx="139">
                  <c:v>4300.8591915787347</c:v>
                </c:pt>
                <c:pt idx="140">
                  <c:v>3637.0605535824561</c:v>
                </c:pt>
                <c:pt idx="141">
                  <c:v>3916.826521464222</c:v>
                </c:pt>
                <c:pt idx="142">
                  <c:v>4788.0924065054314</c:v>
                </c:pt>
                <c:pt idx="143">
                  <c:v>3306.1816998501849</c:v>
                </c:pt>
                <c:pt idx="144">
                  <c:v>3518.0076836744961</c:v>
                </c:pt>
                <c:pt idx="145">
                  <c:v>4081.0622481143259</c:v>
                </c:pt>
                <c:pt idx="146">
                  <c:v>4105.4901836852023</c:v>
                </c:pt>
                <c:pt idx="147">
                  <c:v>4451.8084573385622</c:v>
                </c:pt>
                <c:pt idx="148">
                  <c:v>4897.8889903620347</c:v>
                </c:pt>
                <c:pt idx="149">
                  <c:v>5321.159532203339</c:v>
                </c:pt>
                <c:pt idx="150">
                  <c:v>4732.6038414082104</c:v>
                </c:pt>
                <c:pt idx="151">
                  <c:v>4633.7145869073629</c:v>
                </c:pt>
                <c:pt idx="152">
                  <c:v>3853.5208450341156</c:v>
                </c:pt>
                <c:pt idx="153">
                  <c:v>4204.3862204433481</c:v>
                </c:pt>
                <c:pt idx="154">
                  <c:v>4922.0112727763626</c:v>
                </c:pt>
                <c:pt idx="155">
                  <c:v>3424.6029357026569</c:v>
                </c:pt>
                <c:pt idx="156">
                  <c:v>3755.6199936874855</c:v>
                </c:pt>
                <c:pt idx="157">
                  <c:v>4324.042819373457</c:v>
                </c:pt>
                <c:pt idx="158">
                  <c:v>4321.8300704181493</c:v>
                </c:pt>
                <c:pt idx="159">
                  <c:v>4720.1701329861717</c:v>
                </c:pt>
                <c:pt idx="160">
                  <c:v>5080.6716813636958</c:v>
                </c:pt>
                <c:pt idx="161">
                  <c:v>5587.4646852664864</c:v>
                </c:pt>
                <c:pt idx="162">
                  <c:v>4939.7818158169139</c:v>
                </c:pt>
                <c:pt idx="163">
                  <c:v>4969.2456650076419</c:v>
                </c:pt>
                <c:pt idx="164">
                  <c:v>4175.678903305552</c:v>
                </c:pt>
                <c:pt idx="165">
                  <c:v>4580.2497138154631</c:v>
                </c:pt>
                <c:pt idx="166">
                  <c:v>5427.9466010980432</c:v>
                </c:pt>
                <c:pt idx="167">
                  <c:v>3779.8416094568825</c:v>
                </c:pt>
                <c:pt idx="168">
                  <c:v>4115.009088815008</c:v>
                </c:pt>
                <c:pt idx="169">
                  <c:v>4715.7868804826685</c:v>
                </c:pt>
                <c:pt idx="170">
                  <c:v>4620.4049556114078</c:v>
                </c:pt>
                <c:pt idx="171">
                  <c:v>5092.8683129091987</c:v>
                </c:pt>
                <c:pt idx="172">
                  <c:v>5438.7538297766041</c:v>
                </c:pt>
                <c:pt idx="173">
                  <c:v>5824.931022645811</c:v>
                </c:pt>
                <c:pt idx="174">
                  <c:v>5344.6295244626835</c:v>
                </c:pt>
                <c:pt idx="175">
                  <c:v>5160.484056374813</c:v>
                </c:pt>
                <c:pt idx="176">
                  <c:v>4462.2168138379038</c:v>
                </c:pt>
                <c:pt idx="177">
                  <c:v>4782.9745437845013</c:v>
                </c:pt>
                <c:pt idx="178">
                  <c:v>5622.051206176995</c:v>
                </c:pt>
                <c:pt idx="179">
                  <c:v>4024.1581700140864</c:v>
                </c:pt>
                <c:pt idx="180">
                  <c:v>4450.0780648197124</c:v>
                </c:pt>
                <c:pt idx="181">
                  <c:v>4887.7304923567353</c:v>
                </c:pt>
                <c:pt idx="182">
                  <c:v>4894.4206970621053</c:v>
                </c:pt>
                <c:pt idx="183">
                  <c:v>5260.4633844448854</c:v>
                </c:pt>
                <c:pt idx="184">
                  <c:v>5611.3113261033432</c:v>
                </c:pt>
                <c:pt idx="185">
                  <c:v>6069.2988010064491</c:v>
                </c:pt>
                <c:pt idx="186">
                  <c:v>5481.9224093286412</c:v>
                </c:pt>
                <c:pt idx="187">
                  <c:v>5263.0254027965784</c:v>
                </c:pt>
                <c:pt idx="188">
                  <c:v>4596.1936990711729</c:v>
                </c:pt>
                <c:pt idx="189">
                  <c:v>4778.4075596598941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80-E74A-A609-4009CC157154}"/>
            </c:ext>
          </c:extLst>
        </c:ser>
        <c:ser>
          <c:idx val="3"/>
          <c:order val="3"/>
          <c:tx>
            <c:strRef>
              <c:f>'Regression w lag'!$U$2</c:f>
              <c:strCache>
                <c:ptCount val="1"/>
                <c:pt idx="0">
                  <c:v>Prediction.test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'Regression w lag'!$U$3:$U$213</c:f>
              <c:numCache>
                <c:formatCode>General</c:formatCode>
                <c:ptCount val="211"/>
                <c:pt idx="190">
                  <c:v>5634.1219998189008</c:v>
                </c:pt>
                <c:pt idx="191">
                  <c:v>4077.3190966013231</c:v>
                </c:pt>
                <c:pt idx="192">
                  <c:v>4356.8072154568272</c:v>
                </c:pt>
                <c:pt idx="193">
                  <c:v>4920.0231997727042</c:v>
                </c:pt>
                <c:pt idx="194">
                  <c:v>4811.9502683123592</c:v>
                </c:pt>
                <c:pt idx="195">
                  <c:v>5139.9266813957129</c:v>
                </c:pt>
                <c:pt idx="196">
                  <c:v>5512.2423414058976</c:v>
                </c:pt>
                <c:pt idx="197">
                  <c:v>5930.3240650404987</c:v>
                </c:pt>
                <c:pt idx="198">
                  <c:v>5339.6743737953821</c:v>
                </c:pt>
                <c:pt idx="199">
                  <c:v>5282.4016536837407</c:v>
                </c:pt>
                <c:pt idx="200">
                  <c:v>4497.4854579522034</c:v>
                </c:pt>
                <c:pt idx="201">
                  <c:v>4823.5002480971943</c:v>
                </c:pt>
                <c:pt idx="202">
                  <c:v>5696.2147786302212</c:v>
                </c:pt>
                <c:pt idx="203">
                  <c:v>4137.4321925907352</c:v>
                </c:pt>
                <c:pt idx="204">
                  <c:v>4386.3920138616595</c:v>
                </c:pt>
                <c:pt idx="205">
                  <c:v>4972.3608705041643</c:v>
                </c:pt>
                <c:pt idx="206">
                  <c:v>4866.1924695866783</c:v>
                </c:pt>
                <c:pt idx="207">
                  <c:v>5182.5092799172653</c:v>
                </c:pt>
                <c:pt idx="208">
                  <c:v>5562.9154509103118</c:v>
                </c:pt>
                <c:pt idx="209">
                  <c:v>5982.8788489771687</c:v>
                </c:pt>
                <c:pt idx="210">
                  <c:v>5388.0543191491251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80-E74A-A609-4009CC157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829791"/>
        <c:axId val="357831487"/>
      </c:lineChart>
      <c:catAx>
        <c:axId val="35782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31487"/>
        <c:crosses val="autoZero"/>
        <c:auto val="1"/>
        <c:lblAlgn val="ctr"/>
        <c:lblOffset val="100"/>
        <c:noMultiLvlLbl val="0"/>
      </c:catAx>
      <c:valAx>
        <c:axId val="35783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2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82550</xdr:colOff>
      <xdr:row>28</xdr:row>
      <xdr:rowOff>69850</xdr:rowOff>
    </xdr:from>
    <xdr:to>
      <xdr:col>18</xdr:col>
      <xdr:colOff>527050</xdr:colOff>
      <xdr:row>41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34DED-3CDD-7B4E-A7D4-EA1D93A86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26</xdr:col>
      <xdr:colOff>95250</xdr:colOff>
      <xdr:row>34</xdr:row>
      <xdr:rowOff>184150</xdr:rowOff>
    </xdr:from>
    <xdr:to>
      <xdr:col>31</xdr:col>
      <xdr:colOff>539750</xdr:colOff>
      <xdr:row>48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70BCF4-290F-9549-82DB-083D5367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31</xdr:col>
      <xdr:colOff>387350</xdr:colOff>
      <xdr:row>46</xdr:row>
      <xdr:rowOff>57150</xdr:rowOff>
    </xdr:from>
    <xdr:to>
      <xdr:col>37</xdr:col>
      <xdr:colOff>6350</xdr:colOff>
      <xdr:row>59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AE5F9C-5CAF-AA4E-936D-F51A032F6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23</xdr:col>
      <xdr:colOff>76200</xdr:colOff>
      <xdr:row>3</xdr:row>
      <xdr:rowOff>101600</xdr:rowOff>
    </xdr:from>
    <xdr:to>
      <xdr:col>33</xdr:col>
      <xdr:colOff>444500</xdr:colOff>
      <xdr:row>29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EB5D1D-E586-5C48-ADE4-5A81F44F5E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opLeftCell="A3" workbookViewId="0">
      <selection activeCell="K196" sqref="K19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d">
        <v>2000-12-01</v>
      </c>
      <c r="B2">
        <v>4808</v>
      </c>
      <c r="C2">
        <v>5.24</v>
      </c>
      <c r="D2">
        <v>174.6</v>
      </c>
      <c r="E2">
        <v>7579.2</v>
      </c>
      <c r="F2">
        <v>3479.68</v>
      </c>
    </row>
    <row r="3" spans="1:6">
      <c r="A3" s="1" t="d">
        <v>2001-01-01</v>
      </c>
      <c r="B3">
        <v>7187</v>
      </c>
      <c r="C3">
        <v>5.16</v>
      </c>
      <c r="D3">
        <v>175.6</v>
      </c>
      <c r="E3">
        <v>7658.4</v>
      </c>
      <c r="F3">
        <v>3553.43</v>
      </c>
    </row>
    <row r="4" spans="1:6">
      <c r="A4" s="1" t="d">
        <v>2001-02-01</v>
      </c>
      <c r="B4">
        <v>4348</v>
      </c>
      <c r="C4">
        <v>5.0999999999999996</v>
      </c>
      <c r="D4">
        <v>176</v>
      </c>
      <c r="E4">
        <v>7682.3</v>
      </c>
      <c r="F4">
        <v>3553.43</v>
      </c>
    </row>
    <row r="5" spans="1:6">
      <c r="A5" s="1" t="d">
        <v>2001-03-01</v>
      </c>
      <c r="B5">
        <v>4733</v>
      </c>
      <c r="C5">
        <v>4.8899999999999997</v>
      </c>
      <c r="D5">
        <v>176.1</v>
      </c>
      <c r="E5">
        <v>7705.5</v>
      </c>
      <c r="F5">
        <v>3553.43</v>
      </c>
    </row>
    <row r="6" spans="1:6">
      <c r="A6" s="1" t="d">
        <v>2001-04-01</v>
      </c>
      <c r="B6">
        <v>5586</v>
      </c>
      <c r="C6">
        <v>5.14</v>
      </c>
      <c r="D6">
        <v>176.4</v>
      </c>
      <c r="E6">
        <v>7698.3</v>
      </c>
      <c r="F6">
        <v>3532.61</v>
      </c>
    </row>
    <row r="7" spans="1:6">
      <c r="A7" s="1" t="d">
        <v>2001-05-01</v>
      </c>
      <c r="B7">
        <v>5008</v>
      </c>
      <c r="C7">
        <v>5.39</v>
      </c>
      <c r="D7">
        <v>177.3</v>
      </c>
      <c r="E7">
        <v>7700.9</v>
      </c>
      <c r="F7">
        <v>3532.61</v>
      </c>
    </row>
    <row r="8" spans="1:6">
      <c r="A8" s="1" t="d">
        <v>2001-06-01</v>
      </c>
      <c r="B8">
        <v>5180</v>
      </c>
      <c r="C8">
        <v>5.28</v>
      </c>
      <c r="D8">
        <v>177.7</v>
      </c>
      <c r="E8">
        <v>7714.9</v>
      </c>
      <c r="F8">
        <v>3532.61</v>
      </c>
    </row>
    <row r="9" spans="1:6">
      <c r="A9" s="1" t="d">
        <v>2001-07-01</v>
      </c>
      <c r="B9">
        <v>5943</v>
      </c>
      <c r="C9">
        <v>5.24</v>
      </c>
      <c r="D9">
        <v>177.4</v>
      </c>
      <c r="E9">
        <v>7826.1</v>
      </c>
      <c r="F9">
        <v>3532.1</v>
      </c>
    </row>
    <row r="10" spans="1:6">
      <c r="A10" s="1" t="d">
        <v>2001-08-01</v>
      </c>
      <c r="B10">
        <v>6007</v>
      </c>
      <c r="C10">
        <v>4.97</v>
      </c>
      <c r="D10">
        <v>177.4</v>
      </c>
      <c r="E10">
        <v>7959.9</v>
      </c>
      <c r="F10">
        <v>3532.1</v>
      </c>
    </row>
    <row r="11" spans="1:6">
      <c r="A11" s="1" t="d">
        <v>2001-09-01</v>
      </c>
      <c r="B11">
        <v>5526</v>
      </c>
      <c r="C11">
        <v>4.7300000000000004</v>
      </c>
      <c r="D11">
        <v>178.1</v>
      </c>
      <c r="E11">
        <v>7875.6</v>
      </c>
      <c r="F11">
        <v>3532.1</v>
      </c>
    </row>
    <row r="12" spans="1:6">
      <c r="A12" s="1" t="d">
        <v>2001-10-01</v>
      </c>
      <c r="B12">
        <v>5989</v>
      </c>
      <c r="C12">
        <v>4.57</v>
      </c>
      <c r="D12">
        <v>177.6</v>
      </c>
      <c r="E12">
        <v>7781.1</v>
      </c>
      <c r="F12">
        <v>3553.43</v>
      </c>
    </row>
    <row r="13" spans="1:6">
      <c r="A13" s="1" t="d">
        <v>2001-11-01</v>
      </c>
      <c r="B13">
        <v>4579</v>
      </c>
      <c r="C13">
        <v>4.6500000000000004</v>
      </c>
      <c r="D13">
        <v>177.5</v>
      </c>
      <c r="E13">
        <v>7793.9</v>
      </c>
      <c r="F13">
        <v>3553.43</v>
      </c>
    </row>
    <row r="14" spans="1:6">
      <c r="A14" s="1" t="d">
        <v>2001-12-01</v>
      </c>
      <c r="B14">
        <v>4474</v>
      </c>
      <c r="C14">
        <v>5.09</v>
      </c>
      <c r="D14">
        <v>177.4</v>
      </c>
      <c r="E14">
        <v>7801.7</v>
      </c>
      <c r="F14">
        <v>3553.43</v>
      </c>
    </row>
    <row r="15" spans="1:6">
      <c r="A15" s="1" t="d">
        <v>2002-01-01</v>
      </c>
      <c r="B15">
        <v>6118</v>
      </c>
      <c r="C15">
        <v>5.04</v>
      </c>
      <c r="D15">
        <v>177.7</v>
      </c>
      <c r="E15">
        <v>7962.4</v>
      </c>
      <c r="F15">
        <v>3596.32</v>
      </c>
    </row>
    <row r="16" spans="1:6">
      <c r="A16" s="1" t="d">
        <v>2002-02-01</v>
      </c>
      <c r="B16">
        <v>4003</v>
      </c>
      <c r="C16">
        <v>4.91</v>
      </c>
      <c r="D16">
        <v>178</v>
      </c>
      <c r="E16">
        <v>7981.9</v>
      </c>
      <c r="F16">
        <v>3596.32</v>
      </c>
    </row>
    <row r="17" spans="1:6">
      <c r="A17" s="1" t="d">
        <v>2002-03-01</v>
      </c>
      <c r="B17">
        <v>3894</v>
      </c>
      <c r="C17">
        <v>5.28</v>
      </c>
      <c r="D17">
        <v>178.5</v>
      </c>
      <c r="E17">
        <v>8003.6</v>
      </c>
      <c r="F17">
        <v>3596.32</v>
      </c>
    </row>
    <row r="18" spans="1:6">
      <c r="A18" s="1" t="d">
        <v>2002-04-01</v>
      </c>
      <c r="B18">
        <v>4994</v>
      </c>
      <c r="C18">
        <v>5.21</v>
      </c>
      <c r="D18">
        <v>179.3</v>
      </c>
      <c r="E18">
        <v>8066.9</v>
      </c>
      <c r="F18">
        <v>3631.07</v>
      </c>
    </row>
    <row r="19" spans="1:6">
      <c r="A19" s="1" t="d">
        <v>2002-05-01</v>
      </c>
      <c r="B19">
        <v>4583</v>
      </c>
      <c r="C19">
        <v>5.16</v>
      </c>
      <c r="D19">
        <v>179.5</v>
      </c>
      <c r="E19">
        <v>8099.5</v>
      </c>
      <c r="F19">
        <v>3631.07</v>
      </c>
    </row>
    <row r="20" spans="1:6">
      <c r="A20" s="1" t="d">
        <v>2002-06-01</v>
      </c>
      <c r="B20">
        <v>4722</v>
      </c>
      <c r="C20">
        <v>4.93</v>
      </c>
      <c r="D20">
        <v>179.6</v>
      </c>
      <c r="E20">
        <v>8127.2</v>
      </c>
      <c r="F20">
        <v>3631.07</v>
      </c>
    </row>
    <row r="21" spans="1:6">
      <c r="A21" s="1" t="d">
        <v>2002-07-01</v>
      </c>
      <c r="B21">
        <v>5725</v>
      </c>
      <c r="C21">
        <v>4.6500000000000004</v>
      </c>
      <c r="D21">
        <v>180</v>
      </c>
      <c r="E21">
        <v>8117.7</v>
      </c>
      <c r="F21">
        <v>3664.02</v>
      </c>
    </row>
    <row r="22" spans="1:6">
      <c r="A22" s="1" t="d">
        <v>2002-08-01</v>
      </c>
      <c r="B22">
        <v>5654</v>
      </c>
      <c r="C22">
        <v>4.26</v>
      </c>
      <c r="D22">
        <v>180.5</v>
      </c>
      <c r="E22">
        <v>8127.9</v>
      </c>
      <c r="F22">
        <v>3664.02</v>
      </c>
    </row>
    <row r="23" spans="1:6">
      <c r="A23" s="1" t="d">
        <v>2002-09-01</v>
      </c>
      <c r="B23">
        <v>5163</v>
      </c>
      <c r="C23">
        <v>3.87</v>
      </c>
      <c r="D23">
        <v>180.8</v>
      </c>
      <c r="E23">
        <v>8145.4</v>
      </c>
      <c r="F23">
        <v>3664.02</v>
      </c>
    </row>
    <row r="24" spans="1:6">
      <c r="A24" s="1" t="d">
        <v>2002-10-01</v>
      </c>
      <c r="B24">
        <v>5169</v>
      </c>
      <c r="C24">
        <v>3.94</v>
      </c>
      <c r="D24">
        <v>181.2</v>
      </c>
      <c r="E24">
        <v>8183.2</v>
      </c>
      <c r="F24">
        <v>3690.49</v>
      </c>
    </row>
    <row r="25" spans="1:6">
      <c r="A25" s="1" t="d">
        <v>2002-11-01</v>
      </c>
      <c r="B25">
        <v>4283</v>
      </c>
      <c r="C25">
        <v>4.05</v>
      </c>
      <c r="D25">
        <v>181.5</v>
      </c>
      <c r="E25">
        <v>8215.7000000000007</v>
      </c>
      <c r="F25">
        <v>3690.49</v>
      </c>
    </row>
    <row r="26" spans="1:6">
      <c r="A26" s="1" t="d">
        <v>2002-12-01</v>
      </c>
      <c r="B26">
        <v>4634</v>
      </c>
      <c r="C26">
        <v>4.03</v>
      </c>
      <c r="D26">
        <v>181.8</v>
      </c>
      <c r="E26">
        <v>8250.2999999999993</v>
      </c>
      <c r="F26">
        <v>3690.49</v>
      </c>
    </row>
    <row r="27" spans="1:6">
      <c r="A27" s="1" t="d">
        <v>2003-01-01</v>
      </c>
      <c r="B27">
        <v>5873</v>
      </c>
      <c r="C27">
        <v>4.05</v>
      </c>
      <c r="D27">
        <v>182.6</v>
      </c>
      <c r="E27">
        <v>8273</v>
      </c>
      <c r="F27">
        <v>3727.84</v>
      </c>
    </row>
    <row r="28" spans="1:6">
      <c r="A28" s="1" t="d">
        <v>2003-02-01</v>
      </c>
      <c r="B28">
        <v>3869</v>
      </c>
      <c r="C28">
        <v>3.9</v>
      </c>
      <c r="D28">
        <v>183.6</v>
      </c>
      <c r="E28">
        <v>8284.1</v>
      </c>
      <c r="F28">
        <v>3727.84</v>
      </c>
    </row>
    <row r="29" spans="1:6">
      <c r="A29" s="1" t="d">
        <v>2003-03-01</v>
      </c>
      <c r="B29">
        <v>3879</v>
      </c>
      <c r="C29">
        <v>3.81</v>
      </c>
      <c r="D29">
        <v>183.9</v>
      </c>
      <c r="E29">
        <v>8324.2999999999993</v>
      </c>
      <c r="F29">
        <v>3727.84</v>
      </c>
    </row>
    <row r="30" spans="1:6">
      <c r="A30" s="1" t="d">
        <v>2003-04-01</v>
      </c>
      <c r="B30">
        <v>4707</v>
      </c>
      <c r="C30">
        <v>3.96</v>
      </c>
      <c r="D30">
        <v>183.2</v>
      </c>
      <c r="E30">
        <v>8351.2000000000007</v>
      </c>
      <c r="F30">
        <v>3770.96</v>
      </c>
    </row>
    <row r="31" spans="1:6">
      <c r="A31" s="1" t="d">
        <v>2003-05-01</v>
      </c>
      <c r="B31">
        <v>4281</v>
      </c>
      <c r="C31">
        <v>3.57</v>
      </c>
      <c r="D31">
        <v>182.9</v>
      </c>
      <c r="E31">
        <v>8403.6</v>
      </c>
      <c r="F31">
        <v>3770.96</v>
      </c>
    </row>
    <row r="32" spans="1:6">
      <c r="A32" s="1" t="d">
        <v>2003-06-01</v>
      </c>
      <c r="B32">
        <v>4717</v>
      </c>
      <c r="C32">
        <v>3.33</v>
      </c>
      <c r="D32">
        <v>183.1</v>
      </c>
      <c r="E32">
        <v>8436.2999999999993</v>
      </c>
      <c r="F32">
        <v>3770.96</v>
      </c>
    </row>
    <row r="33" spans="1:6">
      <c r="A33" s="1" t="d">
        <v>2003-07-01</v>
      </c>
      <c r="B33">
        <v>5291</v>
      </c>
      <c r="C33">
        <v>3.98</v>
      </c>
      <c r="D33">
        <v>183.7</v>
      </c>
      <c r="E33">
        <v>8562</v>
      </c>
      <c r="F33">
        <v>3855.78</v>
      </c>
    </row>
    <row r="34" spans="1:6">
      <c r="A34" s="1" t="d">
        <v>2003-08-01</v>
      </c>
      <c r="B34">
        <v>5520</v>
      </c>
      <c r="C34">
        <v>4.45</v>
      </c>
      <c r="D34">
        <v>184.5</v>
      </c>
      <c r="E34">
        <v>8645.9</v>
      </c>
      <c r="F34">
        <v>3855.78</v>
      </c>
    </row>
    <row r="35" spans="1:6">
      <c r="A35" s="1" t="d">
        <v>2003-09-01</v>
      </c>
      <c r="B35">
        <v>5061</v>
      </c>
      <c r="C35">
        <v>4.2699999999999996</v>
      </c>
      <c r="D35">
        <v>185.1</v>
      </c>
      <c r="E35">
        <v>8567</v>
      </c>
      <c r="F35">
        <v>3855.78</v>
      </c>
    </row>
    <row r="36" spans="1:6">
      <c r="A36" s="1" t="d">
        <v>2003-10-01</v>
      </c>
      <c r="B36">
        <v>5141</v>
      </c>
      <c r="C36">
        <v>4.29</v>
      </c>
      <c r="D36">
        <v>184.9</v>
      </c>
      <c r="E36">
        <v>8599.5</v>
      </c>
      <c r="F36">
        <v>3923.09</v>
      </c>
    </row>
    <row r="37" spans="1:6">
      <c r="A37" s="1" t="d">
        <v>2003-11-01</v>
      </c>
      <c r="B37">
        <v>4126</v>
      </c>
      <c r="C37">
        <v>4.3</v>
      </c>
      <c r="D37">
        <v>185</v>
      </c>
      <c r="E37">
        <v>8664.7999999999993</v>
      </c>
      <c r="F37">
        <v>3923.09</v>
      </c>
    </row>
    <row r="38" spans="1:6">
      <c r="A38" s="1" t="d">
        <v>2003-12-01</v>
      </c>
      <c r="B38">
        <v>4496</v>
      </c>
      <c r="C38">
        <v>4.2699999999999996</v>
      </c>
      <c r="D38">
        <v>185.5</v>
      </c>
      <c r="E38">
        <v>8697</v>
      </c>
      <c r="F38">
        <v>3923.09</v>
      </c>
    </row>
    <row r="39" spans="1:6">
      <c r="A39" s="1" t="d">
        <v>2004-01-01</v>
      </c>
      <c r="B39">
        <v>5544</v>
      </c>
      <c r="C39">
        <v>4.1500000000000004</v>
      </c>
      <c r="D39">
        <v>186.3</v>
      </c>
      <c r="E39">
        <v>8725.1</v>
      </c>
      <c r="F39">
        <v>3973.39</v>
      </c>
    </row>
    <row r="40" spans="1:6">
      <c r="A40" s="1" t="d">
        <v>2004-02-01</v>
      </c>
      <c r="B40">
        <v>3719</v>
      </c>
      <c r="C40">
        <v>4.08</v>
      </c>
      <c r="D40">
        <v>186.7</v>
      </c>
      <c r="E40">
        <v>8760.7999999999993</v>
      </c>
      <c r="F40">
        <v>3973.39</v>
      </c>
    </row>
    <row r="41" spans="1:6">
      <c r="A41" s="1" t="d">
        <v>2004-03-01</v>
      </c>
      <c r="B41">
        <v>4145</v>
      </c>
      <c r="C41">
        <v>3.83</v>
      </c>
      <c r="D41">
        <v>187.1</v>
      </c>
      <c r="E41">
        <v>8811.2000000000007</v>
      </c>
      <c r="F41">
        <v>3973.39</v>
      </c>
    </row>
    <row r="42" spans="1:6">
      <c r="A42" s="1" t="d">
        <v>2004-04-01</v>
      </c>
      <c r="B42">
        <v>4833</v>
      </c>
      <c r="C42">
        <v>4.3499999999999996</v>
      </c>
      <c r="D42">
        <v>187.4</v>
      </c>
      <c r="E42">
        <v>8864.2000000000007</v>
      </c>
      <c r="F42">
        <v>4036.33</v>
      </c>
    </row>
    <row r="43" spans="1:6">
      <c r="A43" s="1" t="d">
        <v>2004-05-01</v>
      </c>
      <c r="B43">
        <v>4302</v>
      </c>
      <c r="C43">
        <v>4.72</v>
      </c>
      <c r="D43">
        <v>188.2</v>
      </c>
      <c r="E43">
        <v>8941.5</v>
      </c>
      <c r="F43">
        <v>4036.33</v>
      </c>
    </row>
    <row r="44" spans="1:6">
      <c r="A44" s="1" t="d">
        <v>2004-06-01</v>
      </c>
      <c r="B44">
        <v>4868</v>
      </c>
      <c r="C44">
        <v>4.7300000000000004</v>
      </c>
      <c r="D44">
        <v>188.9</v>
      </c>
      <c r="E44">
        <v>8974.9</v>
      </c>
      <c r="F44">
        <v>4036.33</v>
      </c>
    </row>
    <row r="45" spans="1:6">
      <c r="A45" s="1" t="d">
        <v>2004-07-01</v>
      </c>
      <c r="B45">
        <v>5425</v>
      </c>
      <c r="C45">
        <v>4.5</v>
      </c>
      <c r="D45">
        <v>189.1</v>
      </c>
      <c r="E45">
        <v>9002.1</v>
      </c>
      <c r="F45">
        <v>4101.1099999999997</v>
      </c>
    </row>
    <row r="46" spans="1:6">
      <c r="A46" s="1" t="d">
        <v>2004-08-01</v>
      </c>
      <c r="B46">
        <v>5866</v>
      </c>
      <c r="C46">
        <v>4.28</v>
      </c>
      <c r="D46">
        <v>189.2</v>
      </c>
      <c r="E46">
        <v>9033.2999999999993</v>
      </c>
      <c r="F46">
        <v>4101.1099999999997</v>
      </c>
    </row>
    <row r="47" spans="1:6">
      <c r="A47" s="1" t="d">
        <v>2004-09-01</v>
      </c>
      <c r="B47">
        <v>5126</v>
      </c>
      <c r="C47">
        <v>4.13</v>
      </c>
      <c r="D47">
        <v>189.8</v>
      </c>
      <c r="E47">
        <v>9055.7000000000007</v>
      </c>
      <c r="F47">
        <v>4101.1099999999997</v>
      </c>
    </row>
    <row r="48" spans="1:6">
      <c r="A48" s="1" t="d">
        <v>2004-10-01</v>
      </c>
      <c r="B48">
        <v>5125</v>
      </c>
      <c r="C48">
        <v>4.0999999999999996</v>
      </c>
      <c r="D48">
        <v>190.8</v>
      </c>
      <c r="E48">
        <v>9100.6</v>
      </c>
      <c r="F48">
        <v>4174.1400000000003</v>
      </c>
    </row>
    <row r="49" spans="1:6">
      <c r="A49" s="1" t="d">
        <v>2004-11-01</v>
      </c>
      <c r="B49">
        <v>4501</v>
      </c>
      <c r="C49">
        <v>4.1900000000000004</v>
      </c>
      <c r="D49">
        <v>191.7</v>
      </c>
      <c r="E49">
        <v>9111.9</v>
      </c>
      <c r="F49">
        <v>4174.1400000000003</v>
      </c>
    </row>
    <row r="50" spans="1:6">
      <c r="A50" s="1" t="d">
        <v>2004-12-01</v>
      </c>
      <c r="B50">
        <v>4770</v>
      </c>
      <c r="C50">
        <v>4.2300000000000004</v>
      </c>
      <c r="D50">
        <v>191.7</v>
      </c>
      <c r="E50">
        <v>9455.1</v>
      </c>
      <c r="F50">
        <v>4174.1400000000003</v>
      </c>
    </row>
    <row r="51" spans="1:6">
      <c r="A51" s="1" t="d">
        <v>2005-01-01</v>
      </c>
      <c r="B51">
        <v>5903</v>
      </c>
      <c r="C51">
        <v>4.22</v>
      </c>
      <c r="D51">
        <v>191.6</v>
      </c>
      <c r="E51">
        <v>9127.4</v>
      </c>
      <c r="F51">
        <v>4253.78</v>
      </c>
    </row>
    <row r="52" spans="1:6">
      <c r="A52" s="1" t="d">
        <v>2005-02-01</v>
      </c>
      <c r="B52">
        <v>4041</v>
      </c>
      <c r="C52">
        <v>4.17</v>
      </c>
      <c r="D52">
        <v>192.4</v>
      </c>
      <c r="E52">
        <v>9156.2000000000007</v>
      </c>
      <c r="F52">
        <v>4253.78</v>
      </c>
    </row>
    <row r="53" spans="1:6">
      <c r="A53" s="1" t="d">
        <v>2005-03-01</v>
      </c>
      <c r="B53">
        <v>4352</v>
      </c>
      <c r="C53">
        <v>4.5</v>
      </c>
      <c r="D53">
        <v>193.1</v>
      </c>
      <c r="E53">
        <v>9215.2999999999993</v>
      </c>
      <c r="F53">
        <v>4253.78</v>
      </c>
    </row>
    <row r="54" spans="1:6">
      <c r="A54" s="1" t="d">
        <v>2005-04-01</v>
      </c>
      <c r="B54">
        <v>4880</v>
      </c>
      <c r="C54">
        <v>4.34</v>
      </c>
      <c r="D54">
        <v>193.7</v>
      </c>
      <c r="E54">
        <v>9269.1</v>
      </c>
      <c r="F54">
        <v>4303.34</v>
      </c>
    </row>
    <row r="55" spans="1:6">
      <c r="A55" s="1" t="d">
        <v>2005-05-01</v>
      </c>
      <c r="B55">
        <v>4773</v>
      </c>
      <c r="C55">
        <v>4.1399999999999997</v>
      </c>
      <c r="D55">
        <v>193.6</v>
      </c>
      <c r="E55">
        <v>9316</v>
      </c>
      <c r="F55">
        <v>4303.34</v>
      </c>
    </row>
    <row r="56" spans="1:6">
      <c r="A56" s="1" t="d">
        <v>2005-06-01</v>
      </c>
      <c r="B56">
        <v>5086</v>
      </c>
      <c r="C56">
        <v>4</v>
      </c>
      <c r="D56">
        <v>193.7</v>
      </c>
      <c r="E56">
        <v>9341.7000000000007</v>
      </c>
      <c r="F56">
        <v>4303.34</v>
      </c>
    </row>
    <row r="57" spans="1:6">
      <c r="A57" s="1" t="d">
        <v>2005-07-01</v>
      </c>
      <c r="B57">
        <v>5469</v>
      </c>
      <c r="C57">
        <v>4.18</v>
      </c>
      <c r="D57">
        <v>194.9</v>
      </c>
      <c r="E57">
        <v>9383.7999999999993</v>
      </c>
      <c r="F57">
        <v>4380.96</v>
      </c>
    </row>
    <row r="58" spans="1:6">
      <c r="A58" s="1" t="d">
        <v>2005-08-01</v>
      </c>
      <c r="B58">
        <v>6200</v>
      </c>
      <c r="C58">
        <v>4.26</v>
      </c>
      <c r="D58">
        <v>196.1</v>
      </c>
      <c r="E58">
        <v>9433.4</v>
      </c>
      <c r="F58">
        <v>4380.96</v>
      </c>
    </row>
    <row r="59" spans="1:6">
      <c r="A59" s="1" t="d">
        <v>2005-09-01</v>
      </c>
      <c r="B59">
        <v>5634</v>
      </c>
      <c r="C59">
        <v>4.2</v>
      </c>
      <c r="D59">
        <v>198.8</v>
      </c>
      <c r="E59">
        <v>9491.5</v>
      </c>
      <c r="F59">
        <v>4380.96</v>
      </c>
    </row>
    <row r="60" spans="1:6">
      <c r="A60" s="1" t="d">
        <v>2005-10-01</v>
      </c>
      <c r="B60">
        <v>5266</v>
      </c>
      <c r="C60">
        <v>4.46</v>
      </c>
      <c r="D60">
        <v>199.1</v>
      </c>
      <c r="E60">
        <v>9575.6</v>
      </c>
      <c r="F60">
        <v>4444.1099999999997</v>
      </c>
    </row>
    <row r="61" spans="1:6">
      <c r="A61" s="1" t="d">
        <v>2005-11-01</v>
      </c>
      <c r="B61">
        <v>4379</v>
      </c>
      <c r="C61">
        <v>4.54</v>
      </c>
      <c r="D61">
        <v>198.1</v>
      </c>
      <c r="E61">
        <v>9634.6</v>
      </c>
      <c r="F61">
        <v>4444.1099999999997</v>
      </c>
    </row>
    <row r="62" spans="1:6">
      <c r="A62" s="1" t="d">
        <v>2005-12-01</v>
      </c>
      <c r="B62">
        <v>4650</v>
      </c>
      <c r="C62">
        <v>4.47</v>
      </c>
      <c r="D62">
        <v>198.1</v>
      </c>
      <c r="E62">
        <v>9685.4</v>
      </c>
      <c r="F62">
        <v>4444.1099999999997</v>
      </c>
    </row>
    <row r="63" spans="1:6">
      <c r="A63" s="1" t="d">
        <v>2006-01-01</v>
      </c>
      <c r="B63">
        <v>5639</v>
      </c>
      <c r="C63">
        <v>4.42</v>
      </c>
      <c r="D63">
        <v>199.3</v>
      </c>
      <c r="E63">
        <v>9831.1</v>
      </c>
      <c r="F63">
        <v>4534.6400000000003</v>
      </c>
    </row>
    <row r="64" spans="1:6">
      <c r="A64" s="1" t="d">
        <v>2006-02-01</v>
      </c>
      <c r="B64">
        <v>4052</v>
      </c>
      <c r="C64">
        <v>4.57</v>
      </c>
      <c r="D64">
        <v>199.4</v>
      </c>
      <c r="E64">
        <v>9870.7999999999993</v>
      </c>
      <c r="F64">
        <v>4534.6400000000003</v>
      </c>
    </row>
    <row r="65" spans="1:6">
      <c r="A65" s="1" t="d">
        <v>2006-03-01</v>
      </c>
      <c r="B65">
        <v>4363</v>
      </c>
      <c r="C65">
        <v>4.72</v>
      </c>
      <c r="D65">
        <v>199.7</v>
      </c>
      <c r="E65">
        <v>9905.7000000000007</v>
      </c>
      <c r="F65">
        <v>4534.6400000000003</v>
      </c>
    </row>
    <row r="66" spans="1:6">
      <c r="A66" s="1" t="d">
        <v>2006-04-01</v>
      </c>
      <c r="B66">
        <v>4876</v>
      </c>
      <c r="C66">
        <v>4.99</v>
      </c>
      <c r="D66">
        <v>200.7</v>
      </c>
      <c r="E66">
        <v>9943.2000000000007</v>
      </c>
      <c r="F66">
        <v>4583.2700000000004</v>
      </c>
    </row>
    <row r="67" spans="1:6">
      <c r="A67" s="1" t="d">
        <v>2006-05-01</v>
      </c>
      <c r="B67">
        <v>5132</v>
      </c>
      <c r="C67">
        <v>5.1100000000000003</v>
      </c>
      <c r="D67">
        <v>201.3</v>
      </c>
      <c r="E67">
        <v>9963.6</v>
      </c>
      <c r="F67">
        <v>4583.2700000000004</v>
      </c>
    </row>
    <row r="68" spans="1:6">
      <c r="A68" s="1" t="d">
        <v>2006-06-01</v>
      </c>
      <c r="B68">
        <v>5227</v>
      </c>
      <c r="C68">
        <v>5.1100000000000003</v>
      </c>
      <c r="D68">
        <v>201.8</v>
      </c>
      <c r="E68">
        <v>10012.1</v>
      </c>
      <c r="F68">
        <v>4583.2700000000004</v>
      </c>
    </row>
    <row r="69" spans="1:6">
      <c r="A69" s="1" t="d">
        <v>2006-07-01</v>
      </c>
      <c r="B69">
        <v>5761</v>
      </c>
      <c r="C69">
        <v>5.09</v>
      </c>
      <c r="D69">
        <v>202.9</v>
      </c>
      <c r="E69">
        <v>10039.4</v>
      </c>
      <c r="F69">
        <v>4622.49</v>
      </c>
    </row>
    <row r="70" spans="1:6">
      <c r="A70" s="1" t="d">
        <v>2006-08-01</v>
      </c>
      <c r="B70">
        <v>5985</v>
      </c>
      <c r="C70">
        <v>4.88</v>
      </c>
      <c r="D70">
        <v>203.8</v>
      </c>
      <c r="E70">
        <v>10068.200000000001</v>
      </c>
      <c r="F70">
        <v>4622.49</v>
      </c>
    </row>
    <row r="71" spans="1:6">
      <c r="A71" s="1" t="d">
        <v>2006-09-01</v>
      </c>
      <c r="B71">
        <v>5295</v>
      </c>
      <c r="C71">
        <v>4.72</v>
      </c>
      <c r="D71">
        <v>202.8</v>
      </c>
      <c r="E71">
        <v>10105.200000000001</v>
      </c>
      <c r="F71">
        <v>4622.49</v>
      </c>
    </row>
    <row r="72" spans="1:6">
      <c r="A72" s="1" t="d">
        <v>2006-10-01</v>
      </c>
      <c r="B72">
        <v>5484</v>
      </c>
      <c r="C72">
        <v>4.7300000000000004</v>
      </c>
      <c r="D72">
        <v>201.9</v>
      </c>
      <c r="E72">
        <v>10132.4</v>
      </c>
      <c r="F72">
        <v>4679.08</v>
      </c>
    </row>
    <row r="73" spans="1:6">
      <c r="A73" s="1" t="d">
        <v>2006-11-01</v>
      </c>
      <c r="B73">
        <v>4720</v>
      </c>
      <c r="C73">
        <v>4.5999999999999996</v>
      </c>
      <c r="D73">
        <v>202</v>
      </c>
      <c r="E73">
        <v>10175.5</v>
      </c>
      <c r="F73">
        <v>4679.08</v>
      </c>
    </row>
    <row r="74" spans="1:6">
      <c r="A74" s="1" t="d">
        <v>2006-12-01</v>
      </c>
      <c r="B74">
        <v>4750</v>
      </c>
      <c r="C74">
        <v>4.5599999999999996</v>
      </c>
      <c r="D74">
        <v>203.1</v>
      </c>
      <c r="E74">
        <v>10251.9</v>
      </c>
      <c r="F74">
        <v>4679.08</v>
      </c>
    </row>
    <row r="75" spans="1:6">
      <c r="A75" s="1" t="d">
        <v>2007-01-01</v>
      </c>
      <c r="B75">
        <v>5719</v>
      </c>
      <c r="C75">
        <v>4.76</v>
      </c>
      <c r="D75">
        <v>203.43700000000001</v>
      </c>
      <c r="E75">
        <v>10298.200000000001</v>
      </c>
      <c r="F75">
        <v>4736.1899999999996</v>
      </c>
    </row>
    <row r="76" spans="1:6">
      <c r="A76" s="1" t="d">
        <v>2007-02-01</v>
      </c>
      <c r="B76">
        <v>4140</v>
      </c>
      <c r="C76">
        <v>4.72</v>
      </c>
      <c r="D76">
        <v>204.226</v>
      </c>
      <c r="E76">
        <v>10370.1</v>
      </c>
      <c r="F76">
        <v>4736.1899999999996</v>
      </c>
    </row>
    <row r="77" spans="1:6">
      <c r="A77" s="1" t="d">
        <v>2007-03-01</v>
      </c>
      <c r="B77">
        <v>4466</v>
      </c>
      <c r="C77">
        <v>4.5599999999999996</v>
      </c>
      <c r="D77">
        <v>205.28800000000001</v>
      </c>
      <c r="E77">
        <v>10442.9</v>
      </c>
      <c r="F77">
        <v>4736.1899999999996</v>
      </c>
    </row>
    <row r="78" spans="1:6">
      <c r="A78" s="1" t="d">
        <v>2007-04-01</v>
      </c>
      <c r="B78">
        <v>5004</v>
      </c>
      <c r="C78">
        <v>4.6900000000000004</v>
      </c>
      <c r="D78">
        <v>205.904</v>
      </c>
      <c r="E78">
        <v>10464.200000000001</v>
      </c>
      <c r="F78">
        <v>4794.12</v>
      </c>
    </row>
    <row r="79" spans="1:6">
      <c r="A79" s="1" t="d">
        <v>2007-05-01</v>
      </c>
      <c r="B79">
        <v>4854</v>
      </c>
      <c r="C79">
        <v>4.75</v>
      </c>
      <c r="D79">
        <v>206.755</v>
      </c>
      <c r="E79">
        <v>10487</v>
      </c>
      <c r="F79">
        <v>4794.12</v>
      </c>
    </row>
    <row r="80" spans="1:6">
      <c r="A80" s="1" t="d">
        <v>2007-06-01</v>
      </c>
      <c r="B80">
        <v>5138</v>
      </c>
      <c r="C80">
        <v>5.0999999999999996</v>
      </c>
      <c r="D80">
        <v>207.23400000000001</v>
      </c>
      <c r="E80">
        <v>10492.8</v>
      </c>
      <c r="F80">
        <v>4794.12</v>
      </c>
    </row>
    <row r="81" spans="1:6">
      <c r="A81" s="1" t="d">
        <v>2007-07-01</v>
      </c>
      <c r="B81">
        <v>5712</v>
      </c>
      <c r="C81">
        <v>5</v>
      </c>
      <c r="D81">
        <v>207.60300000000001</v>
      </c>
      <c r="E81">
        <v>10518.5</v>
      </c>
      <c r="F81">
        <v>4845</v>
      </c>
    </row>
    <row r="82" spans="1:6">
      <c r="A82" s="1" t="d">
        <v>2007-08-01</v>
      </c>
      <c r="B82">
        <v>6106</v>
      </c>
      <c r="C82">
        <v>4.67</v>
      </c>
      <c r="D82">
        <v>207.667</v>
      </c>
      <c r="E82">
        <v>10533.1</v>
      </c>
      <c r="F82">
        <v>4845</v>
      </c>
    </row>
    <row r="83" spans="1:6">
      <c r="A83" s="1" t="d">
        <v>2007-09-01</v>
      </c>
      <c r="B83">
        <v>5273</v>
      </c>
      <c r="C83">
        <v>4.5199999999999996</v>
      </c>
      <c r="D83">
        <v>208.547</v>
      </c>
      <c r="E83">
        <v>10597.8</v>
      </c>
      <c r="F83">
        <v>4845</v>
      </c>
    </row>
    <row r="84" spans="1:6">
      <c r="A84" s="1" t="d">
        <v>2007-10-01</v>
      </c>
      <c r="B84">
        <v>5438</v>
      </c>
      <c r="C84">
        <v>4.53</v>
      </c>
      <c r="D84">
        <v>209.19</v>
      </c>
      <c r="E84">
        <v>10611.1</v>
      </c>
      <c r="F84">
        <v>4893.83</v>
      </c>
    </row>
    <row r="85" spans="1:6">
      <c r="A85" s="1" t="d">
        <v>2007-11-01</v>
      </c>
      <c r="B85">
        <v>4495</v>
      </c>
      <c r="C85">
        <v>4.1500000000000004</v>
      </c>
      <c r="D85">
        <v>210.834</v>
      </c>
      <c r="E85">
        <v>10653.9</v>
      </c>
      <c r="F85">
        <v>4893.83</v>
      </c>
    </row>
    <row r="86" spans="1:6">
      <c r="A86" s="1" t="d">
        <v>2007-12-01</v>
      </c>
      <c r="B86">
        <v>4639</v>
      </c>
      <c r="C86">
        <v>4.0999999999999996</v>
      </c>
      <c r="D86">
        <v>211.44499999999999</v>
      </c>
      <c r="E86">
        <v>10717.3</v>
      </c>
      <c r="F86">
        <v>4893.83</v>
      </c>
    </row>
    <row r="87" spans="1:6">
      <c r="A87" s="1" t="d">
        <v>2008-01-01</v>
      </c>
      <c r="B87">
        <v>5555</v>
      </c>
      <c r="C87">
        <v>3.74</v>
      </c>
      <c r="D87">
        <v>212.17400000000001</v>
      </c>
      <c r="E87">
        <v>10756.7</v>
      </c>
      <c r="F87">
        <v>4883.68</v>
      </c>
    </row>
    <row r="88" spans="1:6">
      <c r="A88" s="1" t="d">
        <v>2008-02-01</v>
      </c>
      <c r="B88">
        <v>4085</v>
      </c>
      <c r="C88">
        <v>3.74</v>
      </c>
      <c r="D88">
        <v>212.68700000000001</v>
      </c>
      <c r="E88">
        <v>10777.4</v>
      </c>
      <c r="F88">
        <v>4883.68</v>
      </c>
    </row>
    <row r="89" spans="1:6">
      <c r="A89" s="1" t="d">
        <v>2008-03-01</v>
      </c>
      <c r="B89">
        <v>4138</v>
      </c>
      <c r="C89">
        <v>3.51</v>
      </c>
      <c r="D89">
        <v>213.44800000000001</v>
      </c>
      <c r="E89">
        <v>10806.4</v>
      </c>
      <c r="F89">
        <v>4883.68</v>
      </c>
    </row>
    <row r="90" spans="1:6">
      <c r="A90" s="1" t="d">
        <v>2008-04-01</v>
      </c>
      <c r="B90">
        <v>4993</v>
      </c>
      <c r="C90">
        <v>3.68</v>
      </c>
      <c r="D90">
        <v>213.94200000000001</v>
      </c>
      <c r="E90">
        <v>10786</v>
      </c>
      <c r="F90">
        <v>4935.2</v>
      </c>
    </row>
    <row r="91" spans="1:6">
      <c r="A91" s="1" t="d">
        <v>2008-05-01</v>
      </c>
      <c r="B91">
        <v>4523</v>
      </c>
      <c r="C91">
        <v>3.88</v>
      </c>
      <c r="D91">
        <v>215.208</v>
      </c>
      <c r="E91">
        <v>11353.6</v>
      </c>
      <c r="F91">
        <v>4935.2</v>
      </c>
    </row>
    <row r="92" spans="1:6">
      <c r="A92" s="1" t="d">
        <v>2008-06-01</v>
      </c>
      <c r="B92">
        <v>4930</v>
      </c>
      <c r="C92">
        <v>4.0999999999999996</v>
      </c>
      <c r="D92">
        <v>217.46299999999999</v>
      </c>
      <c r="E92">
        <v>11131.9</v>
      </c>
      <c r="F92">
        <v>4935.2</v>
      </c>
    </row>
    <row r="93" spans="1:6">
      <c r="A93" s="1" t="d">
        <v>2008-07-01</v>
      </c>
      <c r="B93">
        <v>5188</v>
      </c>
      <c r="C93">
        <v>4.01</v>
      </c>
      <c r="D93">
        <v>219.01599999999999</v>
      </c>
      <c r="E93">
        <v>11004</v>
      </c>
      <c r="F93">
        <v>4945.0600000000004</v>
      </c>
    </row>
    <row r="94" spans="1:6">
      <c r="A94" s="1" t="d">
        <v>2008-08-01</v>
      </c>
      <c r="B94">
        <v>5682</v>
      </c>
      <c r="C94">
        <v>3.89</v>
      </c>
      <c r="D94">
        <v>218.69</v>
      </c>
      <c r="E94">
        <v>10931.8</v>
      </c>
      <c r="F94">
        <v>4945.0600000000004</v>
      </c>
    </row>
    <row r="95" spans="1:6">
      <c r="A95" s="1" t="d">
        <v>2008-09-01</v>
      </c>
      <c r="B95">
        <v>4974</v>
      </c>
      <c r="C95">
        <v>3.69</v>
      </c>
      <c r="D95">
        <v>218.87700000000001</v>
      </c>
      <c r="E95">
        <v>10974</v>
      </c>
      <c r="F95">
        <v>4945.0600000000004</v>
      </c>
    </row>
    <row r="96" spans="1:6">
      <c r="A96" s="1" t="d">
        <v>2008-10-01</v>
      </c>
      <c r="B96">
        <v>5159</v>
      </c>
      <c r="C96">
        <v>3.81</v>
      </c>
      <c r="D96">
        <v>216.995</v>
      </c>
      <c r="E96">
        <v>10966.3</v>
      </c>
      <c r="F96">
        <v>4853.18</v>
      </c>
    </row>
    <row r="97" spans="1:6">
      <c r="A97" s="1" t="d">
        <v>2008-11-01</v>
      </c>
      <c r="B97">
        <v>4224</v>
      </c>
      <c r="C97">
        <v>3.53</v>
      </c>
      <c r="D97">
        <v>213.15299999999999</v>
      </c>
      <c r="E97">
        <v>10922.7</v>
      </c>
      <c r="F97">
        <v>4853.18</v>
      </c>
    </row>
    <row r="98" spans="1:6">
      <c r="A98" s="1" t="d">
        <v>2008-12-01</v>
      </c>
      <c r="B98">
        <v>4758</v>
      </c>
      <c r="C98">
        <v>2.42</v>
      </c>
      <c r="D98">
        <v>211.398</v>
      </c>
      <c r="E98">
        <v>10809.4</v>
      </c>
      <c r="F98">
        <v>4853.18</v>
      </c>
    </row>
    <row r="99" spans="1:6">
      <c r="A99" s="1" t="d">
        <v>2009-01-01</v>
      </c>
      <c r="B99">
        <v>5690</v>
      </c>
      <c r="C99">
        <v>2.52</v>
      </c>
      <c r="D99">
        <v>211.93299999999999</v>
      </c>
      <c r="E99">
        <v>10851.7</v>
      </c>
      <c r="F99">
        <v>4798.18</v>
      </c>
    </row>
    <row r="100" spans="1:6">
      <c r="A100" s="1" t="d">
        <v>2009-02-01</v>
      </c>
      <c r="B100">
        <v>3830</v>
      </c>
      <c r="C100">
        <v>2.87</v>
      </c>
      <c r="D100">
        <v>212.70500000000001</v>
      </c>
      <c r="E100">
        <v>10761.6</v>
      </c>
      <c r="F100">
        <v>4798.18</v>
      </c>
    </row>
    <row r="101" spans="1:6">
      <c r="A101" s="1" t="d">
        <v>2009-03-01</v>
      </c>
      <c r="B101">
        <v>3896</v>
      </c>
      <c r="C101">
        <v>2.82</v>
      </c>
      <c r="D101">
        <v>212.495</v>
      </c>
      <c r="E101">
        <v>10749.3</v>
      </c>
      <c r="F101">
        <v>4798.18</v>
      </c>
    </row>
    <row r="102" spans="1:6">
      <c r="A102" s="1" t="d">
        <v>2009-04-01</v>
      </c>
      <c r="B102">
        <v>4437</v>
      </c>
      <c r="C102">
        <v>2.93</v>
      </c>
      <c r="D102">
        <v>212.709</v>
      </c>
      <c r="E102">
        <v>10863</v>
      </c>
      <c r="F102">
        <v>4784.28</v>
      </c>
    </row>
    <row r="103" spans="1:6">
      <c r="A103" s="1" t="d">
        <v>2009-05-01</v>
      </c>
      <c r="B103">
        <v>3947</v>
      </c>
      <c r="C103">
        <v>3.29</v>
      </c>
      <c r="D103">
        <v>213.02199999999999</v>
      </c>
      <c r="E103">
        <v>11056.3</v>
      </c>
      <c r="F103">
        <v>4784.28</v>
      </c>
    </row>
    <row r="104" spans="1:6">
      <c r="A104" s="1" t="d">
        <v>2009-06-01</v>
      </c>
      <c r="B104">
        <v>4217</v>
      </c>
      <c r="C104">
        <v>3.72</v>
      </c>
      <c r="D104">
        <v>214.79</v>
      </c>
      <c r="E104">
        <v>10938.1</v>
      </c>
      <c r="F104">
        <v>4784.28</v>
      </c>
    </row>
    <row r="105" spans="1:6">
      <c r="A105" s="1" t="d">
        <v>2009-07-01</v>
      </c>
      <c r="B105">
        <v>4662</v>
      </c>
      <c r="C105">
        <v>3.56</v>
      </c>
      <c r="D105">
        <v>214.726</v>
      </c>
      <c r="E105">
        <v>10888</v>
      </c>
      <c r="F105">
        <v>4806.7700000000004</v>
      </c>
    </row>
    <row r="106" spans="1:6">
      <c r="A106" s="1" t="d">
        <v>2009-08-01</v>
      </c>
      <c r="B106">
        <v>4749</v>
      </c>
      <c r="C106">
        <v>3.59</v>
      </c>
      <c r="D106">
        <v>215.44499999999999</v>
      </c>
      <c r="E106">
        <v>10891.7</v>
      </c>
      <c r="F106">
        <v>4806.7700000000004</v>
      </c>
    </row>
    <row r="107" spans="1:6">
      <c r="A107" s="1" t="d">
        <v>2009-09-01</v>
      </c>
      <c r="B107">
        <v>4221</v>
      </c>
      <c r="C107">
        <v>3.4</v>
      </c>
      <c r="D107">
        <v>215.86099999999999</v>
      </c>
      <c r="E107">
        <v>10930.3</v>
      </c>
      <c r="F107">
        <v>4806.7700000000004</v>
      </c>
    </row>
    <row r="108" spans="1:6">
      <c r="A108" s="1" t="d">
        <v>2009-10-01</v>
      </c>
      <c r="B108">
        <v>4180</v>
      </c>
      <c r="C108">
        <v>3.39</v>
      </c>
      <c r="D108">
        <v>216.50899999999999</v>
      </c>
      <c r="E108">
        <v>10925.1</v>
      </c>
      <c r="F108">
        <v>4876.01</v>
      </c>
    </row>
    <row r="109" spans="1:6">
      <c r="A109" s="1" t="d">
        <v>2009-11-01</v>
      </c>
      <c r="B109">
        <v>3550</v>
      </c>
      <c r="C109">
        <v>3.4</v>
      </c>
      <c r="D109">
        <v>217.23400000000001</v>
      </c>
      <c r="E109">
        <v>10982.4</v>
      </c>
      <c r="F109">
        <v>4876.01</v>
      </c>
    </row>
    <row r="110" spans="1:6">
      <c r="A110" s="1" t="d">
        <v>2009-12-01</v>
      </c>
      <c r="B110">
        <v>3979</v>
      </c>
      <c r="C110">
        <v>3.59</v>
      </c>
      <c r="D110">
        <v>217.34700000000001</v>
      </c>
      <c r="E110">
        <v>11047.3</v>
      </c>
      <c r="F110">
        <v>4876.01</v>
      </c>
    </row>
    <row r="111" spans="1:6">
      <c r="A111" s="1" t="d">
        <v>2010-01-01</v>
      </c>
      <c r="B111">
        <v>4402</v>
      </c>
      <c r="C111">
        <v>3.73</v>
      </c>
      <c r="D111">
        <v>217.488</v>
      </c>
      <c r="E111">
        <v>11070.4</v>
      </c>
      <c r="F111">
        <v>4907.12</v>
      </c>
    </row>
    <row r="112" spans="1:6">
      <c r="A112" s="1" t="d">
        <v>2010-02-01</v>
      </c>
      <c r="B112">
        <v>3096</v>
      </c>
      <c r="C112">
        <v>3.69</v>
      </c>
      <c r="D112">
        <v>217.28100000000001</v>
      </c>
      <c r="E112">
        <v>11066.5</v>
      </c>
      <c r="F112">
        <v>4907.12</v>
      </c>
    </row>
    <row r="113" spans="1:6">
      <c r="A113" s="1" t="d">
        <v>2010-03-01</v>
      </c>
      <c r="B113">
        <v>3387</v>
      </c>
      <c r="C113">
        <v>3.73</v>
      </c>
      <c r="D113">
        <v>217.35300000000001</v>
      </c>
      <c r="E113">
        <v>11116.3</v>
      </c>
      <c r="F113">
        <v>4907.12</v>
      </c>
    </row>
    <row r="114" spans="1:6">
      <c r="A114" s="1" t="d">
        <v>2010-04-01</v>
      </c>
      <c r="B114">
        <v>3738</v>
      </c>
      <c r="C114">
        <v>3.85</v>
      </c>
      <c r="D114">
        <v>217.40299999999999</v>
      </c>
      <c r="E114">
        <v>11213.5</v>
      </c>
      <c r="F114">
        <v>4975.37</v>
      </c>
    </row>
    <row r="115" spans="1:6">
      <c r="A115" s="1" t="d">
        <v>2010-05-01</v>
      </c>
      <c r="B115">
        <v>3707</v>
      </c>
      <c r="C115">
        <v>3.42</v>
      </c>
      <c r="D115">
        <v>217.29</v>
      </c>
      <c r="E115">
        <v>11306</v>
      </c>
      <c r="F115">
        <v>4975.37</v>
      </c>
    </row>
    <row r="116" spans="1:6">
      <c r="A116" s="1" t="d">
        <v>2010-06-01</v>
      </c>
      <c r="B116">
        <v>4363</v>
      </c>
      <c r="C116">
        <v>3.2</v>
      </c>
      <c r="D116">
        <v>217.19900000000001</v>
      </c>
      <c r="E116">
        <v>11319.7</v>
      </c>
      <c r="F116">
        <v>4975.37</v>
      </c>
    </row>
    <row r="117" spans="1:6">
      <c r="A117" s="1" t="d">
        <v>2010-07-01</v>
      </c>
      <c r="B117">
        <v>4602</v>
      </c>
      <c r="C117">
        <v>3.01</v>
      </c>
      <c r="D117">
        <v>217.60499999999999</v>
      </c>
      <c r="E117">
        <v>11348.2</v>
      </c>
      <c r="F117">
        <v>5026.6400000000003</v>
      </c>
    </row>
    <row r="118" spans="1:6">
      <c r="A118" s="1" t="d">
        <v>2010-08-01</v>
      </c>
      <c r="B118">
        <v>4740</v>
      </c>
      <c r="C118">
        <v>2.7</v>
      </c>
      <c r="D118">
        <v>217.923</v>
      </c>
      <c r="E118">
        <v>11396.3</v>
      </c>
      <c r="F118">
        <v>5026.6400000000003</v>
      </c>
    </row>
    <row r="119" spans="1:6">
      <c r="A119" s="1" t="d">
        <v>2010-09-01</v>
      </c>
      <c r="B119">
        <v>4217</v>
      </c>
      <c r="C119">
        <v>2.65</v>
      </c>
      <c r="D119">
        <v>218.27500000000001</v>
      </c>
      <c r="E119">
        <v>11395.7</v>
      </c>
      <c r="F119">
        <v>5026.6400000000003</v>
      </c>
    </row>
    <row r="120" spans="1:6">
      <c r="A120" s="1" t="d">
        <v>2010-10-01</v>
      </c>
      <c r="B120">
        <v>3965</v>
      </c>
      <c r="C120">
        <v>2.54</v>
      </c>
      <c r="D120">
        <v>219.035</v>
      </c>
      <c r="E120">
        <v>11446.1</v>
      </c>
      <c r="F120">
        <v>5080.28</v>
      </c>
    </row>
    <row r="121" spans="1:6">
      <c r="A121" s="1" t="d">
        <v>2010-11-01</v>
      </c>
      <c r="B121">
        <v>3490</v>
      </c>
      <c r="C121">
        <v>2.76</v>
      </c>
      <c r="D121">
        <v>219.59</v>
      </c>
      <c r="E121">
        <v>11493</v>
      </c>
      <c r="F121">
        <v>5080.28</v>
      </c>
    </row>
    <row r="122" spans="1:6">
      <c r="A122" s="1" t="d">
        <v>2010-12-01</v>
      </c>
      <c r="B122">
        <v>3942</v>
      </c>
      <c r="C122">
        <v>3.29</v>
      </c>
      <c r="D122">
        <v>220.47200000000001</v>
      </c>
      <c r="E122">
        <v>11600.4</v>
      </c>
      <c r="F122">
        <v>5080.28</v>
      </c>
    </row>
    <row r="123" spans="1:6">
      <c r="A123" s="1" t="d">
        <v>2011-01-01</v>
      </c>
      <c r="B123">
        <v>4399</v>
      </c>
      <c r="C123">
        <v>3.39</v>
      </c>
      <c r="D123">
        <v>221.18700000000001</v>
      </c>
      <c r="E123">
        <v>11686.4</v>
      </c>
      <c r="F123">
        <v>5095.28</v>
      </c>
    </row>
    <row r="124" spans="1:6">
      <c r="A124" s="1" t="d">
        <v>2011-02-01</v>
      </c>
      <c r="B124">
        <v>3091</v>
      </c>
      <c r="C124">
        <v>3.58</v>
      </c>
      <c r="D124">
        <v>221.898</v>
      </c>
      <c r="E124">
        <v>11749.2</v>
      </c>
      <c r="F124">
        <v>5095.28</v>
      </c>
    </row>
    <row r="125" spans="1:6">
      <c r="A125" s="1" t="d">
        <v>2011-03-01</v>
      </c>
      <c r="B125">
        <v>3423</v>
      </c>
      <c r="C125">
        <v>3.41</v>
      </c>
      <c r="D125">
        <v>223.04599999999999</v>
      </c>
      <c r="E125">
        <v>11760.7</v>
      </c>
      <c r="F125">
        <v>5095.28</v>
      </c>
    </row>
    <row r="126" spans="1:6">
      <c r="A126" s="1" t="d">
        <v>2011-04-01</v>
      </c>
      <c r="B126">
        <v>3767</v>
      </c>
      <c r="C126">
        <v>3.46</v>
      </c>
      <c r="D126">
        <v>224.09299999999999</v>
      </c>
      <c r="E126">
        <v>11788.3</v>
      </c>
      <c r="F126">
        <v>5165.3999999999996</v>
      </c>
    </row>
    <row r="127" spans="1:6">
      <c r="A127" s="1" t="d">
        <v>2011-05-01</v>
      </c>
      <c r="B127">
        <v>3967</v>
      </c>
      <c r="C127">
        <v>3.17</v>
      </c>
      <c r="D127">
        <v>224.80600000000001</v>
      </c>
      <c r="E127">
        <v>11812.1</v>
      </c>
      <c r="F127">
        <v>5165.3999999999996</v>
      </c>
    </row>
    <row r="128" spans="1:6">
      <c r="A128" s="1" t="d">
        <v>2011-06-01</v>
      </c>
      <c r="B128">
        <v>4188</v>
      </c>
      <c r="C128">
        <v>3</v>
      </c>
      <c r="D128">
        <v>224.80600000000001</v>
      </c>
      <c r="E128">
        <v>11865.4</v>
      </c>
      <c r="F128">
        <v>5165.3999999999996</v>
      </c>
    </row>
    <row r="129" spans="1:6">
      <c r="A129" s="1" t="d">
        <v>2011-07-01</v>
      </c>
      <c r="B129">
        <v>4450</v>
      </c>
      <c r="C129">
        <v>3</v>
      </c>
      <c r="D129">
        <v>225.39500000000001</v>
      </c>
      <c r="E129">
        <v>11922</v>
      </c>
      <c r="F129">
        <v>5197.28</v>
      </c>
    </row>
    <row r="130" spans="1:6">
      <c r="A130" s="1" t="d">
        <v>2011-08-01</v>
      </c>
      <c r="B130">
        <v>4888</v>
      </c>
      <c r="C130">
        <v>2.2999999999999998</v>
      </c>
      <c r="D130">
        <v>226.10599999999999</v>
      </c>
      <c r="E130">
        <v>11937.8</v>
      </c>
      <c r="F130">
        <v>5197.28</v>
      </c>
    </row>
    <row r="131" spans="1:6">
      <c r="A131" s="1" t="d">
        <v>2011-09-01</v>
      </c>
      <c r="B131">
        <v>4374</v>
      </c>
      <c r="C131">
        <v>1.98</v>
      </c>
      <c r="D131">
        <v>226.59700000000001</v>
      </c>
      <c r="E131">
        <v>11933.7</v>
      </c>
      <c r="F131">
        <v>5197.28</v>
      </c>
    </row>
    <row r="132" spans="1:6">
      <c r="A132" s="1" t="d">
        <v>2011-10-01</v>
      </c>
      <c r="B132">
        <v>4171</v>
      </c>
      <c r="C132">
        <v>2.15</v>
      </c>
      <c r="D132">
        <v>226.75</v>
      </c>
      <c r="E132">
        <v>11955.8</v>
      </c>
      <c r="F132">
        <v>5265.49</v>
      </c>
    </row>
    <row r="133" spans="1:6">
      <c r="A133" s="1" t="d">
        <v>2011-11-01</v>
      </c>
      <c r="B133">
        <v>3604</v>
      </c>
      <c r="C133">
        <v>2.0099999999999998</v>
      </c>
      <c r="D133">
        <v>227.16900000000001</v>
      </c>
      <c r="E133">
        <v>11978.1</v>
      </c>
      <c r="F133">
        <v>5265.49</v>
      </c>
    </row>
    <row r="134" spans="1:6">
      <c r="A134" s="1" t="d">
        <v>2011-12-01</v>
      </c>
      <c r="B134">
        <v>3876</v>
      </c>
      <c r="C134">
        <v>1.98</v>
      </c>
      <c r="D134">
        <v>227.22300000000001</v>
      </c>
      <c r="E134">
        <v>12093.6</v>
      </c>
      <c r="F134">
        <v>5265.49</v>
      </c>
    </row>
    <row r="135" spans="1:6">
      <c r="A135" s="1" t="d">
        <v>2012-01-01</v>
      </c>
      <c r="B135">
        <v>4412</v>
      </c>
      <c r="C135">
        <v>1.97</v>
      </c>
      <c r="D135">
        <v>227.84200000000001</v>
      </c>
      <c r="E135">
        <v>12227</v>
      </c>
      <c r="F135">
        <v>5339.92</v>
      </c>
    </row>
    <row r="136" spans="1:6">
      <c r="A136" s="1" t="d">
        <v>2012-02-01</v>
      </c>
      <c r="B136">
        <v>3346</v>
      </c>
      <c r="C136">
        <v>1.97</v>
      </c>
      <c r="D136">
        <v>228.32900000000001</v>
      </c>
      <c r="E136">
        <v>12330.3</v>
      </c>
      <c r="F136">
        <v>5339.92</v>
      </c>
    </row>
    <row r="137" spans="1:6">
      <c r="A137" s="1" t="d">
        <v>2012-03-01</v>
      </c>
      <c r="B137">
        <v>3576</v>
      </c>
      <c r="C137">
        <v>2.17</v>
      </c>
      <c r="D137">
        <v>228.80699999999999</v>
      </c>
      <c r="E137">
        <v>12396.4</v>
      </c>
      <c r="F137">
        <v>5339.92</v>
      </c>
    </row>
    <row r="138" spans="1:6">
      <c r="A138" s="1" t="d">
        <v>2012-04-01</v>
      </c>
      <c r="B138">
        <v>4116</v>
      </c>
      <c r="C138">
        <v>2.0499999999999998</v>
      </c>
      <c r="D138">
        <v>229.18700000000001</v>
      </c>
      <c r="E138">
        <v>12461.1</v>
      </c>
      <c r="F138">
        <v>5384.09</v>
      </c>
    </row>
    <row r="139" spans="1:6">
      <c r="A139" s="1" t="d">
        <v>2012-05-01</v>
      </c>
      <c r="B139">
        <v>4285</v>
      </c>
      <c r="C139">
        <v>1.8</v>
      </c>
      <c r="D139">
        <v>228.71299999999999</v>
      </c>
      <c r="E139">
        <v>12456.8</v>
      </c>
      <c r="F139">
        <v>5384.09</v>
      </c>
    </row>
    <row r="140" spans="1:6">
      <c r="A140" s="1" t="d">
        <v>2012-06-01</v>
      </c>
      <c r="B140">
        <v>4538</v>
      </c>
      <c r="C140">
        <v>1.62</v>
      </c>
      <c r="D140">
        <v>228.524</v>
      </c>
      <c r="E140">
        <v>12461.2</v>
      </c>
      <c r="F140">
        <v>5384.09</v>
      </c>
    </row>
    <row r="141" spans="1:6">
      <c r="A141" s="1" t="d">
        <v>2012-07-01</v>
      </c>
      <c r="B141">
        <v>4451</v>
      </c>
      <c r="C141">
        <v>1.53</v>
      </c>
      <c r="D141">
        <v>228.59</v>
      </c>
      <c r="E141">
        <v>12377.4</v>
      </c>
      <c r="F141">
        <v>5419.05</v>
      </c>
    </row>
    <row r="142" spans="1:6">
      <c r="A142" s="1" t="d">
        <v>2012-08-01</v>
      </c>
      <c r="B142">
        <v>5151</v>
      </c>
      <c r="C142">
        <v>1.68</v>
      </c>
      <c r="D142">
        <v>229.91800000000001</v>
      </c>
      <c r="E142">
        <v>12371.2</v>
      </c>
      <c r="F142">
        <v>5419.05</v>
      </c>
    </row>
    <row r="143" spans="1:6">
      <c r="A143" s="1" t="d">
        <v>2012-09-01</v>
      </c>
      <c r="B143">
        <v>4312</v>
      </c>
      <c r="C143">
        <v>1.72</v>
      </c>
      <c r="D143">
        <v>231.01499999999999</v>
      </c>
      <c r="E143">
        <v>12469.3</v>
      </c>
      <c r="F143">
        <v>5419.05</v>
      </c>
    </row>
    <row r="144" spans="1:6">
      <c r="A144" s="1" t="d">
        <v>2012-10-01</v>
      </c>
      <c r="B144">
        <v>4297</v>
      </c>
      <c r="C144">
        <v>1.75</v>
      </c>
      <c r="D144">
        <v>231.63800000000001</v>
      </c>
      <c r="E144">
        <v>12600.4</v>
      </c>
      <c r="F144">
        <v>5452.95</v>
      </c>
    </row>
    <row r="145" spans="1:6">
      <c r="A145" s="1" t="d">
        <v>2012-11-01</v>
      </c>
      <c r="B145">
        <v>3746</v>
      </c>
      <c r="C145">
        <v>1.65</v>
      </c>
      <c r="D145">
        <v>231.249</v>
      </c>
      <c r="E145">
        <v>12769.7</v>
      </c>
      <c r="F145">
        <v>5452.95</v>
      </c>
    </row>
    <row r="146" spans="1:6">
      <c r="A146" s="1" t="d">
        <v>2012-12-01</v>
      </c>
      <c r="B146">
        <v>3896</v>
      </c>
      <c r="C146">
        <v>1.72</v>
      </c>
      <c r="D146">
        <v>231.221</v>
      </c>
      <c r="E146">
        <v>13093.6</v>
      </c>
      <c r="F146">
        <v>5452.95</v>
      </c>
    </row>
    <row r="147" spans="1:6">
      <c r="A147" s="1" t="d">
        <v>2013-01-01</v>
      </c>
      <c r="B147">
        <v>4715</v>
      </c>
      <c r="C147">
        <v>1.91</v>
      </c>
      <c r="D147">
        <v>231.679</v>
      </c>
      <c r="E147">
        <v>12362.5</v>
      </c>
      <c r="F147">
        <v>5523.2</v>
      </c>
    </row>
    <row r="148" spans="1:6">
      <c r="A148" s="1" t="d">
        <v>2013-02-01</v>
      </c>
      <c r="B148">
        <v>3345</v>
      </c>
      <c r="C148">
        <v>1.98</v>
      </c>
      <c r="D148">
        <v>232.93700000000001</v>
      </c>
      <c r="E148">
        <v>12345.3</v>
      </c>
      <c r="F148">
        <v>5523.2</v>
      </c>
    </row>
    <row r="149" spans="1:6">
      <c r="A149" s="1" t="d">
        <v>2013-03-01</v>
      </c>
      <c r="B149">
        <v>3524</v>
      </c>
      <c r="C149">
        <v>1.96</v>
      </c>
      <c r="D149">
        <v>232.28200000000001</v>
      </c>
      <c r="E149">
        <v>12347.8</v>
      </c>
      <c r="F149">
        <v>5523.2</v>
      </c>
    </row>
    <row r="150" spans="1:6">
      <c r="A150" s="1" t="d">
        <v>2013-04-01</v>
      </c>
      <c r="B150">
        <v>4254</v>
      </c>
      <c r="C150">
        <v>1.76</v>
      </c>
      <c r="D150">
        <v>231.797</v>
      </c>
      <c r="E150">
        <v>12387.1</v>
      </c>
      <c r="F150">
        <v>5545.98</v>
      </c>
    </row>
    <row r="151" spans="1:6">
      <c r="A151" s="1" t="d">
        <v>2013-05-01</v>
      </c>
      <c r="B151">
        <v>4293</v>
      </c>
      <c r="C151">
        <v>1.93</v>
      </c>
      <c r="D151">
        <v>231.893</v>
      </c>
      <c r="E151">
        <v>12466.1</v>
      </c>
      <c r="F151">
        <v>5545.98</v>
      </c>
    </row>
    <row r="152" spans="1:6">
      <c r="A152" s="1" t="d">
        <v>2013-06-01</v>
      </c>
      <c r="B152">
        <v>4523</v>
      </c>
      <c r="C152">
        <v>2.2999999999999998</v>
      </c>
      <c r="D152">
        <v>232.44499999999999</v>
      </c>
      <c r="E152">
        <v>12506.2</v>
      </c>
      <c r="F152">
        <v>5545.98</v>
      </c>
    </row>
    <row r="153" spans="1:6">
      <c r="A153" s="1" t="d">
        <v>2013-07-01</v>
      </c>
      <c r="B153">
        <v>4718</v>
      </c>
      <c r="C153">
        <v>2.58</v>
      </c>
      <c r="D153">
        <v>232.9</v>
      </c>
      <c r="E153">
        <v>12507.9</v>
      </c>
      <c r="F153">
        <v>5616.25</v>
      </c>
    </row>
    <row r="154" spans="1:6">
      <c r="A154" s="1" t="d">
        <v>2013-08-01</v>
      </c>
      <c r="B154">
        <v>5379</v>
      </c>
      <c r="C154">
        <v>2.74</v>
      </c>
      <c r="D154">
        <v>233.45599999999999</v>
      </c>
      <c r="E154">
        <v>12554.4</v>
      </c>
      <c r="F154">
        <v>5616.25</v>
      </c>
    </row>
    <row r="155" spans="1:6">
      <c r="A155" s="1" t="d">
        <v>2013-09-01</v>
      </c>
      <c r="B155">
        <v>4834</v>
      </c>
      <c r="C155">
        <v>2.81</v>
      </c>
      <c r="D155">
        <v>233.54400000000001</v>
      </c>
      <c r="E155">
        <v>12610.3</v>
      </c>
      <c r="F155">
        <v>5616.25</v>
      </c>
    </row>
    <row r="156" spans="1:6">
      <c r="A156" s="1" t="d">
        <v>2013-10-01</v>
      </c>
      <c r="B156">
        <v>4380</v>
      </c>
      <c r="C156">
        <v>2.62</v>
      </c>
      <c r="D156">
        <v>233.66900000000001</v>
      </c>
      <c r="E156">
        <v>12597.6</v>
      </c>
      <c r="F156">
        <v>5694.38</v>
      </c>
    </row>
    <row r="157" spans="1:6">
      <c r="A157" s="1" t="d">
        <v>2013-11-01</v>
      </c>
      <c r="B157">
        <v>3776</v>
      </c>
      <c r="C157">
        <v>2.72</v>
      </c>
      <c r="D157">
        <v>234.1</v>
      </c>
      <c r="E157">
        <v>12656.7</v>
      </c>
      <c r="F157">
        <v>5694.38</v>
      </c>
    </row>
    <row r="158" spans="1:6">
      <c r="A158" s="1" t="d">
        <v>2013-12-01</v>
      </c>
      <c r="B158">
        <v>4166</v>
      </c>
      <c r="C158">
        <v>2.9</v>
      </c>
      <c r="D158">
        <v>234.71899999999999</v>
      </c>
      <c r="E158">
        <v>12721.3</v>
      </c>
      <c r="F158">
        <v>5694.38</v>
      </c>
    </row>
    <row r="159" spans="1:6">
      <c r="A159" s="1" t="d">
        <v>2014-01-01</v>
      </c>
      <c r="B159">
        <v>4915</v>
      </c>
      <c r="C159">
        <v>2.86</v>
      </c>
      <c r="D159">
        <v>235.34700000000001</v>
      </c>
      <c r="E159">
        <v>12815.7</v>
      </c>
      <c r="F159">
        <v>5700.98</v>
      </c>
    </row>
    <row r="160" spans="1:6">
      <c r="A160" s="1" t="d">
        <v>2014-02-01</v>
      </c>
      <c r="B160">
        <v>3570</v>
      </c>
      <c r="C160">
        <v>2.71</v>
      </c>
      <c r="D160">
        <v>235.52199999999999</v>
      </c>
      <c r="E160">
        <v>12908.1</v>
      </c>
      <c r="F160">
        <v>5700.98</v>
      </c>
    </row>
    <row r="161" spans="1:6">
      <c r="A161" s="1" t="d">
        <v>2014-03-01</v>
      </c>
      <c r="B161">
        <v>3868</v>
      </c>
      <c r="C161">
        <v>2.72</v>
      </c>
      <c r="D161">
        <v>235.95599999999999</v>
      </c>
      <c r="E161">
        <v>13011.8</v>
      </c>
      <c r="F161">
        <v>5700.98</v>
      </c>
    </row>
    <row r="162" spans="1:6">
      <c r="A162" s="1" t="d">
        <v>2014-04-01</v>
      </c>
      <c r="B162">
        <v>4420</v>
      </c>
      <c r="C162">
        <v>2.71</v>
      </c>
      <c r="D162">
        <v>236.46299999999999</v>
      </c>
      <c r="E162">
        <v>13071.8</v>
      </c>
      <c r="F162">
        <v>5808.59</v>
      </c>
    </row>
    <row r="163" spans="1:6">
      <c r="A163" s="1" t="d">
        <v>2014-05-01</v>
      </c>
      <c r="B163">
        <v>4512</v>
      </c>
      <c r="C163">
        <v>2.56</v>
      </c>
      <c r="D163">
        <v>236.86699999999999</v>
      </c>
      <c r="E163">
        <v>13126.8</v>
      </c>
      <c r="F163">
        <v>5808.59</v>
      </c>
    </row>
    <row r="164" spans="1:6">
      <c r="A164" s="1" t="d">
        <v>2014-06-01</v>
      </c>
      <c r="B164">
        <v>4732</v>
      </c>
      <c r="C164">
        <v>2.6</v>
      </c>
      <c r="D164">
        <v>237.18799999999999</v>
      </c>
      <c r="E164">
        <v>13196</v>
      </c>
      <c r="F164">
        <v>5808.59</v>
      </c>
    </row>
    <row r="165" spans="1:6">
      <c r="A165" s="1" t="d">
        <v>2014-07-01</v>
      </c>
      <c r="B165">
        <v>5113</v>
      </c>
      <c r="C165">
        <v>2.54</v>
      </c>
      <c r="D165">
        <v>237.48500000000001</v>
      </c>
      <c r="E165">
        <v>13262</v>
      </c>
      <c r="F165">
        <v>5906.61</v>
      </c>
    </row>
    <row r="166" spans="1:6">
      <c r="A166" s="1" t="d">
        <v>2014-08-01</v>
      </c>
      <c r="B166">
        <v>5519</v>
      </c>
      <c r="C166">
        <v>2.42</v>
      </c>
      <c r="D166">
        <v>237.43899999999999</v>
      </c>
      <c r="E166">
        <v>13323.3</v>
      </c>
      <c r="F166">
        <v>5906.61</v>
      </c>
    </row>
    <row r="167" spans="1:6">
      <c r="A167" s="1" t="d">
        <v>2014-09-01</v>
      </c>
      <c r="B167">
        <v>5197</v>
      </c>
      <c r="C167">
        <v>2.5299999999999998</v>
      </c>
      <c r="D167">
        <v>237.452</v>
      </c>
      <c r="E167">
        <v>13363.7</v>
      </c>
      <c r="F167">
        <v>5906.61</v>
      </c>
    </row>
    <row r="168" spans="1:6">
      <c r="A168" s="1" t="d">
        <v>2014-10-01</v>
      </c>
      <c r="B168">
        <v>5013</v>
      </c>
      <c r="C168">
        <v>2.2999999999999998</v>
      </c>
      <c r="D168">
        <v>237.447</v>
      </c>
      <c r="E168">
        <v>13412.9</v>
      </c>
      <c r="F168">
        <v>5946.15</v>
      </c>
    </row>
    <row r="169" spans="1:6">
      <c r="A169" s="1" t="d">
        <v>2014-11-01</v>
      </c>
      <c r="B169">
        <v>4102</v>
      </c>
      <c r="C169">
        <v>2.33</v>
      </c>
      <c r="D169">
        <v>237.042</v>
      </c>
      <c r="E169">
        <v>13461.9</v>
      </c>
      <c r="F169">
        <v>5946.15</v>
      </c>
    </row>
    <row r="170" spans="1:6">
      <c r="A170" s="1" t="d">
        <v>2014-12-01</v>
      </c>
      <c r="B170">
        <v>4608</v>
      </c>
      <c r="C170">
        <v>2.21</v>
      </c>
      <c r="D170">
        <v>236.27</v>
      </c>
      <c r="E170">
        <v>13522.6</v>
      </c>
      <c r="F170">
        <v>5946.15</v>
      </c>
    </row>
    <row r="171" spans="1:6">
      <c r="A171" s="1" t="d">
        <v>2015-01-01</v>
      </c>
      <c r="B171">
        <v>5319</v>
      </c>
      <c r="C171">
        <v>1.88</v>
      </c>
      <c r="D171">
        <v>234.83600000000001</v>
      </c>
      <c r="E171">
        <v>13527.7</v>
      </c>
      <c r="F171">
        <v>5990.14</v>
      </c>
    </row>
    <row r="172" spans="1:6">
      <c r="A172" s="1" t="d">
        <v>2015-02-01</v>
      </c>
      <c r="B172">
        <v>3817</v>
      </c>
      <c r="C172">
        <v>1.98</v>
      </c>
      <c r="D172">
        <v>235.274</v>
      </c>
      <c r="E172">
        <v>13592.7</v>
      </c>
      <c r="F172">
        <v>5990.14</v>
      </c>
    </row>
    <row r="173" spans="1:6">
      <c r="A173" s="1" t="d">
        <v>2015-03-01</v>
      </c>
      <c r="B173">
        <v>4349</v>
      </c>
      <c r="C173">
        <v>2.04</v>
      </c>
      <c r="D173">
        <v>235.95599999999999</v>
      </c>
      <c r="E173">
        <v>13593.3</v>
      </c>
      <c r="F173">
        <v>5990.14</v>
      </c>
    </row>
    <row r="174" spans="1:6">
      <c r="A174" s="1" t="d">
        <v>2015-04-01</v>
      </c>
      <c r="B174">
        <v>4753</v>
      </c>
      <c r="C174">
        <v>1.94</v>
      </c>
      <c r="D174">
        <v>236.16499999999999</v>
      </c>
      <c r="E174">
        <v>13667.2</v>
      </c>
      <c r="F174">
        <v>6073.77</v>
      </c>
    </row>
    <row r="175" spans="1:6">
      <c r="A175" s="1" t="d">
        <v>2015-05-01</v>
      </c>
      <c r="B175">
        <v>4770</v>
      </c>
      <c r="C175">
        <v>2.2000000000000002</v>
      </c>
      <c r="D175">
        <v>236.952</v>
      </c>
      <c r="E175">
        <v>13747.3</v>
      </c>
      <c r="F175">
        <v>6073.77</v>
      </c>
    </row>
    <row r="176" spans="1:6">
      <c r="A176" s="1" t="d">
        <v>2015-06-01</v>
      </c>
      <c r="B176">
        <v>5215</v>
      </c>
      <c r="C176">
        <v>2.36</v>
      </c>
      <c r="D176">
        <v>237.61799999999999</v>
      </c>
      <c r="E176">
        <v>13810.8</v>
      </c>
      <c r="F176">
        <v>6073.77</v>
      </c>
    </row>
    <row r="177" spans="1:6">
      <c r="A177" s="1" t="d">
        <v>2015-07-01</v>
      </c>
      <c r="B177">
        <v>5232</v>
      </c>
      <c r="C177">
        <v>2.3199999999999998</v>
      </c>
      <c r="D177">
        <v>237.99299999999999</v>
      </c>
      <c r="E177">
        <v>13866.5</v>
      </c>
      <c r="F177">
        <v>6110.36</v>
      </c>
    </row>
    <row r="178" spans="1:6">
      <c r="A178" s="1" t="d">
        <v>2015-08-01</v>
      </c>
      <c r="B178">
        <v>5971</v>
      </c>
      <c r="C178">
        <v>2.17</v>
      </c>
      <c r="D178">
        <v>237.989</v>
      </c>
      <c r="E178">
        <v>13913</v>
      </c>
      <c r="F178">
        <v>6110.36</v>
      </c>
    </row>
    <row r="179" spans="1:6">
      <c r="A179" s="1" t="d">
        <v>2015-09-01</v>
      </c>
      <c r="B179">
        <v>5406</v>
      </c>
      <c r="C179">
        <v>2.17</v>
      </c>
      <c r="D179">
        <v>237.46700000000001</v>
      </c>
      <c r="E179">
        <v>13918.4</v>
      </c>
      <c r="F179">
        <v>6110.36</v>
      </c>
    </row>
    <row r="180" spans="1:6">
      <c r="A180" s="1" t="d">
        <v>2015-10-01</v>
      </c>
      <c r="B180">
        <v>5097</v>
      </c>
      <c r="C180">
        <v>2.0699999999999998</v>
      </c>
      <c r="D180">
        <v>237.76400000000001</v>
      </c>
      <c r="E180">
        <v>13924.1</v>
      </c>
      <c r="F180">
        <v>6118.12</v>
      </c>
    </row>
    <row r="181" spans="1:6">
      <c r="A181" s="1" t="d">
        <v>2015-11-01</v>
      </c>
      <c r="B181">
        <v>4365</v>
      </c>
      <c r="C181">
        <v>2.2599999999999998</v>
      </c>
      <c r="D181">
        <v>238.072</v>
      </c>
      <c r="E181">
        <v>13908.8</v>
      </c>
      <c r="F181">
        <v>6118.12</v>
      </c>
    </row>
    <row r="182" spans="1:6">
      <c r="A182" s="1" t="d">
        <v>2015-12-01</v>
      </c>
      <c r="B182">
        <v>4966</v>
      </c>
      <c r="C182">
        <v>2.2400000000000002</v>
      </c>
      <c r="D182">
        <v>237.827</v>
      </c>
      <c r="E182">
        <v>13942.3</v>
      </c>
      <c r="F182">
        <v>6118.12</v>
      </c>
    </row>
    <row r="183" spans="1:6">
      <c r="A183" s="1" t="d">
        <v>2016-01-01</v>
      </c>
      <c r="B183">
        <v>5507</v>
      </c>
      <c r="C183">
        <v>2.09</v>
      </c>
      <c r="D183">
        <v>237.99</v>
      </c>
      <c r="E183">
        <v>14011.9</v>
      </c>
      <c r="F183">
        <v>6136.38</v>
      </c>
    </row>
    <row r="184" spans="1:6">
      <c r="A184" s="1" t="d">
        <v>2016-02-01</v>
      </c>
      <c r="B184">
        <v>4217</v>
      </c>
      <c r="C184">
        <v>1.78</v>
      </c>
      <c r="D184">
        <v>237.53200000000001</v>
      </c>
      <c r="E184">
        <v>14015.3</v>
      </c>
      <c r="F184">
        <v>6136.38</v>
      </c>
    </row>
    <row r="185" spans="1:6">
      <c r="A185" s="1" t="d">
        <v>2016-03-01</v>
      </c>
      <c r="B185">
        <v>4408</v>
      </c>
      <c r="C185">
        <v>1.89</v>
      </c>
      <c r="D185">
        <v>238.02199999999999</v>
      </c>
      <c r="E185">
        <v>14052.9</v>
      </c>
      <c r="F185">
        <v>6136.38</v>
      </c>
    </row>
    <row r="186" spans="1:6">
      <c r="A186" s="1" t="d">
        <v>2016-04-01</v>
      </c>
      <c r="B186">
        <v>4947</v>
      </c>
      <c r="C186">
        <v>1.81</v>
      </c>
      <c r="D186">
        <v>238.84299999999999</v>
      </c>
      <c r="E186">
        <v>14072.9</v>
      </c>
      <c r="F186">
        <v>6213.58</v>
      </c>
    </row>
    <row r="187" spans="1:6">
      <c r="A187" s="1" t="d">
        <v>2016-05-01</v>
      </c>
      <c r="B187">
        <v>5114</v>
      </c>
      <c r="C187">
        <v>1.81</v>
      </c>
      <c r="D187">
        <v>239.43899999999999</v>
      </c>
      <c r="E187">
        <v>14083.5</v>
      </c>
      <c r="F187">
        <v>6213.58</v>
      </c>
    </row>
    <row r="188" spans="1:6">
      <c r="A188" s="1" t="d">
        <v>2016-06-01</v>
      </c>
      <c r="B188">
        <v>5291</v>
      </c>
      <c r="C188">
        <v>1.64</v>
      </c>
      <c r="D188">
        <v>240.07400000000001</v>
      </c>
      <c r="E188">
        <v>14105.7</v>
      </c>
      <c r="F188">
        <v>6213.58</v>
      </c>
    </row>
    <row r="189" spans="1:6">
      <c r="A189" s="1" t="d">
        <v>2016-07-01</v>
      </c>
      <c r="B189">
        <v>5414</v>
      </c>
      <c r="C189">
        <v>1.5</v>
      </c>
      <c r="D189">
        <v>240.05799999999999</v>
      </c>
      <c r="E189">
        <v>14158.4</v>
      </c>
      <c r="F189">
        <v>6266.55</v>
      </c>
    </row>
    <row r="190" spans="1:6">
      <c r="A190" s="1" t="d">
        <v>2016-08-01</v>
      </c>
      <c r="B190">
        <v>6196</v>
      </c>
      <c r="C190">
        <v>1.56</v>
      </c>
      <c r="D190">
        <v>240.56899999999999</v>
      </c>
      <c r="E190">
        <v>14194.5</v>
      </c>
      <c r="F190">
        <v>6266.55</v>
      </c>
    </row>
    <row r="191" spans="1:6">
      <c r="A191" s="1" t="d">
        <v>2016-09-01</v>
      </c>
      <c r="B191">
        <v>5330</v>
      </c>
      <c r="C191">
        <v>1.63</v>
      </c>
      <c r="D191">
        <v>241.017</v>
      </c>
      <c r="E191">
        <v>14253</v>
      </c>
      <c r="F191">
        <v>6266.55</v>
      </c>
    </row>
    <row r="192" spans="1:6">
      <c r="A192" s="1" t="d">
        <v>2016-10-01</v>
      </c>
      <c r="B192">
        <v>5185</v>
      </c>
      <c r="C192">
        <v>1.76</v>
      </c>
      <c r="D192">
        <v>241.667</v>
      </c>
      <c r="E192">
        <v>14319.1</v>
      </c>
      <c r="F192">
        <v>6326.42</v>
      </c>
    </row>
    <row r="193" spans="1:6">
      <c r="A193" s="1" t="d">
        <v>2016-11-01</v>
      </c>
      <c r="B193">
        <v>4423</v>
      </c>
      <c r="C193">
        <v>2.14</v>
      </c>
      <c r="D193">
        <v>242.08099999999999</v>
      </c>
      <c r="E193">
        <v>14364.2</v>
      </c>
      <c r="F193">
        <v>6326.42</v>
      </c>
    </row>
    <row r="194" spans="1:6" s="3" customFormat="1">
      <c r="A194" s="2" t="d">
        <v>2016-12-01</v>
      </c>
      <c r="B194" s="3">
        <v>4826</v>
      </c>
      <c r="C194" s="3">
        <v>2.4900000000000002</v>
      </c>
      <c r="D194" s="3">
        <v>242.78399999999999</v>
      </c>
      <c r="E194" s="3">
        <v>14419.1</v>
      </c>
      <c r="F194" s="3">
        <v>6326.42</v>
      </c>
    </row>
    <row r="195" spans="1:6">
      <c r="A195" s="1" t="d">
        <v>2017-01-01</v>
      </c>
      <c r="B195">
        <v>5701</v>
      </c>
      <c r="C195">
        <v>2.4300000000000002</v>
      </c>
      <c r="D195">
        <v>244.02799999999999</v>
      </c>
      <c r="E195">
        <v>14537.6</v>
      </c>
      <c r="F195">
        <v>6387.52</v>
      </c>
    </row>
    <row r="196" spans="1:6">
      <c r="A196" s="1" t="d">
        <v>2017-02-01</v>
      </c>
      <c r="B196">
        <v>4088</v>
      </c>
      <c r="C196">
        <v>2.42</v>
      </c>
      <c r="D196">
        <v>244.102</v>
      </c>
      <c r="E196">
        <v>14607</v>
      </c>
      <c r="F196">
        <v>6387.52</v>
      </c>
    </row>
    <row r="197" spans="1:6">
      <c r="A197" s="1" t="d">
        <v>2017-03-01</v>
      </c>
      <c r="B197">
        <v>4544</v>
      </c>
      <c r="C197">
        <v>2.48</v>
      </c>
      <c r="D197">
        <v>243.71700000000001</v>
      </c>
      <c r="E197">
        <v>14654.1</v>
      </c>
      <c r="F197">
        <v>6387.52</v>
      </c>
    </row>
    <row r="198" spans="1:6">
      <c r="A198" s="1" t="d">
        <v>2017-04-01</v>
      </c>
      <c r="B198">
        <v>4910</v>
      </c>
      <c r="C198">
        <v>2.2999999999999998</v>
      </c>
      <c r="D198">
        <v>244.08699999999999</v>
      </c>
      <c r="E198">
        <v>14665.7</v>
      </c>
      <c r="F198">
        <v>6453.04</v>
      </c>
    </row>
    <row r="199" spans="1:6">
      <c r="A199" s="1" t="d">
        <v>2017-05-01</v>
      </c>
      <c r="B199">
        <v>5256</v>
      </c>
      <c r="C199">
        <v>2.2999999999999998</v>
      </c>
      <c r="D199">
        <v>243.911</v>
      </c>
      <c r="E199">
        <v>14726.8</v>
      </c>
      <c r="F199">
        <v>6453.04</v>
      </c>
    </row>
    <row r="200" spans="1:6">
      <c r="A200" s="1" t="d">
        <v>2017-06-01</v>
      </c>
      <c r="B200">
        <v>5502</v>
      </c>
      <c r="C200">
        <v>2.19</v>
      </c>
      <c r="D200">
        <v>244.03200000000001</v>
      </c>
      <c r="E200">
        <v>14728.5</v>
      </c>
      <c r="F200">
        <v>6453.04</v>
      </c>
    </row>
    <row r="201" spans="1:6">
      <c r="A201" s="1" t="d">
        <v>2017-07-01</v>
      </c>
      <c r="B201">
        <v>5782</v>
      </c>
      <c r="C201">
        <v>2.3199999999999998</v>
      </c>
      <c r="D201">
        <v>244.23599999999999</v>
      </c>
      <c r="E201">
        <v>14780.7</v>
      </c>
      <c r="F201">
        <v>6529.36</v>
      </c>
    </row>
    <row r="202" spans="1:6">
      <c r="A202" s="1" t="d">
        <v>2017-08-01</v>
      </c>
      <c r="B202">
        <v>6365</v>
      </c>
      <c r="C202">
        <v>2.21</v>
      </c>
      <c r="D202">
        <v>245.262</v>
      </c>
      <c r="E202">
        <v>14842.9</v>
      </c>
      <c r="F202">
        <v>6529.36</v>
      </c>
    </row>
    <row r="203" spans="1:6">
      <c r="A203" s="1" t="d">
        <v>2017-09-01</v>
      </c>
      <c r="B203">
        <v>5767</v>
      </c>
      <c r="C203">
        <v>2.2000000000000002</v>
      </c>
      <c r="D203">
        <v>246.392</v>
      </c>
      <c r="E203">
        <v>14916.3</v>
      </c>
      <c r="F203">
        <v>6529.36</v>
      </c>
    </row>
    <row r="204" spans="1:6">
      <c r="A204" s="1" t="d">
        <v>2017-10-01</v>
      </c>
      <c r="B204">
        <v>5394</v>
      </c>
      <c r="C204">
        <v>2.36</v>
      </c>
      <c r="D204">
        <v>246.583</v>
      </c>
      <c r="E204">
        <v>14982.3</v>
      </c>
      <c r="F204">
        <v>6610.61</v>
      </c>
    </row>
    <row r="205" spans="1:6">
      <c r="A205" s="1" t="d">
        <v>2017-11-01</v>
      </c>
      <c r="B205">
        <v>4627</v>
      </c>
      <c r="C205">
        <v>2.35</v>
      </c>
      <c r="D205">
        <v>247.411</v>
      </c>
      <c r="E205">
        <v>15030.5</v>
      </c>
      <c r="F205">
        <v>6610.61</v>
      </c>
    </row>
    <row r="206" spans="1:6">
      <c r="A206" s="1" t="d">
        <v>2017-12-01</v>
      </c>
      <c r="B206">
        <v>5061</v>
      </c>
      <c r="C206">
        <v>2.4</v>
      </c>
      <c r="D206">
        <v>247.91</v>
      </c>
      <c r="E206">
        <v>15083.7</v>
      </c>
      <c r="F206">
        <v>6610.61</v>
      </c>
    </row>
    <row r="207" spans="1:6">
      <c r="A207" s="1" t="d">
        <v>2018-01-01</v>
      </c>
      <c r="B207">
        <v>5842</v>
      </c>
      <c r="C207">
        <v>2.58</v>
      </c>
      <c r="D207">
        <v>249.245</v>
      </c>
      <c r="E207">
        <v>15235.8</v>
      </c>
      <c r="F207">
        <v>6680.35</v>
      </c>
    </row>
    <row r="208" spans="1:6">
      <c r="A208" s="1" t="d">
        <v>2018-02-01</v>
      </c>
      <c r="B208">
        <v>4174</v>
      </c>
      <c r="C208">
        <v>2.86</v>
      </c>
      <c r="D208">
        <v>249.619</v>
      </c>
      <c r="E208">
        <v>15285.8</v>
      </c>
      <c r="F208">
        <v>6680.35</v>
      </c>
    </row>
    <row r="209" spans="1:6">
      <c r="A209" s="1" t="d">
        <v>2018-03-01</v>
      </c>
      <c r="B209">
        <v>4715</v>
      </c>
      <c r="C209">
        <v>2.84</v>
      </c>
      <c r="D209">
        <v>249.46199999999999</v>
      </c>
      <c r="E209">
        <v>15346</v>
      </c>
      <c r="F209">
        <v>6680.35</v>
      </c>
    </row>
    <row r="210" spans="1:6">
      <c r="A210" s="1" t="d">
        <v>2018-04-01</v>
      </c>
      <c r="B210">
        <v>5227</v>
      </c>
      <c r="C210">
        <v>2.87</v>
      </c>
      <c r="D210">
        <v>250.01300000000001</v>
      </c>
      <c r="E210">
        <v>15380.5</v>
      </c>
      <c r="F210">
        <v>6803.97</v>
      </c>
    </row>
    <row r="211" spans="1:6">
      <c r="A211" s="1" t="d">
        <v>2018-05-01</v>
      </c>
      <c r="B211">
        <v>5462</v>
      </c>
      <c r="C211">
        <v>2.98</v>
      </c>
      <c r="D211">
        <v>250.535</v>
      </c>
      <c r="E211">
        <v>15427.8</v>
      </c>
      <c r="F211">
        <v>6803.97</v>
      </c>
    </row>
    <row r="212" spans="1:6">
      <c r="A212" s="1" t="d">
        <v>2018-06-01</v>
      </c>
      <c r="B212">
        <v>5774</v>
      </c>
      <c r="C212">
        <v>2.91</v>
      </c>
      <c r="D212">
        <v>250.857</v>
      </c>
      <c r="E212">
        <v>15486</v>
      </c>
      <c r="F212">
        <v>6803.97</v>
      </c>
    </row>
    <row r="213" spans="1:6">
      <c r="A213" s="1" t="d">
        <v>2018-07-01</v>
      </c>
      <c r="B213">
        <v>6057</v>
      </c>
      <c r="C213">
        <v>2.89</v>
      </c>
      <c r="D213">
        <v>251.286</v>
      </c>
      <c r="E213">
        <v>15532</v>
      </c>
      <c r="F213">
        <v>6886.78</v>
      </c>
    </row>
    <row r="214" spans="1:6">
      <c r="A214" s="1" t="d">
        <v>2018-08-01</v>
      </c>
      <c r="B214">
        <v>6870</v>
      </c>
      <c r="C214">
        <v>2.89</v>
      </c>
      <c r="D214">
        <v>251.846</v>
      </c>
      <c r="E214">
        <v>15586.7</v>
      </c>
      <c r="F214">
        <v>6886.78</v>
      </c>
    </row>
    <row r="215" spans="1:6">
      <c r="A215" s="1" t="d">
        <v>2018-09-01</v>
      </c>
      <c r="B215">
        <v>6023</v>
      </c>
      <c r="C215">
        <v>3</v>
      </c>
      <c r="D215">
        <v>251.994</v>
      </c>
      <c r="E215">
        <v>15618.8</v>
      </c>
      <c r="F215">
        <v>6886.78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7"/>
  <sheetViews>
    <sheetView topLeftCell="A180" workbookViewId="0">
      <selection activeCell="C6" sqref="C6:C216"/>
    </sheetView>
  </sheetViews>
  <sheetFormatPr baseColWidth="10" defaultRowHeight="16"/>
  <sheetData>
    <row r="1" spans="1:16">
      <c r="B1">
        <v>11506.123481170989</v>
      </c>
      <c r="C1">
        <v>33.652307146112165</v>
      </c>
      <c r="D1">
        <v>-77.11283550029502</v>
      </c>
      <c r="E1">
        <v>-0.56586366643718555</v>
      </c>
      <c r="F1">
        <v>3.1970943089996418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34</v>
      </c>
      <c r="H2" t="s">
        <v>15</v>
      </c>
      <c r="I2" t="s">
        <v>40</v>
      </c>
      <c r="K2" t="s">
        <v>6</v>
      </c>
    </row>
    <row r="3" spans="1:16" ht="17" thickBot="1">
      <c r="A3" s="1" t="d">
        <v>2000-12-01</v>
      </c>
      <c r="B3">
        <v>4808</v>
      </c>
      <c r="C3">
        <v>5.24</v>
      </c>
      <c r="D3">
        <v>174.6</v>
      </c>
      <c r="E3">
        <v>7579.2</v>
      </c>
      <c r="F3">
        <v>3479.68</v>
      </c>
      <c r="G3">
        <f>$B$1+SUMPRODUCT($C$1:$F$1,C3:F3)</f>
        <v>5054.631716744263</v>
      </c>
      <c r="H3">
        <f>B3-G3</f>
        <v>-246.63171674426303</v>
      </c>
      <c r="I3">
        <f>ABS(H3)/B3</f>
        <v>5.1296114131502292E-2</v>
      </c>
    </row>
    <row r="4" spans="1:16">
      <c r="A4" s="1" t="d">
        <v>2001-01-01</v>
      </c>
      <c r="B4">
        <v>7187</v>
      </c>
      <c r="C4">
        <v>5.16</v>
      </c>
      <c r="D4">
        <v>175.6</v>
      </c>
      <c r="E4">
        <v>7658.4</v>
      </c>
      <c r="F4">
        <v>3553.43</v>
      </c>
      <c r="G4">
        <f t="shared" ref="G4:G67" si="0">$B$1+SUMPRODUCT($C$1:$F$1,C4:F4)</f>
        <v>5165.7959995791771</v>
      </c>
      <c r="H4">
        <f t="shared" ref="H4:H67" si="1">B4-G4</f>
        <v>2021.2040004208229</v>
      </c>
      <c r="I4">
        <f t="shared" ref="I4:I67" si="2">ABS(H4)/B4</f>
        <v>0.28123055522760859</v>
      </c>
      <c r="K4" s="7" t="s">
        <v>7</v>
      </c>
      <c r="L4" s="7"/>
    </row>
    <row r="5" spans="1:16">
      <c r="A5" s="1" t="d">
        <v>2001-02-01</v>
      </c>
      <c r="B5">
        <v>4348</v>
      </c>
      <c r="C5">
        <v>5.0999999999999996</v>
      </c>
      <c r="D5">
        <v>176</v>
      </c>
      <c r="E5">
        <v>7682.3</v>
      </c>
      <c r="F5">
        <v>3553.43</v>
      </c>
      <c r="G5">
        <f t="shared" si="0"/>
        <v>5119.407585322444</v>
      </c>
      <c r="H5">
        <f t="shared" si="1"/>
        <v>-771.40758532244399</v>
      </c>
      <c r="I5">
        <f t="shared" si="2"/>
        <v>0.1774166479582438</v>
      </c>
      <c r="K5" s="4" t="s">
        <v>8</v>
      </c>
      <c r="L5" s="4">
        <v>0.53948250144014476</v>
      </c>
    </row>
    <row r="6" spans="1:16">
      <c r="A6" s="1" t="d">
        <v>2001-03-01</v>
      </c>
      <c r="B6">
        <v>4733</v>
      </c>
      <c r="C6">
        <v>4.8899999999999997</v>
      </c>
      <c r="D6">
        <v>176.1</v>
      </c>
      <c r="E6">
        <v>7705.5</v>
      </c>
      <c r="F6">
        <v>3553.43</v>
      </c>
      <c r="G6">
        <f t="shared" si="0"/>
        <v>5091.5012802103902</v>
      </c>
      <c r="H6">
        <f t="shared" si="1"/>
        <v>-358.50128021039018</v>
      </c>
      <c r="I6">
        <f t="shared" si="2"/>
        <v>7.5745041244536279E-2</v>
      </c>
      <c r="K6" s="4" t="s">
        <v>9</v>
      </c>
      <c r="L6" s="4">
        <v>0.29104136936011582</v>
      </c>
    </row>
    <row r="7" spans="1:16">
      <c r="A7" s="1" t="d">
        <v>2001-04-01</v>
      </c>
      <c r="B7">
        <v>5586</v>
      </c>
      <c r="C7">
        <v>5.14</v>
      </c>
      <c r="D7">
        <v>176.4</v>
      </c>
      <c r="E7">
        <v>7698.3</v>
      </c>
      <c r="F7">
        <v>3532.61</v>
      </c>
      <c r="G7">
        <f t="shared" si="0"/>
        <v>5014.2912212318024</v>
      </c>
      <c r="H7">
        <f t="shared" si="1"/>
        <v>571.70877876819759</v>
      </c>
      <c r="I7">
        <f t="shared" si="2"/>
        <v>0.10234672015184347</v>
      </c>
      <c r="K7" s="4" t="s">
        <v>10</v>
      </c>
      <c r="L7" s="4">
        <v>0.2759571431762885</v>
      </c>
    </row>
    <row r="8" spans="1:16">
      <c r="A8" s="1" t="d">
        <v>2001-05-01</v>
      </c>
      <c r="B8">
        <v>5008</v>
      </c>
      <c r="C8">
        <v>5.39</v>
      </c>
      <c r="D8">
        <v>177.3</v>
      </c>
      <c r="E8">
        <v>7700.9</v>
      </c>
      <c r="F8">
        <v>3532.61</v>
      </c>
      <c r="G8">
        <f t="shared" si="0"/>
        <v>4951.831500535327</v>
      </c>
      <c r="H8">
        <f t="shared" si="1"/>
        <v>56.168499464673005</v>
      </c>
      <c r="I8">
        <f t="shared" si="2"/>
        <v>1.1215754685437901E-2</v>
      </c>
      <c r="K8" s="4" t="s">
        <v>11</v>
      </c>
      <c r="L8" s="4">
        <v>602.63089923218126</v>
      </c>
    </row>
    <row r="9" spans="1:16" ht="17" thickBot="1">
      <c r="A9" s="1" t="d">
        <v>2001-06-01</v>
      </c>
      <c r="B9">
        <v>5180</v>
      </c>
      <c r="C9">
        <v>5.28</v>
      </c>
      <c r="D9">
        <v>177.7</v>
      </c>
      <c r="E9">
        <v>7714.9</v>
      </c>
      <c r="F9">
        <v>3532.61</v>
      </c>
      <c r="G9">
        <f t="shared" si="0"/>
        <v>4909.3625212190218</v>
      </c>
      <c r="H9">
        <f t="shared" si="1"/>
        <v>270.6374787809782</v>
      </c>
      <c r="I9">
        <f t="shared" si="2"/>
        <v>5.2246617525285366E-2</v>
      </c>
      <c r="K9" s="5" t="s">
        <v>12</v>
      </c>
      <c r="L9" s="5">
        <v>193</v>
      </c>
    </row>
    <row r="10" spans="1:16">
      <c r="A10" s="1" t="d">
        <v>2001-07-01</v>
      </c>
      <c r="B10">
        <v>5943</v>
      </c>
      <c r="C10">
        <v>5.24</v>
      </c>
      <c r="D10">
        <v>177.4</v>
      </c>
      <c r="E10">
        <v>7826.1</v>
      </c>
      <c r="F10">
        <v>3532.1</v>
      </c>
      <c r="G10">
        <f t="shared" si="0"/>
        <v>4866.5957217778578</v>
      </c>
      <c r="H10">
        <f t="shared" si="1"/>
        <v>1076.4042782221422</v>
      </c>
      <c r="I10">
        <f t="shared" si="2"/>
        <v>0.18112136601415821</v>
      </c>
    </row>
    <row r="11" spans="1:16" ht="17" thickBot="1">
      <c r="A11" s="1" t="d">
        <v>2001-08-01</v>
      </c>
      <c r="B11">
        <v>6007</v>
      </c>
      <c r="C11">
        <v>4.97</v>
      </c>
      <c r="D11">
        <v>177.4</v>
      </c>
      <c r="E11">
        <v>7959.9</v>
      </c>
      <c r="F11">
        <v>3532.1</v>
      </c>
      <c r="G11">
        <f t="shared" si="0"/>
        <v>4781.7970402791125</v>
      </c>
      <c r="H11">
        <f t="shared" si="1"/>
        <v>1225.2029597208875</v>
      </c>
      <c r="I11">
        <f t="shared" si="2"/>
        <v>0.20396253699365532</v>
      </c>
      <c r="K11" t="s">
        <v>13</v>
      </c>
    </row>
    <row r="12" spans="1:16">
      <c r="A12" s="1" t="d">
        <v>2001-09-01</v>
      </c>
      <c r="B12">
        <v>5526</v>
      </c>
      <c r="C12">
        <v>4.7300000000000004</v>
      </c>
      <c r="D12">
        <v>178.1</v>
      </c>
      <c r="E12">
        <v>7875.6</v>
      </c>
      <c r="F12">
        <v>3532.1</v>
      </c>
      <c r="G12">
        <f t="shared" si="0"/>
        <v>4767.4438087944927</v>
      </c>
      <c r="H12">
        <f t="shared" si="1"/>
        <v>758.55619120550728</v>
      </c>
      <c r="I12">
        <f t="shared" si="2"/>
        <v>0.13727039290725793</v>
      </c>
      <c r="K12" s="6"/>
      <c r="L12" s="6" t="s">
        <v>18</v>
      </c>
      <c r="M12" s="6" t="s">
        <v>19</v>
      </c>
      <c r="N12" s="6" t="s">
        <v>20</v>
      </c>
      <c r="O12" s="6" t="s">
        <v>21</v>
      </c>
      <c r="P12" s="6" t="s">
        <v>22</v>
      </c>
    </row>
    <row r="13" spans="1:16">
      <c r="A13" s="1" t="d">
        <v>2001-10-01</v>
      </c>
      <c r="B13">
        <v>5989</v>
      </c>
      <c r="C13">
        <v>4.57</v>
      </c>
      <c r="D13">
        <v>177.6</v>
      </c>
      <c r="E13">
        <v>7781.1</v>
      </c>
      <c r="F13">
        <v>3553.43</v>
      </c>
      <c r="G13">
        <f t="shared" si="0"/>
        <v>4922.2839954905376</v>
      </c>
      <c r="H13">
        <f t="shared" si="1"/>
        <v>1066.7160045094624</v>
      </c>
      <c r="I13">
        <f t="shared" si="2"/>
        <v>0.17811254040899355</v>
      </c>
      <c r="K13" s="4" t="s">
        <v>14</v>
      </c>
      <c r="L13" s="4">
        <v>4</v>
      </c>
      <c r="M13" s="4">
        <v>28028152.529847577</v>
      </c>
      <c r="N13" s="4">
        <v>7007038.1324618943</v>
      </c>
      <c r="O13" s="4">
        <v>19.294418275970845</v>
      </c>
      <c r="P13" s="4">
        <v>2.576546088139485E-13</v>
      </c>
    </row>
    <row r="14" spans="1:16">
      <c r="A14" s="1" t="d">
        <v>2001-11-01</v>
      </c>
      <c r="B14">
        <v>4579</v>
      </c>
      <c r="C14">
        <v>4.6500000000000004</v>
      </c>
      <c r="D14">
        <v>177.5</v>
      </c>
      <c r="E14">
        <v>7793.9</v>
      </c>
      <c r="F14">
        <v>3553.43</v>
      </c>
      <c r="G14">
        <f t="shared" si="0"/>
        <v>4925.4444086818603</v>
      </c>
      <c r="H14">
        <f t="shared" si="1"/>
        <v>-346.4444086818603</v>
      </c>
      <c r="I14">
        <f t="shared" si="2"/>
        <v>7.5659403512090037E-2</v>
      </c>
      <c r="K14" s="4" t="s">
        <v>15</v>
      </c>
      <c r="L14" s="4">
        <v>188</v>
      </c>
      <c r="M14" s="4">
        <v>68274832.133364841</v>
      </c>
      <c r="N14" s="4">
        <v>363164.00070938747</v>
      </c>
      <c r="O14" s="4"/>
      <c r="P14" s="4"/>
    </row>
    <row r="15" spans="1:16" ht="17" thickBot="1">
      <c r="A15" s="1" t="d">
        <v>2001-12-01</v>
      </c>
      <c r="B15">
        <v>4474</v>
      </c>
      <c r="C15">
        <v>5.09</v>
      </c>
      <c r="D15">
        <v>177.4</v>
      </c>
      <c r="E15">
        <v>7801.7</v>
      </c>
      <c r="F15">
        <v>3553.43</v>
      </c>
      <c r="G15">
        <f t="shared" si="0"/>
        <v>4943.5489707779689</v>
      </c>
      <c r="H15">
        <f t="shared" si="1"/>
        <v>-469.54897077796886</v>
      </c>
      <c r="I15">
        <f t="shared" si="2"/>
        <v>0.10495059695529031</v>
      </c>
      <c r="K15" s="5" t="s">
        <v>16</v>
      </c>
      <c r="L15" s="5">
        <v>192</v>
      </c>
      <c r="M15" s="5">
        <v>96302984.663212419</v>
      </c>
      <c r="N15" s="5"/>
      <c r="O15" s="5"/>
      <c r="P15" s="5"/>
    </row>
    <row r="16" spans="1:16" ht="17" thickBot="1">
      <c r="A16" s="1" t="d">
        <v>2002-01-01</v>
      </c>
      <c r="B16">
        <v>6118</v>
      </c>
      <c r="C16">
        <v>5.04</v>
      </c>
      <c r="D16">
        <v>177.7</v>
      </c>
      <c r="E16">
        <v>7962.4</v>
      </c>
      <c r="F16">
        <v>3596.32</v>
      </c>
      <c r="G16">
        <f t="shared" si="0"/>
        <v>4964.9215884871155</v>
      </c>
      <c r="H16">
        <f t="shared" si="1"/>
        <v>1153.0784115128845</v>
      </c>
      <c r="I16">
        <f t="shared" si="2"/>
        <v>0.18847309766474085</v>
      </c>
    </row>
    <row r="17" spans="1:19">
      <c r="A17" s="1" t="d">
        <v>2002-02-01</v>
      </c>
      <c r="B17">
        <v>4003</v>
      </c>
      <c r="C17">
        <v>4.91</v>
      </c>
      <c r="D17">
        <v>178</v>
      </c>
      <c r="E17">
        <v>7981.9</v>
      </c>
      <c r="F17">
        <v>3596.32</v>
      </c>
      <c r="G17">
        <f t="shared" si="0"/>
        <v>4926.3785964125054</v>
      </c>
      <c r="H17">
        <f t="shared" si="1"/>
        <v>-923.37859641250543</v>
      </c>
      <c r="I17">
        <f t="shared" si="2"/>
        <v>0.23067164536909954</v>
      </c>
      <c r="K17" s="6"/>
      <c r="L17" s="6" t="s">
        <v>23</v>
      </c>
      <c r="M17" s="6" t="s">
        <v>11</v>
      </c>
      <c r="N17" s="6" t="s">
        <v>24</v>
      </c>
      <c r="O17" s="6" t="s">
        <v>25</v>
      </c>
      <c r="P17" s="6" t="s">
        <v>26</v>
      </c>
      <c r="Q17" s="6" t="s">
        <v>27</v>
      </c>
      <c r="R17" s="6" t="s">
        <v>28</v>
      </c>
      <c r="S17" s="6" t="s">
        <v>29</v>
      </c>
    </row>
    <row r="18" spans="1:19">
      <c r="A18" s="1" t="d">
        <v>2002-03-01</v>
      </c>
      <c r="B18">
        <v>3894</v>
      </c>
      <c r="C18">
        <v>5.28</v>
      </c>
      <c r="D18">
        <v>178.5</v>
      </c>
      <c r="E18">
        <v>8003.6</v>
      </c>
      <c r="F18">
        <v>3596.32</v>
      </c>
      <c r="G18">
        <f t="shared" si="0"/>
        <v>4887.994290744733</v>
      </c>
      <c r="H18">
        <f t="shared" si="1"/>
        <v>-993.99429074473301</v>
      </c>
      <c r="I18">
        <f t="shared" si="2"/>
        <v>0.2552630433345488</v>
      </c>
      <c r="K18" s="4" t="s">
        <v>17</v>
      </c>
      <c r="L18" s="4">
        <v>11506.123481170989</v>
      </c>
      <c r="M18" s="4">
        <v>1575.0319766023194</v>
      </c>
      <c r="N18" s="4">
        <v>7.3053269089762587</v>
      </c>
      <c r="O18" s="4">
        <v>7.6427773764803402E-12</v>
      </c>
      <c r="P18" s="4">
        <v>8399.116661620008</v>
      </c>
      <c r="Q18" s="4">
        <v>14613.13030072197</v>
      </c>
      <c r="R18" s="4">
        <v>8399.116661620008</v>
      </c>
      <c r="S18" s="4">
        <v>14613.13030072197</v>
      </c>
    </row>
    <row r="19" spans="1:19">
      <c r="A19" s="1" t="d">
        <v>2002-04-01</v>
      </c>
      <c r="B19">
        <v>4994</v>
      </c>
      <c r="C19">
        <v>5.21</v>
      </c>
      <c r="D19">
        <v>179.3</v>
      </c>
      <c r="E19">
        <v>8066.9</v>
      </c>
      <c r="F19">
        <v>3631.07</v>
      </c>
      <c r="G19">
        <f t="shared" si="0"/>
        <v>4899.2282179965332</v>
      </c>
      <c r="H19">
        <f t="shared" si="1"/>
        <v>94.771782003466797</v>
      </c>
      <c r="I19">
        <f t="shared" si="2"/>
        <v>1.8977128955439886E-2</v>
      </c>
      <c r="K19" s="4" t="s">
        <v>2</v>
      </c>
      <c r="L19" s="4">
        <v>33.652307146112165</v>
      </c>
      <c r="M19" s="4">
        <v>89.320486617113673</v>
      </c>
      <c r="N19" s="4">
        <v>0.37675911115854166</v>
      </c>
      <c r="O19" s="4">
        <v>0.70677752612433764</v>
      </c>
      <c r="P19" s="4">
        <v>-142.54688446881164</v>
      </c>
      <c r="Q19" s="4">
        <v>209.851498761036</v>
      </c>
      <c r="R19" s="4">
        <v>-142.54688446881164</v>
      </c>
      <c r="S19" s="4">
        <v>209.851498761036</v>
      </c>
    </row>
    <row r="20" spans="1:19">
      <c r="A20" s="1" t="d">
        <v>2002-05-01</v>
      </c>
      <c r="B20">
        <v>4583</v>
      </c>
      <c r="C20">
        <v>5.16</v>
      </c>
      <c r="D20">
        <v>179.5</v>
      </c>
      <c r="E20">
        <v>8099.5</v>
      </c>
      <c r="F20">
        <v>3631.07</v>
      </c>
      <c r="G20">
        <f t="shared" si="0"/>
        <v>4863.6758800133175</v>
      </c>
      <c r="H20">
        <f t="shared" si="1"/>
        <v>-280.67588001331751</v>
      </c>
      <c r="I20">
        <f t="shared" si="2"/>
        <v>6.1242827844930722E-2</v>
      </c>
      <c r="K20" s="4" t="s">
        <v>3</v>
      </c>
      <c r="L20" s="4">
        <v>-77.11283550029502</v>
      </c>
      <c r="M20" s="4">
        <v>13.920398051284021</v>
      </c>
      <c r="N20" s="4">
        <v>-5.5395567868249369</v>
      </c>
      <c r="O20" s="4">
        <v>1.0121035929433414E-7</v>
      </c>
      <c r="P20" s="4">
        <v>-104.57308539916043</v>
      </c>
      <c r="Q20" s="4">
        <v>-49.652585601429607</v>
      </c>
      <c r="R20" s="4">
        <v>-104.57308539916043</v>
      </c>
      <c r="S20" s="4">
        <v>-49.652585601429607</v>
      </c>
    </row>
    <row r="21" spans="1:19">
      <c r="A21" s="1" t="d">
        <v>2002-06-01</v>
      </c>
      <c r="B21">
        <v>4722</v>
      </c>
      <c r="C21">
        <v>4.93</v>
      </c>
      <c r="D21">
        <v>179.6</v>
      </c>
      <c r="E21">
        <v>8127.2</v>
      </c>
      <c r="F21">
        <v>3631.07</v>
      </c>
      <c r="G21">
        <f t="shared" si="0"/>
        <v>4832.5501422593734</v>
      </c>
      <c r="H21">
        <f t="shared" si="1"/>
        <v>-110.55014225937339</v>
      </c>
      <c r="I21">
        <f t="shared" si="2"/>
        <v>2.3411720088812663E-2</v>
      </c>
      <c r="K21" s="4" t="s">
        <v>4</v>
      </c>
      <c r="L21" s="4">
        <v>-0.56586366643718555</v>
      </c>
      <c r="M21" s="4">
        <v>0.32764519362741701</v>
      </c>
      <c r="N21" s="4">
        <v>-1.7270623144884574</v>
      </c>
      <c r="O21" s="4">
        <v>8.5798939154309237E-2</v>
      </c>
      <c r="P21" s="4">
        <v>-1.2121971162440401</v>
      </c>
      <c r="Q21" s="4">
        <v>8.0469783369669035E-2</v>
      </c>
      <c r="R21" s="4">
        <v>-1.2121971162440401</v>
      </c>
      <c r="S21" s="4">
        <v>8.0469783369669035E-2</v>
      </c>
    </row>
    <row r="22" spans="1:19" ht="17" thickBot="1">
      <c r="A22" s="1" t="d">
        <v>2002-07-01</v>
      </c>
      <c r="B22">
        <v>5725</v>
      </c>
      <c r="C22">
        <v>4.6500000000000004</v>
      </c>
      <c r="D22">
        <v>180</v>
      </c>
      <c r="E22">
        <v>8117.7</v>
      </c>
      <c r="F22">
        <v>3664.02</v>
      </c>
      <c r="G22">
        <f t="shared" si="0"/>
        <v>4903.0023243710348</v>
      </c>
      <c r="H22">
        <f t="shared" si="1"/>
        <v>821.99767562896523</v>
      </c>
      <c r="I22">
        <f t="shared" si="2"/>
        <v>0.14358038002252668</v>
      </c>
      <c r="K22" s="5" t="s">
        <v>5</v>
      </c>
      <c r="L22" s="5">
        <v>3.1970943089996418</v>
      </c>
      <c r="M22" s="5">
        <v>0.66325629931145791</v>
      </c>
      <c r="N22" s="5">
        <v>4.8202999539071412</v>
      </c>
      <c r="O22" s="5">
        <v>2.9479430973156512E-6</v>
      </c>
      <c r="P22" s="5">
        <v>1.8887133518610402</v>
      </c>
      <c r="Q22" s="5">
        <v>4.5054752661382436</v>
      </c>
      <c r="R22" s="5">
        <v>1.8887133518610402</v>
      </c>
      <c r="S22" s="5">
        <v>4.5054752661382436</v>
      </c>
    </row>
    <row r="23" spans="1:19">
      <c r="A23" s="1" t="d">
        <v>2002-08-01</v>
      </c>
      <c r="B23">
        <v>5654</v>
      </c>
      <c r="C23">
        <v>4.26</v>
      </c>
      <c r="D23">
        <v>180.5</v>
      </c>
      <c r="E23">
        <v>8127.9</v>
      </c>
      <c r="F23">
        <v>3664.02</v>
      </c>
      <c r="G23">
        <f t="shared" si="0"/>
        <v>4845.5496974362432</v>
      </c>
      <c r="H23">
        <f t="shared" si="1"/>
        <v>808.45030256375685</v>
      </c>
      <c r="I23">
        <f t="shared" si="2"/>
        <v>0.14298731916585725</v>
      </c>
    </row>
    <row r="24" spans="1:19">
      <c r="A24" s="1" t="d">
        <v>2002-09-01</v>
      </c>
      <c r="B24">
        <v>5163</v>
      </c>
      <c r="C24">
        <v>3.87</v>
      </c>
      <c r="D24">
        <v>180.8</v>
      </c>
      <c r="E24">
        <v>8145.4</v>
      </c>
      <c r="F24">
        <v>3664.02</v>
      </c>
      <c r="G24">
        <f t="shared" si="0"/>
        <v>4799.388832836521</v>
      </c>
      <c r="H24">
        <f t="shared" si="1"/>
        <v>363.61116716347897</v>
      </c>
      <c r="I24">
        <f t="shared" si="2"/>
        <v>7.0426334914483621E-2</v>
      </c>
    </row>
    <row r="25" spans="1:19">
      <c r="A25" s="1" t="d">
        <v>2002-10-01</v>
      </c>
      <c r="B25">
        <v>5169</v>
      </c>
      <c r="C25">
        <v>3.94</v>
      </c>
      <c r="D25">
        <v>181.2</v>
      </c>
      <c r="E25">
        <v>8183.2</v>
      </c>
      <c r="F25">
        <v>3690.49</v>
      </c>
      <c r="G25">
        <f t="shared" si="0"/>
        <v>4834.1367999045233</v>
      </c>
      <c r="H25">
        <f t="shared" si="1"/>
        <v>334.86320009547671</v>
      </c>
      <c r="I25">
        <f t="shared" si="2"/>
        <v>6.4782975448921781E-2</v>
      </c>
    </row>
    <row r="26" spans="1:19">
      <c r="A26" s="1" t="d">
        <v>2002-11-01</v>
      </c>
      <c r="B26">
        <v>4283</v>
      </c>
      <c r="C26">
        <v>4.05</v>
      </c>
      <c r="D26">
        <v>181.5</v>
      </c>
      <c r="E26">
        <v>8215.7000000000007</v>
      </c>
      <c r="F26">
        <v>3690.49</v>
      </c>
      <c r="G26">
        <f t="shared" si="0"/>
        <v>4796.3141338812984</v>
      </c>
      <c r="H26">
        <f t="shared" si="1"/>
        <v>-513.3141338812984</v>
      </c>
      <c r="I26">
        <f t="shared" si="2"/>
        <v>0.11984920240048993</v>
      </c>
      <c r="K26" t="s">
        <v>30</v>
      </c>
    </row>
    <row r="27" spans="1:19" ht="17" thickBot="1">
      <c r="A27" s="1" t="d">
        <v>2002-12-01</v>
      </c>
      <c r="B27">
        <v>4634</v>
      </c>
      <c r="C27">
        <v>4.03</v>
      </c>
      <c r="D27">
        <v>181.8</v>
      </c>
      <c r="E27">
        <v>8250.2999999999993</v>
      </c>
      <c r="F27">
        <v>3690.49</v>
      </c>
      <c r="G27">
        <f t="shared" si="0"/>
        <v>4752.9283542295616</v>
      </c>
      <c r="H27">
        <f t="shared" si="1"/>
        <v>-118.92835422956159</v>
      </c>
      <c r="I27">
        <f t="shared" si="2"/>
        <v>2.5664297416823821E-2</v>
      </c>
    </row>
    <row r="28" spans="1:19">
      <c r="A28" s="1" t="d">
        <v>2003-01-01</v>
      </c>
      <c r="B28">
        <v>5873</v>
      </c>
      <c r="C28">
        <v>4.05</v>
      </c>
      <c r="D28">
        <v>182.6</v>
      </c>
      <c r="E28">
        <v>8273</v>
      </c>
      <c r="F28">
        <v>3727.84</v>
      </c>
      <c r="G28">
        <f t="shared" si="0"/>
        <v>4798.4774991852628</v>
      </c>
      <c r="H28">
        <f t="shared" si="1"/>
        <v>1074.5225008147372</v>
      </c>
      <c r="I28">
        <f t="shared" si="2"/>
        <v>0.18295973111097177</v>
      </c>
      <c r="K28" s="6" t="s">
        <v>31</v>
      </c>
      <c r="L28" s="6" t="s">
        <v>32</v>
      </c>
      <c r="M28" s="6" t="s">
        <v>33</v>
      </c>
    </row>
    <row r="29" spans="1:19">
      <c r="A29" s="1" t="d">
        <v>2003-02-01</v>
      </c>
      <c r="B29">
        <v>3869</v>
      </c>
      <c r="C29">
        <v>3.9</v>
      </c>
      <c r="D29">
        <v>183.6</v>
      </c>
      <c r="E29">
        <v>8284.1</v>
      </c>
      <c r="F29">
        <v>3727.84</v>
      </c>
      <c r="G29">
        <f t="shared" si="0"/>
        <v>4710.035730915597</v>
      </c>
      <c r="H29">
        <f t="shared" si="1"/>
        <v>-841.03573091559701</v>
      </c>
      <c r="I29">
        <f t="shared" si="2"/>
        <v>0.21737806433589998</v>
      </c>
      <c r="K29" s="4">
        <v>1</v>
      </c>
      <c r="L29" s="4">
        <v>5054.6317167442639</v>
      </c>
      <c r="M29" s="4">
        <v>-246.63171674426394</v>
      </c>
    </row>
    <row r="30" spans="1:19">
      <c r="A30" s="1" t="d">
        <v>2003-03-01</v>
      </c>
      <c r="B30">
        <v>3879</v>
      </c>
      <c r="C30">
        <v>3.81</v>
      </c>
      <c r="D30">
        <v>183.9</v>
      </c>
      <c r="E30">
        <v>8324.2999999999993</v>
      </c>
      <c r="F30">
        <v>3727.84</v>
      </c>
      <c r="G30">
        <f t="shared" si="0"/>
        <v>4661.1254532315852</v>
      </c>
      <c r="H30">
        <f t="shared" si="1"/>
        <v>-782.1254532315852</v>
      </c>
      <c r="I30">
        <f t="shared" si="2"/>
        <v>0.20163069173281392</v>
      </c>
      <c r="K30" s="4">
        <v>2</v>
      </c>
      <c r="L30" s="4">
        <v>5165.7959995791771</v>
      </c>
      <c r="M30" s="4">
        <v>2021.2040004208229</v>
      </c>
    </row>
    <row r="31" spans="1:19">
      <c r="A31" s="1" t="d">
        <v>2003-04-01</v>
      </c>
      <c r="B31">
        <v>4707</v>
      </c>
      <c r="C31">
        <v>3.96</v>
      </c>
      <c r="D31">
        <v>183.2</v>
      </c>
      <c r="E31">
        <v>8351.2000000000007</v>
      </c>
      <c r="F31">
        <v>3770.96</v>
      </c>
      <c r="G31">
        <f t="shared" si="0"/>
        <v>4842.7892581306132</v>
      </c>
      <c r="H31">
        <f t="shared" si="1"/>
        <v>-135.78925813061323</v>
      </c>
      <c r="I31">
        <f t="shared" si="2"/>
        <v>2.8848365865862171E-2</v>
      </c>
      <c r="K31" s="4">
        <v>3</v>
      </c>
      <c r="L31" s="4">
        <v>5119.4075853224431</v>
      </c>
      <c r="M31" s="4">
        <v>-771.40758532244308</v>
      </c>
    </row>
    <row r="32" spans="1:19">
      <c r="A32" s="1" t="d">
        <v>2003-05-01</v>
      </c>
      <c r="B32">
        <v>4281</v>
      </c>
      <c r="C32">
        <v>3.57</v>
      </c>
      <c r="D32">
        <v>182.9</v>
      </c>
      <c r="E32">
        <v>8403.6</v>
      </c>
      <c r="F32">
        <v>3770.96</v>
      </c>
      <c r="G32">
        <f t="shared" si="0"/>
        <v>4823.1474528724048</v>
      </c>
      <c r="H32">
        <f t="shared" si="1"/>
        <v>-542.14745287240476</v>
      </c>
      <c r="I32">
        <f t="shared" si="2"/>
        <v>0.12664037675132089</v>
      </c>
      <c r="K32" s="4">
        <v>4</v>
      </c>
      <c r="L32" s="4">
        <v>5091.5012802103884</v>
      </c>
      <c r="M32" s="4">
        <v>-358.50128021038836</v>
      </c>
    </row>
    <row r="33" spans="1:13">
      <c r="A33" s="1" t="d">
        <v>2003-06-01</v>
      </c>
      <c r="B33">
        <v>4717</v>
      </c>
      <c r="C33">
        <v>3.33</v>
      </c>
      <c r="D33">
        <v>183.1</v>
      </c>
      <c r="E33">
        <v>8436.2999999999993</v>
      </c>
      <c r="F33">
        <v>3770.96</v>
      </c>
      <c r="G33">
        <f t="shared" si="0"/>
        <v>4781.1445901647839</v>
      </c>
      <c r="H33">
        <f t="shared" si="1"/>
        <v>-64.144590164783949</v>
      </c>
      <c r="I33">
        <f t="shared" si="2"/>
        <v>1.3598598720539316E-2</v>
      </c>
      <c r="K33" s="4">
        <v>5</v>
      </c>
      <c r="L33" s="4">
        <v>5014.2912212318033</v>
      </c>
      <c r="M33" s="4">
        <v>571.70877876819668</v>
      </c>
    </row>
    <row r="34" spans="1:13">
      <c r="A34" s="1" t="d">
        <v>2003-07-01</v>
      </c>
      <c r="B34">
        <v>5291</v>
      </c>
      <c r="C34">
        <v>3.98</v>
      </c>
      <c r="D34">
        <v>183.7</v>
      </c>
      <c r="E34">
        <v>8562</v>
      </c>
      <c r="F34">
        <v>3855.78</v>
      </c>
      <c r="G34">
        <f t="shared" si="0"/>
        <v>4956.7993649277796</v>
      </c>
      <c r="H34">
        <f t="shared" si="1"/>
        <v>334.20063507222039</v>
      </c>
      <c r="I34">
        <f t="shared" si="2"/>
        <v>6.3163983192632847E-2</v>
      </c>
      <c r="K34" s="4">
        <v>6</v>
      </c>
      <c r="L34" s="4">
        <v>4951.8315005353279</v>
      </c>
      <c r="M34" s="4">
        <v>56.168499464672095</v>
      </c>
    </row>
    <row r="35" spans="1:13">
      <c r="A35" s="1" t="d">
        <v>2003-08-01</v>
      </c>
      <c r="B35">
        <v>5520</v>
      </c>
      <c r="C35">
        <v>4.45</v>
      </c>
      <c r="D35">
        <v>184.5</v>
      </c>
      <c r="E35">
        <v>8645.9</v>
      </c>
      <c r="F35">
        <v>3855.78</v>
      </c>
      <c r="G35">
        <f t="shared" si="0"/>
        <v>4863.4497192721337</v>
      </c>
      <c r="H35">
        <f t="shared" si="1"/>
        <v>656.55028072786627</v>
      </c>
      <c r="I35">
        <f t="shared" si="2"/>
        <v>0.11894026824780186</v>
      </c>
      <c r="K35" s="4">
        <v>7</v>
      </c>
      <c r="L35" s="4">
        <v>4909.36252121902</v>
      </c>
      <c r="M35" s="4">
        <v>270.63747878098002</v>
      </c>
    </row>
    <row r="36" spans="1:13">
      <c r="A36" s="1" t="d">
        <v>2003-09-01</v>
      </c>
      <c r="B36">
        <v>5061</v>
      </c>
      <c r="C36">
        <v>4.2699999999999996</v>
      </c>
      <c r="D36">
        <v>185.1</v>
      </c>
      <c r="E36">
        <v>8567</v>
      </c>
      <c r="F36">
        <v>3855.78</v>
      </c>
      <c r="G36">
        <f t="shared" si="0"/>
        <v>4855.7712459675513</v>
      </c>
      <c r="H36">
        <f t="shared" si="1"/>
        <v>205.22875403244871</v>
      </c>
      <c r="I36">
        <f t="shared" si="2"/>
        <v>4.0551028261697035E-2</v>
      </c>
      <c r="K36" s="4">
        <v>8</v>
      </c>
      <c r="L36" s="4">
        <v>4866.5957217778569</v>
      </c>
      <c r="M36" s="4">
        <v>1076.4042782221431</v>
      </c>
    </row>
    <row r="37" spans="1:13">
      <c r="A37" s="1" t="d">
        <v>2003-10-01</v>
      </c>
      <c r="B37">
        <v>5141</v>
      </c>
      <c r="C37">
        <v>4.29</v>
      </c>
      <c r="D37">
        <v>184.9</v>
      </c>
      <c r="E37">
        <v>8599.5</v>
      </c>
      <c r="F37">
        <v>3923.09</v>
      </c>
      <c r="G37">
        <f t="shared" si="0"/>
        <v>5068.6727079900902</v>
      </c>
      <c r="H37">
        <f t="shared" si="1"/>
        <v>72.327292009909797</v>
      </c>
      <c r="I37">
        <f t="shared" si="2"/>
        <v>1.4068720484324022E-2</v>
      </c>
      <c r="K37" s="4">
        <v>9</v>
      </c>
      <c r="L37" s="4">
        <v>4781.7970402791116</v>
      </c>
      <c r="M37" s="4">
        <v>1225.2029597208884</v>
      </c>
    </row>
    <row r="38" spans="1:13">
      <c r="A38" s="1" t="d">
        <v>2003-11-01</v>
      </c>
      <c r="B38">
        <v>4126</v>
      </c>
      <c r="C38">
        <v>4.3</v>
      </c>
      <c r="D38">
        <v>185</v>
      </c>
      <c r="E38">
        <v>8664.7999999999993</v>
      </c>
      <c r="F38">
        <v>3923.09</v>
      </c>
      <c r="G38">
        <f t="shared" si="0"/>
        <v>5024.3470500931744</v>
      </c>
      <c r="H38">
        <f t="shared" si="1"/>
        <v>-898.3470500931744</v>
      </c>
      <c r="I38">
        <f t="shared" si="2"/>
        <v>0.21772832042975629</v>
      </c>
      <c r="K38" s="4">
        <v>10</v>
      </c>
      <c r="L38" s="4">
        <v>4767.4438087944927</v>
      </c>
      <c r="M38" s="4">
        <v>758.55619120550728</v>
      </c>
    </row>
    <row r="39" spans="1:13">
      <c r="A39" s="1" t="d">
        <v>2003-12-01</v>
      </c>
      <c r="B39">
        <v>4496</v>
      </c>
      <c r="C39">
        <v>4.2699999999999996</v>
      </c>
      <c r="D39">
        <v>185.5</v>
      </c>
      <c r="E39">
        <v>8697</v>
      </c>
      <c r="F39">
        <v>3923.09</v>
      </c>
      <c r="G39">
        <f t="shared" si="0"/>
        <v>4966.5602530693632</v>
      </c>
      <c r="H39">
        <f t="shared" si="1"/>
        <v>-470.56025306936317</v>
      </c>
      <c r="I39">
        <f t="shared" si="2"/>
        <v>0.1046619779958548</v>
      </c>
      <c r="K39" s="4">
        <v>11</v>
      </c>
      <c r="L39" s="4">
        <v>4922.2839954905385</v>
      </c>
      <c r="M39" s="4">
        <v>1066.7160045094615</v>
      </c>
    </row>
    <row r="40" spans="1:13">
      <c r="A40" s="1" t="d">
        <v>2004-01-01</v>
      </c>
      <c r="B40">
        <v>5544</v>
      </c>
      <c r="C40">
        <v>4.1500000000000004</v>
      </c>
      <c r="D40">
        <v>186.3</v>
      </c>
      <c r="E40">
        <v>8725.1</v>
      </c>
      <c r="F40">
        <v>3973.39</v>
      </c>
      <c r="G40">
        <f t="shared" si="0"/>
        <v>5045.7447825273903</v>
      </c>
      <c r="H40">
        <f t="shared" si="1"/>
        <v>498.25521747260973</v>
      </c>
      <c r="I40">
        <f t="shared" si="2"/>
        <v>8.9872874724496704E-2</v>
      </c>
      <c r="K40" s="4">
        <v>12</v>
      </c>
      <c r="L40" s="4">
        <v>4925.4444086818603</v>
      </c>
      <c r="M40" s="4">
        <v>-346.4444086818603</v>
      </c>
    </row>
    <row r="41" spans="1:13">
      <c r="A41" s="1" t="d">
        <v>2004-02-01</v>
      </c>
      <c r="B41">
        <v>3719</v>
      </c>
      <c r="C41">
        <v>4.08</v>
      </c>
      <c r="D41">
        <v>186.7</v>
      </c>
      <c r="E41">
        <v>8760.7999999999993</v>
      </c>
      <c r="F41">
        <v>3973.39</v>
      </c>
      <c r="G41">
        <f t="shared" si="0"/>
        <v>4992.3426539352386</v>
      </c>
      <c r="H41">
        <f t="shared" si="1"/>
        <v>-1273.3426539352386</v>
      </c>
      <c r="I41">
        <f t="shared" si="2"/>
        <v>0.34238845225470249</v>
      </c>
      <c r="K41" s="4">
        <v>13</v>
      </c>
      <c r="L41" s="4">
        <v>4943.5489707779689</v>
      </c>
      <c r="M41" s="4">
        <v>-469.54897077796886</v>
      </c>
    </row>
    <row r="42" spans="1:13">
      <c r="A42" s="1" t="d">
        <v>2004-03-01</v>
      </c>
      <c r="B42">
        <v>4145</v>
      </c>
      <c r="C42">
        <v>3.83</v>
      </c>
      <c r="D42">
        <v>187.1</v>
      </c>
      <c r="E42">
        <v>8811.2000000000007</v>
      </c>
      <c r="F42">
        <v>3973.39</v>
      </c>
      <c r="G42">
        <f t="shared" si="0"/>
        <v>4924.5649141601589</v>
      </c>
      <c r="H42">
        <f t="shared" si="1"/>
        <v>-779.56491416015888</v>
      </c>
      <c r="I42">
        <f t="shared" si="2"/>
        <v>0.18807356192042435</v>
      </c>
      <c r="K42" s="4">
        <v>14</v>
      </c>
      <c r="L42" s="4">
        <v>4964.9215884871155</v>
      </c>
      <c r="M42" s="4">
        <v>1153.0784115128845</v>
      </c>
    </row>
    <row r="43" spans="1:13">
      <c r="A43" s="1" t="d">
        <v>2004-04-01</v>
      </c>
      <c r="B43">
        <v>4833</v>
      </c>
      <c r="C43">
        <v>4.3499999999999996</v>
      </c>
      <c r="D43">
        <v>187.4</v>
      </c>
      <c r="E43">
        <v>8864.2000000000007</v>
      </c>
      <c r="F43">
        <v>4036.33</v>
      </c>
      <c r="G43">
        <f t="shared" si="0"/>
        <v>5090.1646047133127</v>
      </c>
      <c r="H43">
        <f t="shared" si="1"/>
        <v>-257.16460471331266</v>
      </c>
      <c r="I43">
        <f t="shared" si="2"/>
        <v>5.3210139605485755E-2</v>
      </c>
      <c r="K43" s="4">
        <v>15</v>
      </c>
      <c r="L43" s="4">
        <v>4926.3785964125063</v>
      </c>
      <c r="M43" s="4">
        <v>-923.37859641250634</v>
      </c>
    </row>
    <row r="44" spans="1:13">
      <c r="A44" s="1" t="d">
        <v>2004-05-01</v>
      </c>
      <c r="B44">
        <v>4302</v>
      </c>
      <c r="C44">
        <v>4.72</v>
      </c>
      <c r="D44">
        <v>188.2</v>
      </c>
      <c r="E44">
        <v>8941.5</v>
      </c>
      <c r="F44">
        <v>4036.33</v>
      </c>
      <c r="G44">
        <f t="shared" si="0"/>
        <v>4997.1844285415445</v>
      </c>
      <c r="H44">
        <f t="shared" si="1"/>
        <v>-695.18442854154455</v>
      </c>
      <c r="I44">
        <f t="shared" si="2"/>
        <v>0.16159563657404569</v>
      </c>
      <c r="K44" s="4">
        <v>16</v>
      </c>
      <c r="L44" s="4">
        <v>4887.9942907447348</v>
      </c>
      <c r="M44" s="4">
        <v>-993.99429074473483</v>
      </c>
    </row>
    <row r="45" spans="1:13">
      <c r="A45" s="1" t="d">
        <v>2004-06-01</v>
      </c>
      <c r="B45">
        <v>4868</v>
      </c>
      <c r="C45">
        <v>4.7300000000000004</v>
      </c>
      <c r="D45">
        <v>188.9</v>
      </c>
      <c r="E45">
        <v>8974.9</v>
      </c>
      <c r="F45">
        <v>4036.33</v>
      </c>
      <c r="G45">
        <f t="shared" si="0"/>
        <v>4924.6421203037953</v>
      </c>
      <c r="H45">
        <f t="shared" si="1"/>
        <v>-56.642120303795309</v>
      </c>
      <c r="I45">
        <f t="shared" si="2"/>
        <v>1.1635604006531493E-2</v>
      </c>
      <c r="K45" s="4">
        <v>17</v>
      </c>
      <c r="L45" s="4">
        <v>4899.2282179965323</v>
      </c>
      <c r="M45" s="4">
        <v>94.771782003467706</v>
      </c>
    </row>
    <row r="46" spans="1:13">
      <c r="A46" s="1" t="d">
        <v>2004-07-01</v>
      </c>
      <c r="B46">
        <v>5425</v>
      </c>
      <c r="C46">
        <v>4.5</v>
      </c>
      <c r="D46">
        <v>189.1</v>
      </c>
      <c r="E46">
        <v>9002.1</v>
      </c>
      <c r="F46">
        <v>4101.1099999999997</v>
      </c>
      <c r="G46">
        <f t="shared" si="0"/>
        <v>5093.1958001700405</v>
      </c>
      <c r="H46">
        <f t="shared" si="1"/>
        <v>331.80419982995954</v>
      </c>
      <c r="I46">
        <f t="shared" si="2"/>
        <v>6.1162064484785172E-2</v>
      </c>
      <c r="K46" s="4">
        <v>18</v>
      </c>
      <c r="L46" s="4">
        <v>4863.6758800133157</v>
      </c>
      <c r="M46" s="4">
        <v>-280.67588001331569</v>
      </c>
    </row>
    <row r="47" spans="1:13">
      <c r="A47" s="1" t="d">
        <v>2004-08-01</v>
      </c>
      <c r="B47">
        <v>5866</v>
      </c>
      <c r="C47">
        <v>4.28</v>
      </c>
      <c r="D47">
        <v>189.2</v>
      </c>
      <c r="E47">
        <v>9033.2999999999993</v>
      </c>
      <c r="F47">
        <v>4101.1099999999997</v>
      </c>
      <c r="G47">
        <f t="shared" si="0"/>
        <v>5060.426062655024</v>
      </c>
      <c r="H47">
        <f t="shared" si="1"/>
        <v>805.573937344976</v>
      </c>
      <c r="I47">
        <f t="shared" si="2"/>
        <v>0.13732934492754451</v>
      </c>
      <c r="K47" s="4">
        <v>19</v>
      </c>
      <c r="L47" s="4">
        <v>4832.5501422593725</v>
      </c>
      <c r="M47" s="4">
        <v>-110.55014225937248</v>
      </c>
    </row>
    <row r="48" spans="1:13">
      <c r="A48" s="1" t="d">
        <v>2004-09-01</v>
      </c>
      <c r="B48">
        <v>5126</v>
      </c>
      <c r="C48">
        <v>4.13</v>
      </c>
      <c r="D48">
        <v>189.8</v>
      </c>
      <c r="E48">
        <v>9055.7000000000007</v>
      </c>
      <c r="F48">
        <v>4101.1099999999997</v>
      </c>
      <c r="G48">
        <f t="shared" si="0"/>
        <v>4996.4351691547345</v>
      </c>
      <c r="H48">
        <f t="shared" si="1"/>
        <v>129.56483084526553</v>
      </c>
      <c r="I48">
        <f t="shared" si="2"/>
        <v>2.5276010699427531E-2</v>
      </c>
      <c r="K48" s="4">
        <v>20</v>
      </c>
      <c r="L48" s="4">
        <v>4903.002324371033</v>
      </c>
      <c r="M48" s="4">
        <v>821.99767562896704</v>
      </c>
    </row>
    <row r="49" spans="1:13">
      <c r="A49" s="1" t="d">
        <v>2004-10-01</v>
      </c>
      <c r="B49">
        <v>5125</v>
      </c>
      <c r="C49">
        <v>4.0999999999999996</v>
      </c>
      <c r="D49">
        <v>190.8</v>
      </c>
      <c r="E49">
        <v>9100.6</v>
      </c>
      <c r="F49">
        <v>4174.1400000000003</v>
      </c>
      <c r="G49">
        <f t="shared" si="0"/>
        <v>5126.3892832032725</v>
      </c>
      <c r="H49">
        <f t="shared" si="1"/>
        <v>-1.3892832032724982</v>
      </c>
      <c r="I49">
        <f t="shared" si="2"/>
        <v>2.7107964941902406E-4</v>
      </c>
      <c r="K49" s="4">
        <v>21</v>
      </c>
      <c r="L49" s="4">
        <v>4845.5496974362441</v>
      </c>
      <c r="M49" s="4">
        <v>808.45030256375594</v>
      </c>
    </row>
    <row r="50" spans="1:13">
      <c r="A50" s="1" t="d">
        <v>2004-11-01</v>
      </c>
      <c r="B50">
        <v>4501</v>
      </c>
      <c r="C50">
        <v>4.1900000000000004</v>
      </c>
      <c r="D50">
        <v>191.7</v>
      </c>
      <c r="E50">
        <v>9111.9</v>
      </c>
      <c r="F50">
        <v>4174.1400000000003</v>
      </c>
      <c r="G50">
        <f t="shared" si="0"/>
        <v>5053.6221794654193</v>
      </c>
      <c r="H50">
        <f t="shared" si="1"/>
        <v>-552.62217946541932</v>
      </c>
      <c r="I50">
        <f t="shared" si="2"/>
        <v>0.12277764484901563</v>
      </c>
      <c r="K50" s="4">
        <v>22</v>
      </c>
      <c r="L50" s="4">
        <v>4799.3888328365201</v>
      </c>
      <c r="M50" s="4">
        <v>363.61116716347988</v>
      </c>
    </row>
    <row r="51" spans="1:13">
      <c r="A51" s="1" t="d">
        <v>2004-12-01</v>
      </c>
      <c r="B51">
        <v>4770</v>
      </c>
      <c r="C51">
        <v>4.2300000000000004</v>
      </c>
      <c r="D51">
        <v>191.7</v>
      </c>
      <c r="E51">
        <v>9455.1</v>
      </c>
      <c r="F51">
        <v>4174.1400000000003</v>
      </c>
      <c r="G51">
        <f t="shared" si="0"/>
        <v>4860.7638614300231</v>
      </c>
      <c r="H51">
        <f t="shared" si="1"/>
        <v>-90.763861430023098</v>
      </c>
      <c r="I51">
        <f t="shared" si="2"/>
        <v>1.9028063192876959E-2</v>
      </c>
      <c r="K51" s="4">
        <v>23</v>
      </c>
      <c r="L51" s="4">
        <v>4834.1367999045242</v>
      </c>
      <c r="M51" s="4">
        <v>334.8632000954758</v>
      </c>
    </row>
    <row r="52" spans="1:13">
      <c r="A52" s="1" t="d">
        <v>2005-01-01</v>
      </c>
      <c r="B52">
        <v>5903</v>
      </c>
      <c r="C52">
        <v>4.22</v>
      </c>
      <c r="D52">
        <v>191.6</v>
      </c>
      <c r="E52">
        <v>9127.4</v>
      </c>
      <c r="F52">
        <v>4253.78</v>
      </c>
      <c r="G52">
        <f t="shared" si="0"/>
        <v>5308.1887361687859</v>
      </c>
      <c r="H52">
        <f t="shared" si="1"/>
        <v>594.81126383121409</v>
      </c>
      <c r="I52">
        <f t="shared" si="2"/>
        <v>0.10076423239559784</v>
      </c>
      <c r="K52" s="4">
        <v>24</v>
      </c>
      <c r="L52" s="4">
        <v>4796.3141338812984</v>
      </c>
      <c r="M52" s="4">
        <v>-513.3141338812984</v>
      </c>
    </row>
    <row r="53" spans="1:13">
      <c r="A53" s="1" t="d">
        <v>2005-02-01</v>
      </c>
      <c r="B53">
        <v>4041</v>
      </c>
      <c r="C53">
        <v>4.17</v>
      </c>
      <c r="D53">
        <v>192.4</v>
      </c>
      <c r="E53">
        <v>9156.2000000000007</v>
      </c>
      <c r="F53">
        <v>4253.78</v>
      </c>
      <c r="G53">
        <f t="shared" si="0"/>
        <v>5228.5189788178523</v>
      </c>
      <c r="H53">
        <f t="shared" si="1"/>
        <v>-1187.5189788178523</v>
      </c>
      <c r="I53">
        <f t="shared" si="2"/>
        <v>0.29386760178615495</v>
      </c>
      <c r="K53" s="4">
        <v>25</v>
      </c>
      <c r="L53" s="4">
        <v>4752.9283542295625</v>
      </c>
      <c r="M53" s="4">
        <v>-118.9283542295625</v>
      </c>
    </row>
    <row r="54" spans="1:13">
      <c r="A54" s="1" t="d">
        <v>2005-03-01</v>
      </c>
      <c r="B54">
        <v>4352</v>
      </c>
      <c r="C54">
        <v>4.5</v>
      </c>
      <c r="D54">
        <v>193.1</v>
      </c>
      <c r="E54">
        <v>9215.2999999999993</v>
      </c>
      <c r="F54">
        <v>4253.78</v>
      </c>
      <c r="G54">
        <f t="shared" si="0"/>
        <v>5152.202712639426</v>
      </c>
      <c r="H54">
        <f t="shared" si="1"/>
        <v>-800.20271263942595</v>
      </c>
      <c r="I54">
        <f t="shared" si="2"/>
        <v>0.18387010860280928</v>
      </c>
      <c r="K54" s="4">
        <v>26</v>
      </c>
      <c r="L54" s="4">
        <v>4798.4774991852628</v>
      </c>
      <c r="M54" s="4">
        <v>1074.5225008147372</v>
      </c>
    </row>
    <row r="55" spans="1:13">
      <c r="A55" s="1" t="d">
        <v>2005-04-01</v>
      </c>
      <c r="B55">
        <v>4880</v>
      </c>
      <c r="C55">
        <v>4.34</v>
      </c>
      <c r="D55">
        <v>193.7</v>
      </c>
      <c r="E55">
        <v>9269.1</v>
      </c>
      <c r="F55">
        <v>4303.34</v>
      </c>
      <c r="G55">
        <f t="shared" si="0"/>
        <v>5228.5551708955718</v>
      </c>
      <c r="H55">
        <f t="shared" si="1"/>
        <v>-348.55517089557179</v>
      </c>
      <c r="I55">
        <f t="shared" si="2"/>
        <v>7.1425239937617166E-2</v>
      </c>
      <c r="K55" s="4">
        <v>27</v>
      </c>
      <c r="L55" s="4">
        <v>4710.0357309155961</v>
      </c>
      <c r="M55" s="4">
        <v>-841.0357309155961</v>
      </c>
    </row>
    <row r="56" spans="1:13">
      <c r="A56" s="1" t="d">
        <v>2005-05-01</v>
      </c>
      <c r="B56">
        <v>4773</v>
      </c>
      <c r="C56">
        <v>4.1399999999999997</v>
      </c>
      <c r="D56">
        <v>193.6</v>
      </c>
      <c r="E56">
        <v>9316</v>
      </c>
      <c r="F56">
        <v>4303.34</v>
      </c>
      <c r="G56">
        <f t="shared" si="0"/>
        <v>5202.9969870604764</v>
      </c>
      <c r="H56">
        <f t="shared" si="1"/>
        <v>-429.99698706047639</v>
      </c>
      <c r="I56">
        <f t="shared" si="2"/>
        <v>9.0089458843594469E-2</v>
      </c>
      <c r="K56" s="4">
        <v>28</v>
      </c>
      <c r="L56" s="4">
        <v>4661.1254532315843</v>
      </c>
      <c r="M56" s="4">
        <v>-782.12545323158429</v>
      </c>
    </row>
    <row r="57" spans="1:13">
      <c r="A57" s="1" t="d">
        <v>2005-06-01</v>
      </c>
      <c r="B57">
        <v>5086</v>
      </c>
      <c r="C57">
        <v>4</v>
      </c>
      <c r="D57">
        <v>193.7</v>
      </c>
      <c r="E57">
        <v>9341.7000000000007</v>
      </c>
      <c r="F57">
        <v>4303.34</v>
      </c>
      <c r="G57">
        <f t="shared" si="0"/>
        <v>5176.0316842825559</v>
      </c>
      <c r="H57">
        <f t="shared" si="1"/>
        <v>-90.031684282555943</v>
      </c>
      <c r="I57">
        <f t="shared" si="2"/>
        <v>1.7701864782256379E-2</v>
      </c>
      <c r="K57" s="4">
        <v>29</v>
      </c>
      <c r="L57" s="4">
        <v>4842.7892581306114</v>
      </c>
      <c r="M57" s="4">
        <v>-135.78925813061142</v>
      </c>
    </row>
    <row r="58" spans="1:13">
      <c r="A58" s="1" t="d">
        <v>2005-07-01</v>
      </c>
      <c r="B58">
        <v>5469</v>
      </c>
      <c r="C58">
        <v>4.18</v>
      </c>
      <c r="D58">
        <v>194.9</v>
      </c>
      <c r="E58">
        <v>9383.7999999999993</v>
      </c>
      <c r="F58">
        <v>4380.96</v>
      </c>
      <c r="G58">
        <f t="shared" si="0"/>
        <v>5313.8892968760483</v>
      </c>
      <c r="H58">
        <f t="shared" si="1"/>
        <v>155.11070312395168</v>
      </c>
      <c r="I58">
        <f t="shared" si="2"/>
        <v>2.8361803460221553E-2</v>
      </c>
      <c r="K58" s="4">
        <v>30</v>
      </c>
      <c r="L58" s="4">
        <v>4823.1474528724057</v>
      </c>
      <c r="M58" s="4">
        <v>-542.14745287240567</v>
      </c>
    </row>
    <row r="59" spans="1:13">
      <c r="A59" s="1" t="d">
        <v>2005-08-01</v>
      </c>
      <c r="B59">
        <v>6200</v>
      </c>
      <c r="C59">
        <v>4.26</v>
      </c>
      <c r="D59">
        <v>196.1</v>
      </c>
      <c r="E59">
        <v>9433.4</v>
      </c>
      <c r="F59">
        <v>4380.96</v>
      </c>
      <c r="G59">
        <f t="shared" si="0"/>
        <v>5195.9792409921029</v>
      </c>
      <c r="H59">
        <f t="shared" si="1"/>
        <v>1004.0207590078971</v>
      </c>
      <c r="I59">
        <f t="shared" si="2"/>
        <v>0.16193883209804794</v>
      </c>
      <c r="K59" s="4">
        <v>31</v>
      </c>
      <c r="L59" s="4">
        <v>4781.1445901647849</v>
      </c>
      <c r="M59" s="4">
        <v>-64.144590164784859</v>
      </c>
    </row>
    <row r="60" spans="1:13">
      <c r="A60" s="1" t="d">
        <v>2005-09-01</v>
      </c>
      <c r="B60">
        <v>5634</v>
      </c>
      <c r="C60">
        <v>4.2</v>
      </c>
      <c r="D60">
        <v>198.8</v>
      </c>
      <c r="E60">
        <v>9491.5</v>
      </c>
      <c r="F60">
        <v>4380.96</v>
      </c>
      <c r="G60">
        <f t="shared" si="0"/>
        <v>4952.8787676925313</v>
      </c>
      <c r="H60">
        <f t="shared" si="1"/>
        <v>681.12123230746874</v>
      </c>
      <c r="I60">
        <f t="shared" si="2"/>
        <v>0.12089478741701611</v>
      </c>
      <c r="K60" s="4">
        <v>32</v>
      </c>
      <c r="L60" s="4">
        <v>4956.7993649277778</v>
      </c>
      <c r="M60" s="4">
        <v>334.20063507222221</v>
      </c>
    </row>
    <row r="61" spans="1:13">
      <c r="A61" s="1" t="d">
        <v>2005-10-01</v>
      </c>
      <c r="B61">
        <v>5266</v>
      </c>
      <c r="C61">
        <v>4.46</v>
      </c>
      <c r="D61">
        <v>199.1</v>
      </c>
      <c r="E61">
        <v>9575.6</v>
      </c>
      <c r="F61">
        <v>4444.1099999999997</v>
      </c>
      <c r="G61">
        <f t="shared" si="0"/>
        <v>5092.8018881663938</v>
      </c>
      <c r="H61">
        <f t="shared" si="1"/>
        <v>173.19811183360616</v>
      </c>
      <c r="I61">
        <f t="shared" si="2"/>
        <v>3.288988071280026E-2</v>
      </c>
      <c r="K61" s="4">
        <v>33</v>
      </c>
      <c r="L61" s="4">
        <v>4863.4497192721346</v>
      </c>
      <c r="M61" s="4">
        <v>656.55028072786536</v>
      </c>
    </row>
    <row r="62" spans="1:13">
      <c r="A62" s="1" t="d">
        <v>2005-11-01</v>
      </c>
      <c r="B62">
        <v>4379</v>
      </c>
      <c r="C62">
        <v>4.54</v>
      </c>
      <c r="D62">
        <v>198.1</v>
      </c>
      <c r="E62">
        <v>9634.6</v>
      </c>
      <c r="F62">
        <v>4444.1099999999997</v>
      </c>
      <c r="G62">
        <f t="shared" si="0"/>
        <v>5139.2209519185835</v>
      </c>
      <c r="H62">
        <f t="shared" si="1"/>
        <v>-760.22095191858352</v>
      </c>
      <c r="I62">
        <f t="shared" si="2"/>
        <v>0.1736060634662214</v>
      </c>
      <c r="K62" s="4">
        <v>34</v>
      </c>
      <c r="L62" s="4">
        <v>4855.7712459675513</v>
      </c>
      <c r="M62" s="4">
        <v>205.22875403244871</v>
      </c>
    </row>
    <row r="63" spans="1:13">
      <c r="A63" s="1" t="d">
        <v>2005-12-01</v>
      </c>
      <c r="B63">
        <v>4650</v>
      </c>
      <c r="C63">
        <v>4.47</v>
      </c>
      <c r="D63">
        <v>198.1</v>
      </c>
      <c r="E63">
        <v>9685.4</v>
      </c>
      <c r="F63">
        <v>4444.1099999999997</v>
      </c>
      <c r="G63">
        <f t="shared" si="0"/>
        <v>5108.1194161633484</v>
      </c>
      <c r="H63">
        <f t="shared" si="1"/>
        <v>-458.11941616334843</v>
      </c>
      <c r="I63">
        <f t="shared" si="2"/>
        <v>9.8520304551257723E-2</v>
      </c>
      <c r="K63" s="4">
        <v>35</v>
      </c>
      <c r="L63" s="4">
        <v>5068.6727079900884</v>
      </c>
      <c r="M63" s="4">
        <v>72.327292009911616</v>
      </c>
    </row>
    <row r="64" spans="1:13">
      <c r="A64" s="1" t="d">
        <v>2006-01-01</v>
      </c>
      <c r="B64">
        <v>5639</v>
      </c>
      <c r="C64">
        <v>4.42</v>
      </c>
      <c r="D64">
        <v>199.3</v>
      </c>
      <c r="E64">
        <v>9831.1</v>
      </c>
      <c r="F64">
        <v>4534.6400000000003</v>
      </c>
      <c r="G64">
        <f t="shared" si="0"/>
        <v>5220.8880097995298</v>
      </c>
      <c r="H64">
        <f t="shared" si="1"/>
        <v>418.11199020047025</v>
      </c>
      <c r="I64">
        <f t="shared" si="2"/>
        <v>7.4146478134504382E-2</v>
      </c>
      <c r="K64" s="4">
        <v>36</v>
      </c>
      <c r="L64" s="4">
        <v>5024.3470500931726</v>
      </c>
      <c r="M64" s="4">
        <v>-898.34705009317258</v>
      </c>
    </row>
    <row r="65" spans="1:13">
      <c r="A65" s="1" t="d">
        <v>2006-02-01</v>
      </c>
      <c r="B65">
        <v>4052</v>
      </c>
      <c r="C65">
        <v>4.57</v>
      </c>
      <c r="D65">
        <v>199.4</v>
      </c>
      <c r="E65">
        <v>9870.7999999999993</v>
      </c>
      <c r="F65">
        <v>4534.6400000000003</v>
      </c>
      <c r="G65">
        <f t="shared" si="0"/>
        <v>5195.7597847638626</v>
      </c>
      <c r="H65">
        <f t="shared" si="1"/>
        <v>-1143.7597847638626</v>
      </c>
      <c r="I65">
        <f t="shared" si="2"/>
        <v>0.28227043059325335</v>
      </c>
      <c r="K65" s="4">
        <v>37</v>
      </c>
      <c r="L65" s="4">
        <v>4966.5602530693632</v>
      </c>
      <c r="M65" s="4">
        <v>-470.56025306936317</v>
      </c>
    </row>
    <row r="66" spans="1:13">
      <c r="A66" s="1" t="d">
        <v>2006-03-01</v>
      </c>
      <c r="B66">
        <v>4363</v>
      </c>
      <c r="C66">
        <v>4.72</v>
      </c>
      <c r="D66">
        <v>199.7</v>
      </c>
      <c r="E66">
        <v>9905.7000000000007</v>
      </c>
      <c r="F66">
        <v>4534.6400000000003</v>
      </c>
      <c r="G66">
        <f t="shared" si="0"/>
        <v>5157.9251382270322</v>
      </c>
      <c r="H66">
        <f t="shared" si="1"/>
        <v>-794.92513822703222</v>
      </c>
      <c r="I66">
        <f t="shared" si="2"/>
        <v>0.1821969145604016</v>
      </c>
      <c r="K66" s="4">
        <v>38</v>
      </c>
      <c r="L66" s="4">
        <v>5045.7447825273894</v>
      </c>
      <c r="M66" s="4">
        <v>498.25521747261064</v>
      </c>
    </row>
    <row r="67" spans="1:13">
      <c r="A67" s="1" t="d">
        <v>2006-04-01</v>
      </c>
      <c r="B67">
        <v>4876</v>
      </c>
      <c r="C67">
        <v>4.99</v>
      </c>
      <c r="D67">
        <v>200.7</v>
      </c>
      <c r="E67">
        <v>9943.2000000000007</v>
      </c>
      <c r="F67">
        <v>4583.2700000000004</v>
      </c>
      <c r="G67">
        <f t="shared" si="0"/>
        <v>5224.1532344114457</v>
      </c>
      <c r="H67">
        <f t="shared" si="1"/>
        <v>-348.15323441144574</v>
      </c>
      <c r="I67">
        <f t="shared" si="2"/>
        <v>7.1401401643036447E-2</v>
      </c>
      <c r="K67" s="4">
        <v>39</v>
      </c>
      <c r="L67" s="4">
        <v>4992.3426539352404</v>
      </c>
      <c r="M67" s="4">
        <v>-1273.3426539352404</v>
      </c>
    </row>
    <row r="68" spans="1:13">
      <c r="A68" s="1" t="d">
        <v>2006-05-01</v>
      </c>
      <c r="B68">
        <v>5132</v>
      </c>
      <c r="C68">
        <v>5.1100000000000003</v>
      </c>
      <c r="D68">
        <v>201.3</v>
      </c>
      <c r="E68">
        <v>9963.6</v>
      </c>
      <c r="F68">
        <v>4583.2700000000004</v>
      </c>
      <c r="G68">
        <f t="shared" ref="G68:G131" si="3">$B$1+SUMPRODUCT($C$1:$F$1,C68:F68)</f>
        <v>5170.3801911734809</v>
      </c>
      <c r="H68">
        <f t="shared" ref="H68:H131" si="4">B68-G68</f>
        <v>-38.380191173480853</v>
      </c>
      <c r="I68">
        <f t="shared" ref="I68:I131" si="5">ABS(H68)/B68</f>
        <v>7.4786031125254971E-3</v>
      </c>
      <c r="K68" s="4">
        <v>40</v>
      </c>
      <c r="L68" s="4">
        <v>4924.564914160158</v>
      </c>
      <c r="M68" s="4">
        <v>-779.56491416015797</v>
      </c>
    </row>
    <row r="69" spans="1:13">
      <c r="A69" s="1" t="d">
        <v>2006-06-01</v>
      </c>
      <c r="B69">
        <v>5227</v>
      </c>
      <c r="C69">
        <v>5.1100000000000003</v>
      </c>
      <c r="D69">
        <v>201.8</v>
      </c>
      <c r="E69">
        <v>10012.1</v>
      </c>
      <c r="F69">
        <v>4583.2700000000004</v>
      </c>
      <c r="G69">
        <f t="shared" si="3"/>
        <v>5104.3793856011289</v>
      </c>
      <c r="H69">
        <f t="shared" si="4"/>
        <v>122.62061439887111</v>
      </c>
      <c r="I69">
        <f t="shared" si="5"/>
        <v>2.3459080619642456E-2</v>
      </c>
      <c r="K69" s="4">
        <v>41</v>
      </c>
      <c r="L69" s="4">
        <v>5090.1646047133127</v>
      </c>
      <c r="M69" s="4">
        <v>-257.16460471331266</v>
      </c>
    </row>
    <row r="70" spans="1:13">
      <c r="A70" s="1" t="d">
        <v>2006-07-01</v>
      </c>
      <c r="B70">
        <v>5761</v>
      </c>
      <c r="C70">
        <v>5.09</v>
      </c>
      <c r="D70">
        <v>202.9</v>
      </c>
      <c r="E70">
        <v>10039.4</v>
      </c>
      <c r="F70">
        <v>4622.49</v>
      </c>
      <c r="G70">
        <f t="shared" si="3"/>
        <v>5128.824181113112</v>
      </c>
      <c r="H70">
        <f t="shared" si="4"/>
        <v>632.17581888688801</v>
      </c>
      <c r="I70">
        <f t="shared" si="5"/>
        <v>0.10973369534575386</v>
      </c>
      <c r="K70" s="4">
        <v>42</v>
      </c>
      <c r="L70" s="4">
        <v>4997.1844285415455</v>
      </c>
      <c r="M70" s="4">
        <v>-695.18442854154546</v>
      </c>
    </row>
    <row r="71" spans="1:13">
      <c r="A71" s="1" t="d">
        <v>2006-08-01</v>
      </c>
      <c r="B71">
        <v>5985</v>
      </c>
      <c r="C71">
        <v>4.88</v>
      </c>
      <c r="D71">
        <v>203.8</v>
      </c>
      <c r="E71">
        <v>10068.200000000001</v>
      </c>
      <c r="F71">
        <v>4622.49</v>
      </c>
      <c r="G71">
        <f t="shared" si="3"/>
        <v>5036.0587710687723</v>
      </c>
      <c r="H71">
        <f t="shared" si="4"/>
        <v>948.94122893122767</v>
      </c>
      <c r="I71">
        <f t="shared" si="5"/>
        <v>0.1585532546251007</v>
      </c>
      <c r="K71" s="4">
        <v>43</v>
      </c>
      <c r="L71" s="4">
        <v>4924.6421203037962</v>
      </c>
      <c r="M71" s="4">
        <v>-56.642120303796219</v>
      </c>
    </row>
    <row r="72" spans="1:13">
      <c r="A72" s="1" t="d">
        <v>2006-09-01</v>
      </c>
      <c r="B72">
        <v>5295</v>
      </c>
      <c r="C72">
        <v>4.72</v>
      </c>
      <c r="D72">
        <v>202.8</v>
      </c>
      <c r="E72">
        <v>10105.200000000001</v>
      </c>
      <c r="F72">
        <v>4622.49</v>
      </c>
      <c r="G72">
        <f t="shared" si="3"/>
        <v>5086.8502817675144</v>
      </c>
      <c r="H72">
        <f t="shared" si="4"/>
        <v>208.14971823248561</v>
      </c>
      <c r="I72">
        <f t="shared" si="5"/>
        <v>3.9310617229931184E-2</v>
      </c>
      <c r="K72" s="4">
        <v>44</v>
      </c>
      <c r="L72" s="4">
        <v>5093.1958001700386</v>
      </c>
      <c r="M72" s="4">
        <v>331.80419982996136</v>
      </c>
    </row>
    <row r="73" spans="1:13">
      <c r="A73" s="1" t="d">
        <v>2006-10-01</v>
      </c>
      <c r="B73">
        <v>5484</v>
      </c>
      <c r="C73">
        <v>4.7300000000000004</v>
      </c>
      <c r="D73">
        <v>201.9</v>
      </c>
      <c r="E73">
        <v>10132.4</v>
      </c>
      <c r="F73">
        <v>4679.08</v>
      </c>
      <c r="G73">
        <f t="shared" si="3"/>
        <v>5322.1204320084398</v>
      </c>
      <c r="H73">
        <f t="shared" si="4"/>
        <v>161.87956799156018</v>
      </c>
      <c r="I73">
        <f t="shared" si="5"/>
        <v>2.9518520786207182E-2</v>
      </c>
      <c r="K73" s="4">
        <v>45</v>
      </c>
      <c r="L73" s="4">
        <v>5060.4260626550249</v>
      </c>
      <c r="M73" s="4">
        <v>805.57393734497509</v>
      </c>
    </row>
    <row r="74" spans="1:13">
      <c r="A74" s="1" t="d">
        <v>2006-11-01</v>
      </c>
      <c r="B74">
        <v>4720</v>
      </c>
      <c r="C74">
        <v>4.5999999999999996</v>
      </c>
      <c r="D74">
        <v>202</v>
      </c>
      <c r="E74">
        <v>10175.5</v>
      </c>
      <c r="F74">
        <v>4679.08</v>
      </c>
      <c r="G74">
        <f t="shared" si="3"/>
        <v>5285.6456245059744</v>
      </c>
      <c r="H74">
        <f t="shared" si="4"/>
        <v>-565.64562450597441</v>
      </c>
      <c r="I74">
        <f t="shared" si="5"/>
        <v>0.11984017468346915</v>
      </c>
      <c r="K74" s="4">
        <v>46</v>
      </c>
      <c r="L74" s="4">
        <v>4996.4351691547363</v>
      </c>
      <c r="M74" s="4">
        <v>129.56483084526371</v>
      </c>
    </row>
    <row r="75" spans="1:13">
      <c r="A75" s="1" t="d">
        <v>2006-12-01</v>
      </c>
      <c r="B75">
        <v>4750</v>
      </c>
      <c r="C75">
        <v>4.5599999999999996</v>
      </c>
      <c r="D75">
        <v>203.1</v>
      </c>
      <c r="E75">
        <v>10251.9</v>
      </c>
      <c r="F75">
        <v>4679.08</v>
      </c>
      <c r="G75">
        <f t="shared" si="3"/>
        <v>5156.2434290540041</v>
      </c>
      <c r="H75">
        <f t="shared" si="4"/>
        <v>-406.24342905400408</v>
      </c>
      <c r="I75">
        <f t="shared" si="5"/>
        <v>8.5524932432421916E-2</v>
      </c>
      <c r="K75" s="4">
        <v>47</v>
      </c>
      <c r="L75" s="4">
        <v>5126.3892832032707</v>
      </c>
      <c r="M75" s="4">
        <v>-1.3892832032706792</v>
      </c>
    </row>
    <row r="76" spans="1:13">
      <c r="A76" s="1" t="d">
        <v>2007-01-01</v>
      </c>
      <c r="B76">
        <v>5719</v>
      </c>
      <c r="C76">
        <v>4.76</v>
      </c>
      <c r="D76">
        <v>203.43700000000001</v>
      </c>
      <c r="E76">
        <v>10298.200000000001</v>
      </c>
      <c r="F76">
        <v>4736.1899999999996</v>
      </c>
      <c r="G76">
        <f t="shared" si="3"/>
        <v>5293.3734331505493</v>
      </c>
      <c r="H76">
        <f t="shared" si="4"/>
        <v>425.62656684945068</v>
      </c>
      <c r="I76">
        <f t="shared" si="5"/>
        <v>7.4423250017389517E-2</v>
      </c>
      <c r="K76" s="4">
        <v>48</v>
      </c>
      <c r="L76" s="4">
        <v>5053.6221794654193</v>
      </c>
      <c r="M76" s="4">
        <v>-552.62217946541932</v>
      </c>
    </row>
    <row r="77" spans="1:13">
      <c r="A77" s="1" t="d">
        <v>2007-02-01</v>
      </c>
      <c r="B77">
        <v>4140</v>
      </c>
      <c r="C77">
        <v>4.72</v>
      </c>
      <c r="D77">
        <v>204.226</v>
      </c>
      <c r="E77">
        <v>10370.1</v>
      </c>
      <c r="F77">
        <v>4736.1899999999996</v>
      </c>
      <c r="G77">
        <f t="shared" si="3"/>
        <v>5190.4997160381408</v>
      </c>
      <c r="H77">
        <f t="shared" si="4"/>
        <v>-1050.4997160381408</v>
      </c>
      <c r="I77">
        <f t="shared" si="5"/>
        <v>0.25374389276283593</v>
      </c>
      <c r="K77" s="4">
        <v>49</v>
      </c>
      <c r="L77" s="4">
        <v>4860.7638614300213</v>
      </c>
      <c r="M77" s="4">
        <v>-90.763861430021279</v>
      </c>
    </row>
    <row r="78" spans="1:13">
      <c r="A78" s="1" t="d">
        <v>2007-03-01</v>
      </c>
      <c r="B78">
        <v>4466</v>
      </c>
      <c r="C78">
        <v>4.5599999999999996</v>
      </c>
      <c r="D78">
        <v>205.28800000000001</v>
      </c>
      <c r="E78">
        <v>10442.9</v>
      </c>
      <c r="F78">
        <v>4736.1899999999996</v>
      </c>
      <c r="G78">
        <f t="shared" si="3"/>
        <v>5062.0266406768224</v>
      </c>
      <c r="H78">
        <f t="shared" si="4"/>
        <v>-596.02664067682235</v>
      </c>
      <c r="I78">
        <f t="shared" si="5"/>
        <v>0.13345871936337267</v>
      </c>
      <c r="K78" s="4">
        <v>50</v>
      </c>
      <c r="L78" s="4">
        <v>5308.1887361687841</v>
      </c>
      <c r="M78" s="4">
        <v>594.81126383121591</v>
      </c>
    </row>
    <row r="79" spans="1:13">
      <c r="A79" s="1" t="d">
        <v>2007-04-01</v>
      </c>
      <c r="B79">
        <v>5004</v>
      </c>
      <c r="C79">
        <v>4.6900000000000004</v>
      </c>
      <c r="D79">
        <v>205.904</v>
      </c>
      <c r="E79">
        <v>10464.200000000001</v>
      </c>
      <c r="F79">
        <v>4794.12</v>
      </c>
      <c r="G79">
        <f t="shared" si="3"/>
        <v>5192.0547111628748</v>
      </c>
      <c r="H79">
        <f t="shared" si="4"/>
        <v>-188.05471116287481</v>
      </c>
      <c r="I79">
        <f t="shared" si="5"/>
        <v>3.7580877530550519E-2</v>
      </c>
      <c r="K79" s="4">
        <v>51</v>
      </c>
      <c r="L79" s="4">
        <v>5228.5189788178523</v>
      </c>
      <c r="M79" s="4">
        <v>-1187.5189788178523</v>
      </c>
    </row>
    <row r="80" spans="1:13">
      <c r="A80" s="1" t="d">
        <v>2007-05-01</v>
      </c>
      <c r="B80">
        <v>4854</v>
      </c>
      <c r="C80">
        <v>4.75</v>
      </c>
      <c r="D80">
        <v>206.755</v>
      </c>
      <c r="E80">
        <v>10487</v>
      </c>
      <c r="F80">
        <v>4794.12</v>
      </c>
      <c r="G80">
        <f t="shared" si="3"/>
        <v>5115.5491349861204</v>
      </c>
      <c r="H80">
        <f t="shared" si="4"/>
        <v>-261.54913498612041</v>
      </c>
      <c r="I80">
        <f t="shared" si="5"/>
        <v>5.3883216931627606E-2</v>
      </c>
      <c r="K80" s="4">
        <v>52</v>
      </c>
      <c r="L80" s="4">
        <v>5152.2027126394241</v>
      </c>
      <c r="M80" s="4">
        <v>-800.20271263942413</v>
      </c>
    </row>
    <row r="81" spans="1:13">
      <c r="A81" s="1" t="d">
        <v>2007-06-01</v>
      </c>
      <c r="B81">
        <v>5138</v>
      </c>
      <c r="C81">
        <v>5.0999999999999996</v>
      </c>
      <c r="D81">
        <v>207.23400000000001</v>
      </c>
      <c r="E81">
        <v>10492.8</v>
      </c>
      <c r="F81">
        <v>4794.12</v>
      </c>
      <c r="G81">
        <f t="shared" si="3"/>
        <v>5087.1083850172854</v>
      </c>
      <c r="H81">
        <f t="shared" si="4"/>
        <v>50.8916149827146</v>
      </c>
      <c r="I81">
        <f t="shared" si="5"/>
        <v>9.9049464738642668E-3</v>
      </c>
      <c r="K81" s="4">
        <v>53</v>
      </c>
      <c r="L81" s="4">
        <v>5228.5551708955736</v>
      </c>
      <c r="M81" s="4">
        <v>-348.55517089557361</v>
      </c>
    </row>
    <row r="82" spans="1:13">
      <c r="A82" s="1" t="d">
        <v>2007-07-01</v>
      </c>
      <c r="B82">
        <v>5712</v>
      </c>
      <c r="C82">
        <v>5</v>
      </c>
      <c r="D82">
        <v>207.60300000000001</v>
      </c>
      <c r="E82">
        <v>10518.5</v>
      </c>
      <c r="F82">
        <v>4845</v>
      </c>
      <c r="G82">
        <f t="shared" si="3"/>
        <v>5203.4139802175287</v>
      </c>
      <c r="H82">
        <f t="shared" si="4"/>
        <v>508.58601978247134</v>
      </c>
      <c r="I82">
        <f t="shared" si="5"/>
        <v>8.9038168729424258E-2</v>
      </c>
      <c r="K82" s="4">
        <v>54</v>
      </c>
      <c r="L82" s="4">
        <v>5202.9969870604764</v>
      </c>
      <c r="M82" s="4">
        <v>-429.99698706047639</v>
      </c>
    </row>
    <row r="83" spans="1:13">
      <c r="A83" s="1" t="d">
        <v>2007-08-01</v>
      </c>
      <c r="B83">
        <v>6106</v>
      </c>
      <c r="C83">
        <v>4.67</v>
      </c>
      <c r="D83">
        <v>207.667</v>
      </c>
      <c r="E83">
        <v>10533.1</v>
      </c>
      <c r="F83">
        <v>4845</v>
      </c>
      <c r="G83">
        <f t="shared" si="3"/>
        <v>5179.1118878573125</v>
      </c>
      <c r="H83">
        <f t="shared" si="4"/>
        <v>926.88811214268753</v>
      </c>
      <c r="I83">
        <f t="shared" si="5"/>
        <v>0.15179955980063667</v>
      </c>
      <c r="K83" s="4">
        <v>55</v>
      </c>
      <c r="L83" s="4">
        <v>5176.0316842825541</v>
      </c>
      <c r="M83" s="4">
        <v>-90.031684282554124</v>
      </c>
    </row>
    <row r="84" spans="1:13">
      <c r="A84" s="1" t="d">
        <v>2007-09-01</v>
      </c>
      <c r="B84">
        <v>5273</v>
      </c>
      <c r="C84">
        <v>4.5199999999999996</v>
      </c>
      <c r="D84">
        <v>208.547</v>
      </c>
      <c r="E84">
        <v>10597.8</v>
      </c>
      <c r="F84">
        <v>4845</v>
      </c>
      <c r="G84">
        <f t="shared" si="3"/>
        <v>5069.59336732665</v>
      </c>
      <c r="H84">
        <f t="shared" si="4"/>
        <v>203.40663267335003</v>
      </c>
      <c r="I84">
        <f t="shared" si="5"/>
        <v>3.8575124724701315E-2</v>
      </c>
      <c r="K84" s="4">
        <v>56</v>
      </c>
      <c r="L84" s="4">
        <v>5313.8892968760465</v>
      </c>
      <c r="M84" s="4">
        <v>155.1107031239535</v>
      </c>
    </row>
    <row r="85" spans="1:13">
      <c r="A85" s="1" t="d">
        <v>2007-10-01</v>
      </c>
      <c r="B85">
        <v>5438</v>
      </c>
      <c r="C85">
        <v>4.53</v>
      </c>
      <c r="D85">
        <v>209.19</v>
      </c>
      <c r="E85">
        <v>10611.1</v>
      </c>
      <c r="F85">
        <v>4893.83</v>
      </c>
      <c r="G85">
        <f t="shared" si="3"/>
        <v>5168.9344655162604</v>
      </c>
      <c r="H85">
        <f t="shared" si="4"/>
        <v>269.06553448373961</v>
      </c>
      <c r="I85">
        <f t="shared" si="5"/>
        <v>4.9478766914994414E-2</v>
      </c>
      <c r="K85" s="4">
        <v>57</v>
      </c>
      <c r="L85" s="4">
        <v>5195.979240992101</v>
      </c>
      <c r="M85" s="4">
        <v>1004.020759007899</v>
      </c>
    </row>
    <row r="86" spans="1:13">
      <c r="A86" s="1" t="d">
        <v>2007-11-01</v>
      </c>
      <c r="B86">
        <v>4495</v>
      </c>
      <c r="C86">
        <v>4.1500000000000004</v>
      </c>
      <c r="D86">
        <v>210.834</v>
      </c>
      <c r="E86">
        <v>10653.9</v>
      </c>
      <c r="F86">
        <v>4893.83</v>
      </c>
      <c r="G86">
        <f t="shared" si="3"/>
        <v>5005.1541223147397</v>
      </c>
      <c r="H86">
        <f t="shared" si="4"/>
        <v>-510.15412231473965</v>
      </c>
      <c r="I86">
        <f t="shared" si="5"/>
        <v>0.11349368683309002</v>
      </c>
      <c r="K86" s="4">
        <v>58</v>
      </c>
      <c r="L86" s="4">
        <v>4952.8787676925331</v>
      </c>
      <c r="M86" s="4">
        <v>681.12123230746693</v>
      </c>
    </row>
    <row r="87" spans="1:13">
      <c r="A87" s="1" t="d">
        <v>2007-12-01</v>
      </c>
      <c r="B87">
        <v>4639</v>
      </c>
      <c r="C87">
        <v>4.0999999999999996</v>
      </c>
      <c r="D87">
        <v>211.44499999999999</v>
      </c>
      <c r="E87">
        <v>10717.3</v>
      </c>
      <c r="F87">
        <v>4893.83</v>
      </c>
      <c r="G87">
        <f t="shared" si="3"/>
        <v>4920.4798080146393</v>
      </c>
      <c r="H87">
        <f t="shared" si="4"/>
        <v>-281.47980801463927</v>
      </c>
      <c r="I87">
        <f t="shared" si="5"/>
        <v>6.0676828630014931E-2</v>
      </c>
      <c r="K87" s="4">
        <v>59</v>
      </c>
      <c r="L87" s="4">
        <v>5092.8018881663957</v>
      </c>
      <c r="M87" s="4">
        <v>173.19811183360434</v>
      </c>
    </row>
    <row r="88" spans="1:13">
      <c r="A88" s="1" t="d">
        <v>2008-01-01</v>
      </c>
      <c r="B88">
        <v>5555</v>
      </c>
      <c r="C88">
        <v>3.74</v>
      </c>
      <c r="D88">
        <v>212.17400000000001</v>
      </c>
      <c r="E88">
        <v>10756.7</v>
      </c>
      <c r="F88">
        <v>4883.68</v>
      </c>
      <c r="G88">
        <f t="shared" si="3"/>
        <v>4797.4041846683504</v>
      </c>
      <c r="H88">
        <f t="shared" si="4"/>
        <v>757.59581533164965</v>
      </c>
      <c r="I88">
        <f t="shared" si="5"/>
        <v>0.13638088484818175</v>
      </c>
      <c r="K88" s="4">
        <v>60</v>
      </c>
      <c r="L88" s="4">
        <v>5139.2209519185835</v>
      </c>
      <c r="M88" s="4">
        <v>-760.22095191858352</v>
      </c>
    </row>
    <row r="89" spans="1:13">
      <c r="A89" s="1" t="d">
        <v>2008-02-01</v>
      </c>
      <c r="B89">
        <v>4085</v>
      </c>
      <c r="C89">
        <v>3.74</v>
      </c>
      <c r="D89">
        <v>212.68700000000001</v>
      </c>
      <c r="E89">
        <v>10777.4</v>
      </c>
      <c r="F89">
        <v>4883.68</v>
      </c>
      <c r="G89">
        <f t="shared" si="3"/>
        <v>4746.1319221614467</v>
      </c>
      <c r="H89">
        <f t="shared" si="4"/>
        <v>-661.13192216144671</v>
      </c>
      <c r="I89">
        <f t="shared" si="5"/>
        <v>0.1618437997947238</v>
      </c>
      <c r="K89" s="4">
        <v>61</v>
      </c>
      <c r="L89" s="4">
        <v>5108.1194161633466</v>
      </c>
      <c r="M89" s="4">
        <v>-458.11941616334661</v>
      </c>
    </row>
    <row r="90" spans="1:13">
      <c r="A90" s="1" t="d">
        <v>2008-03-01</v>
      </c>
      <c r="B90">
        <v>4138</v>
      </c>
      <c r="C90">
        <v>3.51</v>
      </c>
      <c r="D90">
        <v>213.44800000000001</v>
      </c>
      <c r="E90">
        <v>10806.4</v>
      </c>
      <c r="F90">
        <v>4883.68</v>
      </c>
      <c r="G90">
        <f t="shared" si="3"/>
        <v>4663.2989773754416</v>
      </c>
      <c r="H90">
        <f t="shared" si="4"/>
        <v>-525.29897737544161</v>
      </c>
      <c r="I90">
        <f t="shared" si="5"/>
        <v>0.12694513711344649</v>
      </c>
      <c r="K90" s="4">
        <v>62</v>
      </c>
      <c r="L90" s="4">
        <v>5220.8880097995279</v>
      </c>
      <c r="M90" s="4">
        <v>418.11199020047206</v>
      </c>
    </row>
    <row r="91" spans="1:13">
      <c r="A91" s="1" t="d">
        <v>2008-04-01</v>
      </c>
      <c r="B91">
        <v>4993</v>
      </c>
      <c r="C91">
        <v>3.68</v>
      </c>
      <c r="D91">
        <v>213.94200000000001</v>
      </c>
      <c r="E91">
        <v>10786</v>
      </c>
      <c r="F91">
        <v>4935.2</v>
      </c>
      <c r="G91">
        <f t="shared" si="3"/>
        <v>4807.1840464481156</v>
      </c>
      <c r="H91">
        <f t="shared" si="4"/>
        <v>185.81595355188438</v>
      </c>
      <c r="I91">
        <f t="shared" si="5"/>
        <v>3.7215292119343955E-2</v>
      </c>
      <c r="K91" s="4">
        <v>63</v>
      </c>
      <c r="L91" s="4">
        <v>5195.7597847638608</v>
      </c>
      <c r="M91" s="4">
        <v>-1143.7597847638608</v>
      </c>
    </row>
    <row r="92" spans="1:13">
      <c r="A92" s="1" t="d">
        <v>2008-05-01</v>
      </c>
      <c r="B92">
        <v>4523</v>
      </c>
      <c r="C92">
        <v>3.88</v>
      </c>
      <c r="D92">
        <v>215.208</v>
      </c>
      <c r="E92">
        <v>11353.6</v>
      </c>
      <c r="F92">
        <v>4935.2</v>
      </c>
      <c r="G92">
        <f t="shared" si="3"/>
        <v>4395.1054410642191</v>
      </c>
      <c r="H92">
        <f t="shared" si="4"/>
        <v>127.89455893578088</v>
      </c>
      <c r="I92">
        <f t="shared" si="5"/>
        <v>2.8276488820645783E-2</v>
      </c>
      <c r="K92" s="4">
        <v>64</v>
      </c>
      <c r="L92" s="4">
        <v>5157.9251382270304</v>
      </c>
      <c r="M92" s="4">
        <v>-794.9251382270304</v>
      </c>
    </row>
    <row r="93" spans="1:13">
      <c r="A93" s="1" t="d">
        <v>2008-06-01</v>
      </c>
      <c r="B93">
        <v>4930</v>
      </c>
      <c r="C93">
        <v>4.0999999999999996</v>
      </c>
      <c r="D93">
        <v>217.46299999999999</v>
      </c>
      <c r="E93">
        <v>11131.9</v>
      </c>
      <c r="F93">
        <v>4935.2</v>
      </c>
      <c r="G93">
        <f t="shared" si="3"/>
        <v>4354.071479432323</v>
      </c>
      <c r="H93">
        <f t="shared" si="4"/>
        <v>575.92852056767697</v>
      </c>
      <c r="I93">
        <f t="shared" si="5"/>
        <v>0.11682120092650648</v>
      </c>
      <c r="K93" s="4">
        <v>65</v>
      </c>
      <c r="L93" s="4">
        <v>5224.1532344114439</v>
      </c>
      <c r="M93" s="4">
        <v>-348.15323441144392</v>
      </c>
    </row>
    <row r="94" spans="1:13">
      <c r="A94" s="1" t="d">
        <v>2008-07-01</v>
      </c>
      <c r="B94">
        <v>5188</v>
      </c>
      <c r="C94">
        <v>4.01</v>
      </c>
      <c r="D94">
        <v>219.01599999999999</v>
      </c>
      <c r="E94">
        <v>11004</v>
      </c>
      <c r="F94">
        <v>4945.0600000000004</v>
      </c>
      <c r="G94">
        <f t="shared" si="3"/>
        <v>4335.1838510812686</v>
      </c>
      <c r="H94">
        <f t="shared" si="4"/>
        <v>852.81614891873141</v>
      </c>
      <c r="I94">
        <f t="shared" si="5"/>
        <v>0.16438244967593127</v>
      </c>
      <c r="K94" s="4">
        <v>66</v>
      </c>
      <c r="L94" s="4">
        <v>5170.3801911734827</v>
      </c>
      <c r="M94" s="4">
        <v>-38.380191173482672</v>
      </c>
    </row>
    <row r="95" spans="1:13">
      <c r="A95" s="1" t="d">
        <v>2008-08-01</v>
      </c>
      <c r="B95">
        <v>5682</v>
      </c>
      <c r="C95">
        <v>3.89</v>
      </c>
      <c r="D95">
        <v>218.69</v>
      </c>
      <c r="E95">
        <v>10931.8</v>
      </c>
      <c r="F95">
        <v>4945.0600000000004</v>
      </c>
      <c r="G95">
        <f t="shared" si="3"/>
        <v>4397.1397153135931</v>
      </c>
      <c r="H95">
        <f t="shared" si="4"/>
        <v>1284.8602846864069</v>
      </c>
      <c r="I95">
        <f t="shared" si="5"/>
        <v>0.22612817400323951</v>
      </c>
      <c r="K95" s="4">
        <v>67</v>
      </c>
      <c r="L95" s="4">
        <v>5104.3793856011307</v>
      </c>
      <c r="M95" s="4">
        <v>122.62061439886929</v>
      </c>
    </row>
    <row r="96" spans="1:13">
      <c r="A96" s="1" t="d">
        <v>2008-09-01</v>
      </c>
      <c r="B96">
        <v>4974</v>
      </c>
      <c r="C96">
        <v>3.69</v>
      </c>
      <c r="D96">
        <v>218.87700000000001</v>
      </c>
      <c r="E96">
        <v>10974</v>
      </c>
      <c r="F96">
        <v>4945.0600000000004</v>
      </c>
      <c r="G96">
        <f t="shared" si="3"/>
        <v>4352.1097069221669</v>
      </c>
      <c r="H96">
        <f t="shared" si="4"/>
        <v>621.89029307783312</v>
      </c>
      <c r="I96">
        <f t="shared" si="5"/>
        <v>0.12502820528303843</v>
      </c>
      <c r="K96" s="4">
        <v>68</v>
      </c>
      <c r="L96" s="4">
        <v>5128.8241811131138</v>
      </c>
      <c r="M96" s="4">
        <v>632.17581888688619</v>
      </c>
    </row>
    <row r="97" spans="1:13">
      <c r="A97" s="1" t="d">
        <v>2008-10-01</v>
      </c>
      <c r="B97">
        <v>5159</v>
      </c>
      <c r="C97">
        <v>3.81</v>
      </c>
      <c r="D97">
        <v>216.995</v>
      </c>
      <c r="E97">
        <v>10966.3</v>
      </c>
      <c r="F97">
        <v>4853.18</v>
      </c>
      <c r="G97">
        <f t="shared" si="3"/>
        <v>4211.8824653119336</v>
      </c>
      <c r="H97">
        <f t="shared" si="4"/>
        <v>947.11753468806637</v>
      </c>
      <c r="I97">
        <f t="shared" si="5"/>
        <v>0.18358548840629316</v>
      </c>
      <c r="K97" s="4">
        <v>69</v>
      </c>
      <c r="L97" s="4">
        <v>5036.0587710687705</v>
      </c>
      <c r="M97" s="4">
        <v>948.94122893122949</v>
      </c>
    </row>
    <row r="98" spans="1:13">
      <c r="A98" s="1" t="d">
        <v>2008-11-01</v>
      </c>
      <c r="B98">
        <v>4224</v>
      </c>
      <c r="C98">
        <v>3.53</v>
      </c>
      <c r="D98">
        <v>213.15299999999999</v>
      </c>
      <c r="E98">
        <v>10922.7</v>
      </c>
      <c r="F98">
        <v>4853.18</v>
      </c>
      <c r="G98">
        <f t="shared" si="3"/>
        <v>4523.3989891598139</v>
      </c>
      <c r="H98">
        <f t="shared" si="4"/>
        <v>-299.39898915981394</v>
      </c>
      <c r="I98">
        <f t="shared" si="5"/>
        <v>7.0880442509425642E-2</v>
      </c>
      <c r="K98" s="4">
        <v>70</v>
      </c>
      <c r="L98" s="4">
        <v>5086.8502817675144</v>
      </c>
      <c r="M98" s="4">
        <v>208.14971823248561</v>
      </c>
    </row>
    <row r="99" spans="1:13">
      <c r="A99" s="1" t="d">
        <v>2008-12-01</v>
      </c>
      <c r="B99">
        <v>4758</v>
      </c>
      <c r="C99">
        <v>2.42</v>
      </c>
      <c r="D99">
        <v>211.398</v>
      </c>
      <c r="E99">
        <v>10809.4</v>
      </c>
      <c r="F99">
        <v>4853.18</v>
      </c>
      <c r="G99">
        <f t="shared" si="3"/>
        <v>4685.4903079379837</v>
      </c>
      <c r="H99">
        <f t="shared" si="4"/>
        <v>72.509692062016256</v>
      </c>
      <c r="I99">
        <f t="shared" si="5"/>
        <v>1.5239531749057641E-2</v>
      </c>
      <c r="K99" s="4">
        <v>71</v>
      </c>
      <c r="L99" s="4">
        <v>5322.1204320084398</v>
      </c>
      <c r="M99" s="4">
        <v>161.87956799156018</v>
      </c>
    </row>
    <row r="100" spans="1:13">
      <c r="A100" s="1" t="d">
        <v>2009-01-01</v>
      </c>
      <c r="B100">
        <v>5690</v>
      </c>
      <c r="C100">
        <v>2.52</v>
      </c>
      <c r="D100">
        <v>211.93299999999999</v>
      </c>
      <c r="E100">
        <v>10851.7</v>
      </c>
      <c r="F100">
        <v>4798.18</v>
      </c>
      <c r="G100">
        <f t="shared" si="3"/>
        <v>4447.8239515746627</v>
      </c>
      <c r="H100">
        <f t="shared" si="4"/>
        <v>1242.1760484253373</v>
      </c>
      <c r="I100">
        <f t="shared" si="5"/>
        <v>0.2183086201099011</v>
      </c>
      <c r="K100" s="4">
        <v>72</v>
      </c>
      <c r="L100" s="4">
        <v>5285.6456245059726</v>
      </c>
      <c r="M100" s="4">
        <v>-565.64562450597259</v>
      </c>
    </row>
    <row r="101" spans="1:13">
      <c r="A101" s="1" t="d">
        <v>2009-02-01</v>
      </c>
      <c r="B101">
        <v>3830</v>
      </c>
      <c r="C101">
        <v>2.87</v>
      </c>
      <c r="D101">
        <v>212.70500000000001</v>
      </c>
      <c r="E101">
        <v>10761.6</v>
      </c>
      <c r="F101">
        <v>4798.18</v>
      </c>
      <c r="G101">
        <f t="shared" si="3"/>
        <v>4451.0554664155625</v>
      </c>
      <c r="H101">
        <f t="shared" si="4"/>
        <v>-621.05546641556248</v>
      </c>
      <c r="I101">
        <f t="shared" si="5"/>
        <v>0.16215547425993798</v>
      </c>
      <c r="K101" s="4">
        <v>73</v>
      </c>
      <c r="L101" s="4">
        <v>5156.2434290540041</v>
      </c>
      <c r="M101" s="4">
        <v>-406.24342905400408</v>
      </c>
    </row>
    <row r="102" spans="1:13">
      <c r="A102" s="1" t="d">
        <v>2009-03-01</v>
      </c>
      <c r="B102">
        <v>3896</v>
      </c>
      <c r="C102">
        <v>2.82</v>
      </c>
      <c r="D102">
        <v>212.495</v>
      </c>
      <c r="E102">
        <v>10749.3</v>
      </c>
      <c r="F102">
        <v>4798.18</v>
      </c>
      <c r="G102">
        <f t="shared" si="3"/>
        <v>4472.5266696104973</v>
      </c>
      <c r="H102">
        <f t="shared" si="4"/>
        <v>-576.52666961049727</v>
      </c>
      <c r="I102">
        <f t="shared" si="5"/>
        <v>0.14797912464335145</v>
      </c>
      <c r="K102" s="4">
        <v>74</v>
      </c>
      <c r="L102" s="4">
        <v>5293.3734331505511</v>
      </c>
      <c r="M102" s="4">
        <v>425.62656684944886</v>
      </c>
    </row>
    <row r="103" spans="1:13">
      <c r="A103" s="1" t="d">
        <v>2009-04-01</v>
      </c>
      <c r="B103">
        <v>4437</v>
      </c>
      <c r="C103">
        <v>2.93</v>
      </c>
      <c r="D103">
        <v>212.709</v>
      </c>
      <c r="E103">
        <v>10863</v>
      </c>
      <c r="F103">
        <v>4784.28</v>
      </c>
      <c r="G103">
        <f t="shared" si="3"/>
        <v>4350.9479668305048</v>
      </c>
      <c r="H103">
        <f t="shared" si="4"/>
        <v>86.052033169495189</v>
      </c>
      <c r="I103">
        <f t="shared" si="5"/>
        <v>1.9394192735969165E-2</v>
      </c>
      <c r="K103" s="4">
        <v>75</v>
      </c>
      <c r="L103" s="4">
        <v>5190.4997160381427</v>
      </c>
      <c r="M103" s="4">
        <v>-1050.4997160381427</v>
      </c>
    </row>
    <row r="104" spans="1:13">
      <c r="A104" s="1" t="d">
        <v>2009-05-01</v>
      </c>
      <c r="B104">
        <v>3947</v>
      </c>
      <c r="C104">
        <v>3.29</v>
      </c>
      <c r="D104">
        <v>213.02199999999999</v>
      </c>
      <c r="E104">
        <v>11056.3</v>
      </c>
      <c r="F104">
        <v>4784.28</v>
      </c>
      <c r="G104">
        <f t="shared" si="3"/>
        <v>4229.5450331692027</v>
      </c>
      <c r="H104">
        <f t="shared" si="4"/>
        <v>-282.54503316920272</v>
      </c>
      <c r="I104">
        <f t="shared" si="5"/>
        <v>7.1584756313453943E-2</v>
      </c>
      <c r="K104" s="4">
        <v>76</v>
      </c>
      <c r="L104" s="4">
        <v>5062.0266406768224</v>
      </c>
      <c r="M104" s="4">
        <v>-596.02664067682235</v>
      </c>
    </row>
    <row r="105" spans="1:13">
      <c r="A105" s="1" t="d">
        <v>2009-06-01</v>
      </c>
      <c r="B105">
        <v>4217</v>
      </c>
      <c r="C105">
        <v>3.72</v>
      </c>
      <c r="D105">
        <v>214.79</v>
      </c>
      <c r="E105">
        <v>10938.1</v>
      </c>
      <c r="F105">
        <v>4784.28</v>
      </c>
      <c r="G105">
        <f t="shared" si="3"/>
        <v>4174.5651174503855</v>
      </c>
      <c r="H105">
        <f t="shared" si="4"/>
        <v>42.434882549614485</v>
      </c>
      <c r="I105">
        <f t="shared" si="5"/>
        <v>1.0062813030499048E-2</v>
      </c>
      <c r="K105" s="4">
        <v>77</v>
      </c>
      <c r="L105" s="4">
        <v>5192.054711162873</v>
      </c>
      <c r="M105" s="4">
        <v>-188.05471116287299</v>
      </c>
    </row>
    <row r="106" spans="1:13">
      <c r="A106" s="1" t="d">
        <v>2009-07-01</v>
      </c>
      <c r="B106">
        <v>4662</v>
      </c>
      <c r="C106">
        <v>3.56</v>
      </c>
      <c r="D106">
        <v>214.726</v>
      </c>
      <c r="E106">
        <v>10888</v>
      </c>
      <c r="F106">
        <v>4806.7700000000004</v>
      </c>
      <c r="G106">
        <f t="shared" si="3"/>
        <v>4274.3683904769314</v>
      </c>
      <c r="H106">
        <f t="shared" si="4"/>
        <v>387.63160952306862</v>
      </c>
      <c r="I106">
        <f t="shared" si="5"/>
        <v>8.3147063389761605E-2</v>
      </c>
      <c r="K106" s="4">
        <v>78</v>
      </c>
      <c r="L106" s="4">
        <v>5115.5491349861222</v>
      </c>
      <c r="M106" s="4">
        <v>-261.54913498612223</v>
      </c>
    </row>
    <row r="107" spans="1:13">
      <c r="A107" s="1" t="d">
        <v>2009-08-01</v>
      </c>
      <c r="B107">
        <v>4749</v>
      </c>
      <c r="C107">
        <v>3.59</v>
      </c>
      <c r="D107">
        <v>215.44499999999999</v>
      </c>
      <c r="E107">
        <v>10891.7</v>
      </c>
      <c r="F107">
        <v>4806.7700000000004</v>
      </c>
      <c r="G107">
        <f t="shared" si="3"/>
        <v>4217.8401354007838</v>
      </c>
      <c r="H107">
        <f t="shared" si="4"/>
        <v>531.15986459921623</v>
      </c>
      <c r="I107">
        <f t="shared" si="5"/>
        <v>0.11184667605795245</v>
      </c>
      <c r="K107" s="4">
        <v>79</v>
      </c>
      <c r="L107" s="4">
        <v>5087.1083850172836</v>
      </c>
      <c r="M107" s="4">
        <v>50.891614982716419</v>
      </c>
    </row>
    <row r="108" spans="1:13">
      <c r="A108" s="1" t="d">
        <v>2009-09-01</v>
      </c>
      <c r="B108">
        <v>4221</v>
      </c>
      <c r="C108">
        <v>3.4</v>
      </c>
      <c r="D108">
        <v>215.86099999999999</v>
      </c>
      <c r="E108">
        <v>10930.3</v>
      </c>
      <c r="F108">
        <v>4806.7700000000004</v>
      </c>
      <c r="G108">
        <f t="shared" si="3"/>
        <v>4157.5249199504287</v>
      </c>
      <c r="H108">
        <f t="shared" si="4"/>
        <v>63.475080049571261</v>
      </c>
      <c r="I108">
        <f t="shared" si="5"/>
        <v>1.5037924674146236E-2</v>
      </c>
      <c r="K108" s="4">
        <v>80</v>
      </c>
      <c r="L108" s="4">
        <v>5203.4139802175287</v>
      </c>
      <c r="M108" s="4">
        <v>508.58601978247134</v>
      </c>
    </row>
    <row r="109" spans="1:13">
      <c r="A109" s="1" t="d">
        <v>2009-10-01</v>
      </c>
      <c r="B109">
        <v>4180</v>
      </c>
      <c r="C109">
        <v>3.39</v>
      </c>
      <c r="D109">
        <v>216.50899999999999</v>
      </c>
      <c r="E109">
        <v>10925.1</v>
      </c>
      <c r="F109">
        <v>4876.01</v>
      </c>
      <c r="G109">
        <f t="shared" si="3"/>
        <v>4331.5285804953855</v>
      </c>
      <c r="H109">
        <f t="shared" si="4"/>
        <v>-151.52858049538554</v>
      </c>
      <c r="I109">
        <f t="shared" si="5"/>
        <v>3.6250856577843431E-2</v>
      </c>
      <c r="K109" s="4">
        <v>81</v>
      </c>
      <c r="L109" s="4">
        <v>5179.1118878573106</v>
      </c>
      <c r="M109" s="4">
        <v>926.88811214268935</v>
      </c>
    </row>
    <row r="110" spans="1:13">
      <c r="A110" s="1" t="d">
        <v>2009-11-01</v>
      </c>
      <c r="B110">
        <v>3550</v>
      </c>
      <c r="C110">
        <v>3.4</v>
      </c>
      <c r="D110">
        <v>217.23400000000001</v>
      </c>
      <c r="E110">
        <v>10982.4</v>
      </c>
      <c r="F110">
        <v>4876.01</v>
      </c>
      <c r="G110">
        <f t="shared" si="3"/>
        <v>4243.534309742281</v>
      </c>
      <c r="H110">
        <f t="shared" si="4"/>
        <v>-693.53430974228104</v>
      </c>
      <c r="I110">
        <f t="shared" si="5"/>
        <v>0.19536177739219185</v>
      </c>
      <c r="K110" s="4">
        <v>82</v>
      </c>
      <c r="L110" s="4">
        <v>5069.5933673266481</v>
      </c>
      <c r="M110" s="4">
        <v>203.40663267335185</v>
      </c>
    </row>
    <row r="111" spans="1:13">
      <c r="A111" s="1" t="d">
        <v>2009-12-01</v>
      </c>
      <c r="B111">
        <v>3979</v>
      </c>
      <c r="C111">
        <v>3.59</v>
      </c>
      <c r="D111">
        <v>217.34700000000001</v>
      </c>
      <c r="E111">
        <v>11047.3</v>
      </c>
      <c r="F111">
        <v>4876.01</v>
      </c>
      <c r="G111">
        <f t="shared" si="3"/>
        <v>4204.4899457367355</v>
      </c>
      <c r="H111">
        <f t="shared" si="4"/>
        <v>-225.48994573673554</v>
      </c>
      <c r="I111">
        <f t="shared" si="5"/>
        <v>5.6670003954947361E-2</v>
      </c>
      <c r="K111" s="4">
        <v>83</v>
      </c>
      <c r="L111" s="4">
        <v>5168.9344655162604</v>
      </c>
      <c r="M111" s="4">
        <v>269.06553448373961</v>
      </c>
    </row>
    <row r="112" spans="1:13">
      <c r="A112" s="1" t="d">
        <v>2010-01-01</v>
      </c>
      <c r="B112">
        <v>4402</v>
      </c>
      <c r="C112">
        <v>3.73</v>
      </c>
      <c r="D112">
        <v>217.488</v>
      </c>
      <c r="E112">
        <v>11070.4</v>
      </c>
      <c r="F112">
        <v>4907.12</v>
      </c>
      <c r="G112">
        <f t="shared" si="3"/>
        <v>4284.7185121899292</v>
      </c>
      <c r="H112">
        <f t="shared" si="4"/>
        <v>117.28148781007076</v>
      </c>
      <c r="I112">
        <f t="shared" si="5"/>
        <v>2.6642773241724389E-2</v>
      </c>
      <c r="K112" s="4">
        <v>84</v>
      </c>
      <c r="L112" s="4">
        <v>5005.1541223147415</v>
      </c>
      <c r="M112" s="4">
        <v>-510.15412231474147</v>
      </c>
    </row>
    <row r="113" spans="1:13">
      <c r="A113" s="1" t="d">
        <v>2010-02-01</v>
      </c>
      <c r="B113">
        <v>3096</v>
      </c>
      <c r="C113">
        <v>3.69</v>
      </c>
      <c r="D113">
        <v>217.28100000000001</v>
      </c>
      <c r="E113">
        <v>11066.5</v>
      </c>
      <c r="F113">
        <v>4907.12</v>
      </c>
      <c r="G113">
        <f t="shared" si="3"/>
        <v>4301.5416451517467</v>
      </c>
      <c r="H113">
        <f t="shared" si="4"/>
        <v>-1205.5416451517467</v>
      </c>
      <c r="I113">
        <f t="shared" si="5"/>
        <v>0.38938683628932386</v>
      </c>
      <c r="K113" s="4">
        <v>85</v>
      </c>
      <c r="L113" s="4">
        <v>4920.4798080146375</v>
      </c>
      <c r="M113" s="4">
        <v>-281.47980801463746</v>
      </c>
    </row>
    <row r="114" spans="1:13">
      <c r="A114" s="1" t="d">
        <v>2010-03-01</v>
      </c>
      <c r="B114">
        <v>3387</v>
      </c>
      <c r="C114">
        <v>3.73</v>
      </c>
      <c r="D114">
        <v>217.35300000000001</v>
      </c>
      <c r="E114">
        <v>11116.3</v>
      </c>
      <c r="F114">
        <v>4907.12</v>
      </c>
      <c r="G114">
        <f t="shared" si="3"/>
        <v>4269.1556026930029</v>
      </c>
      <c r="H114">
        <f t="shared" si="4"/>
        <v>-882.15560269300295</v>
      </c>
      <c r="I114">
        <f t="shared" si="5"/>
        <v>0.26045338136787805</v>
      </c>
      <c r="K114" s="4">
        <v>86</v>
      </c>
      <c r="L114" s="4">
        <v>4797.4041846683485</v>
      </c>
      <c r="M114" s="4">
        <v>757.59581533165147</v>
      </c>
    </row>
    <row r="115" spans="1:13">
      <c r="A115" s="1" t="d">
        <v>2010-04-01</v>
      </c>
      <c r="B115">
        <v>3738</v>
      </c>
      <c r="C115">
        <v>3.85</v>
      </c>
      <c r="D115">
        <v>217.40299999999999</v>
      </c>
      <c r="E115">
        <v>11213.5</v>
      </c>
      <c r="F115">
        <v>4975.37</v>
      </c>
      <c r="G115">
        <f t="shared" si="3"/>
        <v>4432.5379759870502</v>
      </c>
      <c r="H115">
        <f t="shared" si="4"/>
        <v>-694.53797598705023</v>
      </c>
      <c r="I115">
        <f t="shared" si="5"/>
        <v>0.18580470197620391</v>
      </c>
      <c r="K115" s="4">
        <v>87</v>
      </c>
      <c r="L115" s="4">
        <v>4746.1319221614467</v>
      </c>
      <c r="M115" s="4">
        <v>-661.13192216144671</v>
      </c>
    </row>
    <row r="116" spans="1:13">
      <c r="A116" s="1" t="d">
        <v>2010-05-01</v>
      </c>
      <c r="B116">
        <v>3707</v>
      </c>
      <c r="C116">
        <v>3.42</v>
      </c>
      <c r="D116">
        <v>217.29</v>
      </c>
      <c r="E116">
        <v>11306</v>
      </c>
      <c r="F116">
        <v>4975.37</v>
      </c>
      <c r="G116">
        <f t="shared" si="3"/>
        <v>4374.4388451803152</v>
      </c>
      <c r="H116">
        <f t="shared" si="4"/>
        <v>-667.43884518031518</v>
      </c>
      <c r="I116">
        <f t="shared" si="5"/>
        <v>0.18004824526040333</v>
      </c>
      <c r="K116" s="4">
        <v>88</v>
      </c>
      <c r="L116" s="4">
        <v>4663.2989773754434</v>
      </c>
      <c r="M116" s="4">
        <v>-525.29897737544343</v>
      </c>
    </row>
    <row r="117" spans="1:13">
      <c r="A117" s="1" t="d">
        <v>2010-06-01</v>
      </c>
      <c r="B117">
        <v>4363</v>
      </c>
      <c r="C117">
        <v>3.2</v>
      </c>
      <c r="D117">
        <v>217.19900000000001</v>
      </c>
      <c r="E117">
        <v>11319.7</v>
      </c>
      <c r="F117">
        <v>4975.37</v>
      </c>
      <c r="G117">
        <f t="shared" si="3"/>
        <v>4366.3002734085076</v>
      </c>
      <c r="H117">
        <f t="shared" si="4"/>
        <v>-3.3002734085075645</v>
      </c>
      <c r="I117">
        <f t="shared" si="5"/>
        <v>7.5642296779912088E-4</v>
      </c>
      <c r="K117" s="4">
        <v>89</v>
      </c>
      <c r="L117" s="4">
        <v>4807.1840464481138</v>
      </c>
      <c r="M117" s="4">
        <v>185.8159535518862</v>
      </c>
    </row>
    <row r="118" spans="1:13">
      <c r="A118" s="1" t="d">
        <v>2010-07-01</v>
      </c>
      <c r="B118">
        <v>4602</v>
      </c>
      <c r="C118">
        <v>3.01</v>
      </c>
      <c r="D118">
        <v>217.60499999999999</v>
      </c>
      <c r="E118">
        <v>11348.2</v>
      </c>
      <c r="F118">
        <v>5026.6400000000003</v>
      </c>
      <c r="G118">
        <f t="shared" si="3"/>
        <v>4476.3864345665806</v>
      </c>
      <c r="H118">
        <f t="shared" si="4"/>
        <v>125.61356543341935</v>
      </c>
      <c r="I118">
        <f t="shared" si="5"/>
        <v>2.7295429255414897E-2</v>
      </c>
      <c r="K118" s="4">
        <v>90</v>
      </c>
      <c r="L118" s="4">
        <v>4395.1054410642173</v>
      </c>
      <c r="M118" s="4">
        <v>127.8945589357827</v>
      </c>
    </row>
    <row r="119" spans="1:13">
      <c r="A119" s="1" t="d">
        <v>2010-08-01</v>
      </c>
      <c r="B119">
        <v>4740</v>
      </c>
      <c r="C119">
        <v>2.7</v>
      </c>
      <c r="D119">
        <v>217.923</v>
      </c>
      <c r="E119">
        <v>11396.3</v>
      </c>
      <c r="F119">
        <v>5026.6400000000003</v>
      </c>
      <c r="G119">
        <f t="shared" si="3"/>
        <v>4414.214295306565</v>
      </c>
      <c r="H119">
        <f t="shared" si="4"/>
        <v>325.78570469343504</v>
      </c>
      <c r="I119">
        <f t="shared" si="5"/>
        <v>6.8731161327728912E-2</v>
      </c>
      <c r="K119" s="4">
        <v>91</v>
      </c>
      <c r="L119" s="4">
        <v>4354.0714794323194</v>
      </c>
      <c r="M119" s="4">
        <v>575.92852056768061</v>
      </c>
    </row>
    <row r="120" spans="1:13">
      <c r="A120" s="1" t="d">
        <v>2010-09-01</v>
      </c>
      <c r="B120">
        <v>4217</v>
      </c>
      <c r="C120">
        <v>2.65</v>
      </c>
      <c r="D120">
        <v>218.27500000000001</v>
      </c>
      <c r="E120">
        <v>11395.7</v>
      </c>
      <c r="F120">
        <v>5026.6400000000003</v>
      </c>
      <c r="G120">
        <f t="shared" si="3"/>
        <v>4385.7274800530158</v>
      </c>
      <c r="H120">
        <f t="shared" si="4"/>
        <v>-168.72748005301582</v>
      </c>
      <c r="I120">
        <f t="shared" si="5"/>
        <v>4.0011259201568845E-2</v>
      </c>
      <c r="K120" s="4">
        <v>92</v>
      </c>
      <c r="L120" s="4">
        <v>4335.1838510812686</v>
      </c>
      <c r="M120" s="4">
        <v>852.81614891873141</v>
      </c>
    </row>
    <row r="121" spans="1:13">
      <c r="A121" s="1" t="d">
        <v>2010-10-01</v>
      </c>
      <c r="B121">
        <v>3965</v>
      </c>
      <c r="C121">
        <v>2.54</v>
      </c>
      <c r="D121">
        <v>219.035</v>
      </c>
      <c r="E121">
        <v>11446.1</v>
      </c>
      <c r="F121">
        <v>5080.28</v>
      </c>
      <c r="G121">
        <f t="shared" si="3"/>
        <v>4466.3925812330217</v>
      </c>
      <c r="H121">
        <f t="shared" si="4"/>
        <v>-501.3925812330217</v>
      </c>
      <c r="I121">
        <f t="shared" si="5"/>
        <v>0.12645462326179613</v>
      </c>
      <c r="K121" s="4">
        <v>93</v>
      </c>
      <c r="L121" s="4">
        <v>4397.1397153135949</v>
      </c>
      <c r="M121" s="4">
        <v>1284.8602846864051</v>
      </c>
    </row>
    <row r="122" spans="1:13">
      <c r="A122" s="1" t="d">
        <v>2010-11-01</v>
      </c>
      <c r="B122">
        <v>3490</v>
      </c>
      <c r="C122">
        <v>2.76</v>
      </c>
      <c r="D122">
        <v>219.59</v>
      </c>
      <c r="E122">
        <v>11493</v>
      </c>
      <c r="F122">
        <v>5080.28</v>
      </c>
      <c r="G122">
        <f t="shared" si="3"/>
        <v>4404.4594591465993</v>
      </c>
      <c r="H122">
        <f t="shared" si="4"/>
        <v>-914.45945914659933</v>
      </c>
      <c r="I122">
        <f t="shared" si="5"/>
        <v>0.26202276766378202</v>
      </c>
      <c r="K122" s="4">
        <v>94</v>
      </c>
      <c r="L122" s="4">
        <v>4352.1097069221669</v>
      </c>
      <c r="M122" s="4">
        <v>621.89029307783312</v>
      </c>
    </row>
    <row r="123" spans="1:13">
      <c r="A123" s="1" t="d">
        <v>2010-12-01</v>
      </c>
      <c r="B123">
        <v>3942</v>
      </c>
      <c r="C123">
        <v>3.29</v>
      </c>
      <c r="D123">
        <v>220.47200000000001</v>
      </c>
      <c r="E123">
        <v>11600.4</v>
      </c>
      <c r="F123">
        <v>5080.28</v>
      </c>
      <c r="G123">
        <f t="shared" si="3"/>
        <v>4293.5079032474259</v>
      </c>
      <c r="H123">
        <f t="shared" si="4"/>
        <v>-351.50790324742593</v>
      </c>
      <c r="I123">
        <f t="shared" si="5"/>
        <v>8.9169939941001003E-2</v>
      </c>
      <c r="K123" s="4">
        <v>95</v>
      </c>
      <c r="L123" s="4">
        <v>4211.8824653119336</v>
      </c>
      <c r="M123" s="4">
        <v>947.11753468806637</v>
      </c>
    </row>
    <row r="124" spans="1:13">
      <c r="A124" s="1" t="d">
        <v>2011-01-01</v>
      </c>
      <c r="B124">
        <v>4399</v>
      </c>
      <c r="C124">
        <v>3.39</v>
      </c>
      <c r="D124">
        <v>221.18700000000001</v>
      </c>
      <c r="E124">
        <v>11686.4</v>
      </c>
      <c r="F124">
        <v>5095.28</v>
      </c>
      <c r="G124">
        <f t="shared" si="3"/>
        <v>4241.0295959007253</v>
      </c>
      <c r="H124">
        <f t="shared" si="4"/>
        <v>157.97040409927467</v>
      </c>
      <c r="I124">
        <f t="shared" si="5"/>
        <v>3.591052605121043E-2</v>
      </c>
      <c r="K124" s="4">
        <v>96</v>
      </c>
      <c r="L124" s="4">
        <v>4523.3989891598158</v>
      </c>
      <c r="M124" s="4">
        <v>-299.39898915981576</v>
      </c>
    </row>
    <row r="125" spans="1:13">
      <c r="A125" s="1" t="d">
        <v>2011-02-01</v>
      </c>
      <c r="B125">
        <v>3091</v>
      </c>
      <c r="C125">
        <v>3.58</v>
      </c>
      <c r="D125">
        <v>221.898</v>
      </c>
      <c r="E125">
        <v>11749.2</v>
      </c>
      <c r="F125">
        <v>5095.28</v>
      </c>
      <c r="G125">
        <f t="shared" si="3"/>
        <v>4157.0600699655206</v>
      </c>
      <c r="H125">
        <f t="shared" si="4"/>
        <v>-1066.0600699655206</v>
      </c>
      <c r="I125">
        <f t="shared" si="5"/>
        <v>0.3448916434699193</v>
      </c>
      <c r="K125" s="4">
        <v>97</v>
      </c>
      <c r="L125" s="4">
        <v>4685.4903079379837</v>
      </c>
      <c r="M125" s="4">
        <v>72.509692062016256</v>
      </c>
    </row>
    <row r="126" spans="1:13">
      <c r="A126" s="1" t="d">
        <v>2011-03-01</v>
      </c>
      <c r="B126">
        <v>3423</v>
      </c>
      <c r="C126">
        <v>3.41</v>
      </c>
      <c r="D126">
        <v>223.04599999999999</v>
      </c>
      <c r="E126">
        <v>11760.7</v>
      </c>
      <c r="F126">
        <v>5095.28</v>
      </c>
      <c r="G126">
        <f t="shared" si="3"/>
        <v>4056.3062104323126</v>
      </c>
      <c r="H126">
        <f t="shared" si="4"/>
        <v>-633.30621043231258</v>
      </c>
      <c r="I126">
        <f t="shared" si="5"/>
        <v>0.18501496068720788</v>
      </c>
      <c r="K126" s="4">
        <v>98</v>
      </c>
      <c r="L126" s="4">
        <v>4447.8239515746645</v>
      </c>
      <c r="M126" s="4">
        <v>1242.1760484253355</v>
      </c>
    </row>
    <row r="127" spans="1:13">
      <c r="A127" s="1" t="d">
        <v>2011-04-01</v>
      </c>
      <c r="B127">
        <v>3767</v>
      </c>
      <c r="C127">
        <v>3.46</v>
      </c>
      <c r="D127">
        <v>224.09299999999999</v>
      </c>
      <c r="E127">
        <v>11788.3</v>
      </c>
      <c r="F127">
        <v>5165.3999999999996</v>
      </c>
      <c r="G127">
        <f t="shared" si="3"/>
        <v>4185.8141027742004</v>
      </c>
      <c r="H127">
        <f t="shared" si="4"/>
        <v>-418.81410277420036</v>
      </c>
      <c r="I127">
        <f t="shared" si="5"/>
        <v>0.11117974589174419</v>
      </c>
      <c r="K127" s="4">
        <v>99</v>
      </c>
      <c r="L127" s="4">
        <v>4451.0554664155643</v>
      </c>
      <c r="M127" s="4">
        <v>-621.0554664155643</v>
      </c>
    </row>
    <row r="128" spans="1:13">
      <c r="A128" s="1" t="d">
        <v>2011-05-01</v>
      </c>
      <c r="B128">
        <v>3967</v>
      </c>
      <c r="C128">
        <v>3.17</v>
      </c>
      <c r="D128">
        <v>224.80600000000001</v>
      </c>
      <c r="E128">
        <v>11812.1</v>
      </c>
      <c r="F128">
        <v>5165.3999999999996</v>
      </c>
      <c r="G128">
        <f t="shared" si="3"/>
        <v>4107.6059267289147</v>
      </c>
      <c r="H128">
        <f t="shared" si="4"/>
        <v>-140.60592672891471</v>
      </c>
      <c r="I128">
        <f t="shared" si="5"/>
        <v>3.5443893806129244E-2</v>
      </c>
      <c r="K128" s="4">
        <v>100</v>
      </c>
      <c r="L128" s="4">
        <v>4472.5266696104991</v>
      </c>
      <c r="M128" s="4">
        <v>-576.52666961049908</v>
      </c>
    </row>
    <row r="129" spans="1:13">
      <c r="A129" s="1" t="d">
        <v>2011-06-01</v>
      </c>
      <c r="B129">
        <v>4188</v>
      </c>
      <c r="C129">
        <v>3</v>
      </c>
      <c r="D129">
        <v>224.80600000000001</v>
      </c>
      <c r="E129">
        <v>11865.4</v>
      </c>
      <c r="F129">
        <v>5165.3999999999996</v>
      </c>
      <c r="G129">
        <f t="shared" si="3"/>
        <v>4071.7245010929746</v>
      </c>
      <c r="H129">
        <f t="shared" si="4"/>
        <v>116.27549890702539</v>
      </c>
      <c r="I129">
        <f t="shared" si="5"/>
        <v>2.7763968220397658E-2</v>
      </c>
      <c r="K129" s="4">
        <v>101</v>
      </c>
      <c r="L129" s="4">
        <v>4350.947966830503</v>
      </c>
      <c r="M129" s="4">
        <v>86.052033169497008</v>
      </c>
    </row>
    <row r="130" spans="1:13">
      <c r="A130" s="1" t="d">
        <v>2011-07-01</v>
      </c>
      <c r="B130">
        <v>4450</v>
      </c>
      <c r="C130">
        <v>3</v>
      </c>
      <c r="D130">
        <v>225.39500000000001</v>
      </c>
      <c r="E130">
        <v>11922</v>
      </c>
      <c r="F130">
        <v>5197.28</v>
      </c>
      <c r="G130">
        <f t="shared" si="3"/>
        <v>4096.2005240338603</v>
      </c>
      <c r="H130">
        <f t="shared" si="4"/>
        <v>353.79947596613965</v>
      </c>
      <c r="I130">
        <f t="shared" si="5"/>
        <v>7.9505500217110031E-2</v>
      </c>
      <c r="K130" s="4">
        <v>102</v>
      </c>
      <c r="L130" s="4">
        <v>4229.5450331692045</v>
      </c>
      <c r="M130" s="4">
        <v>-282.54503316920454</v>
      </c>
    </row>
    <row r="131" spans="1:13">
      <c r="A131" s="1" t="d">
        <v>2011-08-01</v>
      </c>
      <c r="B131">
        <v>4888</v>
      </c>
      <c r="C131">
        <v>2.2999999999999998</v>
      </c>
      <c r="D131">
        <v>226.10599999999999</v>
      </c>
      <c r="E131">
        <v>11937.8</v>
      </c>
      <c r="F131">
        <v>5197.28</v>
      </c>
      <c r="G131">
        <f t="shared" si="3"/>
        <v>4008.876037061169</v>
      </c>
      <c r="H131">
        <f t="shared" si="4"/>
        <v>879.12396293883103</v>
      </c>
      <c r="I131">
        <f t="shared" si="5"/>
        <v>0.17985351123953172</v>
      </c>
      <c r="K131" s="4">
        <v>103</v>
      </c>
      <c r="L131" s="4">
        <v>4174.5651174503855</v>
      </c>
      <c r="M131" s="4">
        <v>42.434882549614485</v>
      </c>
    </row>
    <row r="132" spans="1:13">
      <c r="A132" s="1" t="d">
        <v>2011-09-01</v>
      </c>
      <c r="B132">
        <v>4374</v>
      </c>
      <c r="C132">
        <v>1.98</v>
      </c>
      <c r="D132">
        <v>226.59700000000001</v>
      </c>
      <c r="E132">
        <v>11933.7</v>
      </c>
      <c r="F132">
        <v>5197.28</v>
      </c>
      <c r="G132">
        <f t="shared" ref="G132:G196" si="6">$B$1+SUMPRODUCT($C$1:$F$1,C132:F132)</f>
        <v>3962.5649375761586</v>
      </c>
      <c r="H132">
        <f t="shared" ref="H132:H196" si="7">B132-G132</f>
        <v>411.43506242384137</v>
      </c>
      <c r="I132">
        <f t="shared" ref="I132:I195" si="8">ABS(H132)/B132</f>
        <v>9.4063800279799131E-2</v>
      </c>
      <c r="K132" s="4">
        <v>104</v>
      </c>
      <c r="L132" s="4">
        <v>4274.3683904769332</v>
      </c>
      <c r="M132" s="4">
        <v>387.6316095230668</v>
      </c>
    </row>
    <row r="133" spans="1:13">
      <c r="A133" s="1" t="d">
        <v>2011-10-01</v>
      </c>
      <c r="B133">
        <v>4171</v>
      </c>
      <c r="C133">
        <v>2.15</v>
      </c>
      <c r="D133">
        <v>226.75</v>
      </c>
      <c r="E133">
        <v>11955.8</v>
      </c>
      <c r="F133">
        <v>5265.49</v>
      </c>
      <c r="G133">
        <f t="shared" si="6"/>
        <v>4162.0557817480567</v>
      </c>
      <c r="H133">
        <f t="shared" si="7"/>
        <v>8.9442182519433118</v>
      </c>
      <c r="I133">
        <f t="shared" si="8"/>
        <v>2.1443822229545223E-3</v>
      </c>
      <c r="K133" s="4">
        <v>105</v>
      </c>
      <c r="L133" s="4">
        <v>4217.8401354007856</v>
      </c>
      <c r="M133" s="4">
        <v>531.15986459921442</v>
      </c>
    </row>
    <row r="134" spans="1:13">
      <c r="A134" s="1" t="d">
        <v>2011-11-01</v>
      </c>
      <c r="B134">
        <v>3604</v>
      </c>
      <c r="C134">
        <v>2.0099999999999998</v>
      </c>
      <c r="D134">
        <v>227.16900000000001</v>
      </c>
      <c r="E134">
        <v>11978.1</v>
      </c>
      <c r="F134">
        <v>5265.49</v>
      </c>
      <c r="G134">
        <f t="shared" si="6"/>
        <v>4112.4154209114222</v>
      </c>
      <c r="H134">
        <f t="shared" si="7"/>
        <v>-508.41542091142219</v>
      </c>
      <c r="I134">
        <f t="shared" si="8"/>
        <v>0.14106976162914045</v>
      </c>
      <c r="K134" s="4">
        <v>106</v>
      </c>
      <c r="L134" s="4">
        <v>4157.5249199504269</v>
      </c>
      <c r="M134" s="4">
        <v>63.47508004957308</v>
      </c>
    </row>
    <row r="135" spans="1:13">
      <c r="A135" s="1" t="d">
        <v>2011-12-01</v>
      </c>
      <c r="B135">
        <v>3876</v>
      </c>
      <c r="C135">
        <v>1.98</v>
      </c>
      <c r="D135">
        <v>227.22300000000001</v>
      </c>
      <c r="E135">
        <v>12093.6</v>
      </c>
      <c r="F135">
        <v>5265.49</v>
      </c>
      <c r="G135">
        <f t="shared" si="6"/>
        <v>4041.8845051065346</v>
      </c>
      <c r="H135">
        <f t="shared" si="7"/>
        <v>-165.88450510653456</v>
      </c>
      <c r="I135">
        <f t="shared" si="8"/>
        <v>4.2797859934606441E-2</v>
      </c>
      <c r="K135" s="4">
        <v>107</v>
      </c>
      <c r="L135" s="4">
        <v>4331.5285804953855</v>
      </c>
      <c r="M135" s="4">
        <v>-151.52858049538554</v>
      </c>
    </row>
    <row r="136" spans="1:13">
      <c r="A136" s="1" t="d">
        <v>2012-01-01</v>
      </c>
      <c r="B136">
        <v>4412</v>
      </c>
      <c r="C136">
        <v>1.97</v>
      </c>
      <c r="D136">
        <v>227.84200000000001</v>
      </c>
      <c r="E136">
        <v>12227</v>
      </c>
      <c r="F136">
        <v>5339.92</v>
      </c>
      <c r="G136">
        <f t="shared" si="6"/>
        <v>4156.2886531765089</v>
      </c>
      <c r="H136">
        <f t="shared" si="7"/>
        <v>255.71134682349111</v>
      </c>
      <c r="I136">
        <f t="shared" si="8"/>
        <v>5.7958147512124004E-2</v>
      </c>
      <c r="K136" s="4">
        <v>108</v>
      </c>
      <c r="L136" s="4">
        <v>4243.5343097422792</v>
      </c>
      <c r="M136" s="4">
        <v>-693.53430974227922</v>
      </c>
    </row>
    <row r="137" spans="1:13">
      <c r="A137" s="1" t="d">
        <v>2012-02-01</v>
      </c>
      <c r="B137">
        <v>3346</v>
      </c>
      <c r="C137">
        <v>1.97</v>
      </c>
      <c r="D137">
        <v>228.32900000000001</v>
      </c>
      <c r="E137">
        <v>12330.3</v>
      </c>
      <c r="F137">
        <v>5339.92</v>
      </c>
      <c r="G137">
        <f t="shared" si="6"/>
        <v>4060.2809855449068</v>
      </c>
      <c r="H137">
        <f t="shared" si="7"/>
        <v>-714.2809855449068</v>
      </c>
      <c r="I137">
        <f t="shared" si="8"/>
        <v>0.21347309789148439</v>
      </c>
      <c r="K137" s="4">
        <v>109</v>
      </c>
      <c r="L137" s="4">
        <v>4204.4899457367337</v>
      </c>
      <c r="M137" s="4">
        <v>-225.48994573673372</v>
      </c>
    </row>
    <row r="138" spans="1:13">
      <c r="A138" s="1" t="d">
        <v>2012-03-01</v>
      </c>
      <c r="B138">
        <v>3576</v>
      </c>
      <c r="C138">
        <v>2.17</v>
      </c>
      <c r="D138">
        <v>228.80699999999999</v>
      </c>
      <c r="E138">
        <v>12396.4</v>
      </c>
      <c r="F138">
        <v>5339.92</v>
      </c>
      <c r="G138">
        <f t="shared" si="6"/>
        <v>3992.7479232534915</v>
      </c>
      <c r="H138">
        <f t="shared" si="7"/>
        <v>-416.74792325349154</v>
      </c>
      <c r="I138">
        <f t="shared" si="8"/>
        <v>0.11654024699482425</v>
      </c>
      <c r="K138" s="4">
        <v>110</v>
      </c>
      <c r="L138" s="4">
        <v>4284.7185121899274</v>
      </c>
      <c r="M138" s="4">
        <v>117.28148781007258</v>
      </c>
    </row>
    <row r="139" spans="1:13">
      <c r="A139" s="1" t="d">
        <v>2012-04-01</v>
      </c>
      <c r="B139">
        <v>4116</v>
      </c>
      <c r="C139">
        <v>2.0499999999999998</v>
      </c>
      <c r="D139">
        <v>229.18700000000001</v>
      </c>
      <c r="E139">
        <v>12461.1</v>
      </c>
      <c r="F139">
        <v>5384.09</v>
      </c>
      <c r="G139">
        <f t="shared" si="6"/>
        <v>4064.0110453158723</v>
      </c>
      <c r="H139">
        <f t="shared" si="7"/>
        <v>51.988954684127748</v>
      </c>
      <c r="I139">
        <f t="shared" si="8"/>
        <v>1.2630941371265246E-2</v>
      </c>
      <c r="K139" s="4">
        <v>111</v>
      </c>
      <c r="L139" s="4">
        <v>4301.5416451517467</v>
      </c>
      <c r="M139" s="4">
        <v>-1205.5416451517467</v>
      </c>
    </row>
    <row r="140" spans="1:13">
      <c r="A140" s="1" t="d">
        <v>2012-05-01</v>
      </c>
      <c r="B140">
        <v>4285</v>
      </c>
      <c r="C140">
        <v>1.8</v>
      </c>
      <c r="D140">
        <v>228.71299999999999</v>
      </c>
      <c r="E140">
        <v>12456.8</v>
      </c>
      <c r="F140">
        <v>5384.09</v>
      </c>
      <c r="G140">
        <f t="shared" si="6"/>
        <v>4094.5826663221687</v>
      </c>
      <c r="H140">
        <f t="shared" si="7"/>
        <v>190.41733367783127</v>
      </c>
      <c r="I140">
        <f t="shared" si="8"/>
        <v>4.4438117544418031E-2</v>
      </c>
      <c r="K140" s="4">
        <v>112</v>
      </c>
      <c r="L140" s="4">
        <v>4269.1556026930011</v>
      </c>
      <c r="M140" s="4">
        <v>-882.15560269300113</v>
      </c>
    </row>
    <row r="141" spans="1:13">
      <c r="A141" s="1" t="d">
        <v>2012-06-01</v>
      </c>
      <c r="B141">
        <v>4538</v>
      </c>
      <c r="C141">
        <v>1.62</v>
      </c>
      <c r="D141">
        <v>228.524</v>
      </c>
      <c r="E141">
        <v>12461.2</v>
      </c>
      <c r="F141">
        <v>5384.09</v>
      </c>
      <c r="G141">
        <f t="shared" si="6"/>
        <v>4100.6097768130949</v>
      </c>
      <c r="H141">
        <f t="shared" si="7"/>
        <v>437.39022318690513</v>
      </c>
      <c r="I141">
        <f t="shared" si="8"/>
        <v>9.6383918727832779E-2</v>
      </c>
      <c r="K141" s="4">
        <v>113</v>
      </c>
      <c r="L141" s="4">
        <v>4432.5379759870484</v>
      </c>
      <c r="M141" s="4">
        <v>-694.53797598704841</v>
      </c>
    </row>
    <row r="142" spans="1:13">
      <c r="A142" s="1" t="d">
        <v>2012-07-01</v>
      </c>
      <c r="B142">
        <v>4451</v>
      </c>
      <c r="C142">
        <v>1.53</v>
      </c>
      <c r="D142">
        <v>228.59</v>
      </c>
      <c r="E142">
        <v>12377.4</v>
      </c>
      <c r="F142">
        <v>5419.05</v>
      </c>
      <c r="G142">
        <f t="shared" si="6"/>
        <v>4251.6814143169922</v>
      </c>
      <c r="H142">
        <f t="shared" si="7"/>
        <v>199.31858568300777</v>
      </c>
      <c r="I142">
        <f t="shared" si="8"/>
        <v>4.4780630348912102E-2</v>
      </c>
      <c r="K142" s="4">
        <v>114</v>
      </c>
      <c r="L142" s="4">
        <v>4374.438845180317</v>
      </c>
      <c r="M142" s="4">
        <v>-667.438845180317</v>
      </c>
    </row>
    <row r="143" spans="1:13">
      <c r="A143" s="1" t="d">
        <v>2012-08-01</v>
      </c>
      <c r="B143">
        <v>5151</v>
      </c>
      <c r="C143">
        <v>1.68</v>
      </c>
      <c r="D143">
        <v>229.91800000000001</v>
      </c>
      <c r="E143">
        <v>12371.2</v>
      </c>
      <c r="F143">
        <v>5419.05</v>
      </c>
      <c r="G143">
        <f t="shared" si="6"/>
        <v>4157.8317695764254</v>
      </c>
      <c r="H143">
        <f t="shared" si="7"/>
        <v>993.16823042357464</v>
      </c>
      <c r="I143">
        <f t="shared" si="8"/>
        <v>0.19281076109950973</v>
      </c>
      <c r="K143" s="4">
        <v>115</v>
      </c>
      <c r="L143" s="4">
        <v>4366.3002734085094</v>
      </c>
      <c r="M143" s="4">
        <v>-3.3002734085093834</v>
      </c>
    </row>
    <row r="144" spans="1:13">
      <c r="A144" s="1" t="d">
        <v>2012-09-01</v>
      </c>
      <c r="B144">
        <v>4312</v>
      </c>
      <c r="C144">
        <v>1.72</v>
      </c>
      <c r="D144">
        <v>231.01499999999999</v>
      </c>
      <c r="E144">
        <v>12469.3</v>
      </c>
      <c r="F144">
        <v>5419.05</v>
      </c>
      <c r="G144">
        <f t="shared" si="6"/>
        <v>4019.0738556409615</v>
      </c>
      <c r="H144">
        <f t="shared" si="7"/>
        <v>292.92614435903852</v>
      </c>
      <c r="I144">
        <f t="shared" si="8"/>
        <v>6.7932779304044177E-2</v>
      </c>
      <c r="K144" s="4">
        <v>116</v>
      </c>
      <c r="L144" s="4">
        <v>4476.3864345665825</v>
      </c>
      <c r="M144" s="4">
        <v>125.61356543341753</v>
      </c>
    </row>
    <row r="145" spans="1:13">
      <c r="A145" s="1" t="d">
        <v>2012-10-01</v>
      </c>
      <c r="B145">
        <v>4297</v>
      </c>
      <c r="C145">
        <v>1.75</v>
      </c>
      <c r="D145">
        <v>231.63800000000001</v>
      </c>
      <c r="E145">
        <v>12600.4</v>
      </c>
      <c r="F145">
        <v>5452.95</v>
      </c>
      <c r="G145">
        <f t="shared" si="6"/>
        <v>4006.2388987438335</v>
      </c>
      <c r="H145">
        <f t="shared" si="7"/>
        <v>290.76110125616651</v>
      </c>
      <c r="I145">
        <f t="shared" si="8"/>
        <v>6.7666069643045501E-2</v>
      </c>
      <c r="K145" s="4">
        <v>117</v>
      </c>
      <c r="L145" s="4">
        <v>4414.2142953065631</v>
      </c>
      <c r="M145" s="4">
        <v>325.78570469343686</v>
      </c>
    </row>
    <row r="146" spans="1:13">
      <c r="A146" s="1" t="d">
        <v>2012-11-01</v>
      </c>
      <c r="B146">
        <v>3746</v>
      </c>
      <c r="C146">
        <v>1.65</v>
      </c>
      <c r="D146">
        <v>231.249</v>
      </c>
      <c r="E146">
        <v>12769.7</v>
      </c>
      <c r="F146">
        <v>5452.95</v>
      </c>
      <c r="G146">
        <f t="shared" si="6"/>
        <v>3937.0698423110207</v>
      </c>
      <c r="H146">
        <f t="shared" si="7"/>
        <v>-191.06984231102069</v>
      </c>
      <c r="I146">
        <f t="shared" si="8"/>
        <v>5.100636473866009E-2</v>
      </c>
      <c r="K146" s="4">
        <v>118</v>
      </c>
      <c r="L146" s="4">
        <v>4385.7274800530158</v>
      </c>
      <c r="M146" s="4">
        <v>-168.72748005301582</v>
      </c>
    </row>
    <row r="147" spans="1:13">
      <c r="A147" s="1" t="d">
        <v>2012-12-01</v>
      </c>
      <c r="B147">
        <v>3896</v>
      </c>
      <c r="C147">
        <v>1.72</v>
      </c>
      <c r="D147">
        <v>231.221</v>
      </c>
      <c r="E147">
        <v>13093.6</v>
      </c>
      <c r="F147">
        <v>5452.95</v>
      </c>
      <c r="G147">
        <f t="shared" si="6"/>
        <v>3758.3014216462525</v>
      </c>
      <c r="H147">
        <f t="shared" si="7"/>
        <v>137.69857835374751</v>
      </c>
      <c r="I147">
        <f t="shared" si="8"/>
        <v>3.5343577606198023E-2</v>
      </c>
      <c r="K147" s="4">
        <v>119</v>
      </c>
      <c r="L147" s="4">
        <v>4466.3925812330217</v>
      </c>
      <c r="M147" s="4">
        <v>-501.3925812330217</v>
      </c>
    </row>
    <row r="148" spans="1:13">
      <c r="A148" s="1" t="d">
        <v>2013-01-01</v>
      </c>
      <c r="B148">
        <v>4715</v>
      </c>
      <c r="C148">
        <v>1.91</v>
      </c>
      <c r="D148">
        <v>231.679</v>
      </c>
      <c r="E148">
        <v>12362.5</v>
      </c>
      <c r="F148">
        <v>5523.2</v>
      </c>
      <c r="G148">
        <f t="shared" si="6"/>
        <v>4367.6764830843258</v>
      </c>
      <c r="H148">
        <f t="shared" si="7"/>
        <v>347.32351691567419</v>
      </c>
      <c r="I148">
        <f t="shared" si="8"/>
        <v>7.3663524266314784E-2</v>
      </c>
      <c r="K148" s="4">
        <v>120</v>
      </c>
      <c r="L148" s="4">
        <v>4404.4594591466011</v>
      </c>
      <c r="M148" s="4">
        <v>-914.45945914660115</v>
      </c>
    </row>
    <row r="149" spans="1:13">
      <c r="A149" s="1" t="d">
        <v>2013-02-01</v>
      </c>
      <c r="B149">
        <v>3345</v>
      </c>
      <c r="C149">
        <v>1.98</v>
      </c>
      <c r="D149">
        <v>232.93700000000001</v>
      </c>
      <c r="E149">
        <v>12345.3</v>
      </c>
      <c r="F149">
        <v>5523.2</v>
      </c>
      <c r="G149">
        <f t="shared" si="6"/>
        <v>4282.7570525879037</v>
      </c>
      <c r="H149">
        <f t="shared" si="7"/>
        <v>-937.75705258790367</v>
      </c>
      <c r="I149">
        <f t="shared" si="8"/>
        <v>0.28034590510849139</v>
      </c>
      <c r="K149" s="4">
        <v>121</v>
      </c>
      <c r="L149" s="4">
        <v>4293.5079032474259</v>
      </c>
      <c r="M149" s="4">
        <v>-351.50790324742593</v>
      </c>
    </row>
    <row r="150" spans="1:13">
      <c r="A150" s="1" t="d">
        <v>2013-03-01</v>
      </c>
      <c r="B150">
        <v>3524</v>
      </c>
      <c r="C150">
        <v>1.96</v>
      </c>
      <c r="D150">
        <v>232.28200000000001</v>
      </c>
      <c r="E150">
        <v>12347.8</v>
      </c>
      <c r="F150">
        <v>5523.2</v>
      </c>
      <c r="G150">
        <f t="shared" si="6"/>
        <v>4331.1782545315782</v>
      </c>
      <c r="H150">
        <f t="shared" si="7"/>
        <v>-807.1782545315782</v>
      </c>
      <c r="I150">
        <f t="shared" si="8"/>
        <v>0.22905171808501085</v>
      </c>
      <c r="K150" s="4">
        <v>122</v>
      </c>
      <c r="L150" s="4">
        <v>4241.0295959007235</v>
      </c>
      <c r="M150" s="4">
        <v>157.97040409927649</v>
      </c>
    </row>
    <row r="151" spans="1:13">
      <c r="A151" s="1" t="d">
        <v>2013-04-01</v>
      </c>
      <c r="B151">
        <v>4254</v>
      </c>
      <c r="C151">
        <v>1.76</v>
      </c>
      <c r="D151">
        <v>231.797</v>
      </c>
      <c r="E151">
        <v>12387.1</v>
      </c>
      <c r="F151">
        <v>5545.98</v>
      </c>
      <c r="G151">
        <f t="shared" si="6"/>
        <v>4412.438884588033</v>
      </c>
      <c r="H151">
        <f t="shared" si="7"/>
        <v>-158.43888458803303</v>
      </c>
      <c r="I151">
        <f t="shared" si="8"/>
        <v>3.7244683730144106E-2</v>
      </c>
      <c r="K151" s="4">
        <v>123</v>
      </c>
      <c r="L151" s="4">
        <v>4157.0600699655188</v>
      </c>
      <c r="M151" s="4">
        <v>-1066.0600699655188</v>
      </c>
    </row>
    <row r="152" spans="1:13">
      <c r="A152" s="1" t="d">
        <v>2013-05-01</v>
      </c>
      <c r="B152">
        <v>4293</v>
      </c>
      <c r="C152">
        <v>1.93</v>
      </c>
      <c r="D152">
        <v>231.893</v>
      </c>
      <c r="E152">
        <v>12466.1</v>
      </c>
      <c r="F152">
        <v>5545.98</v>
      </c>
      <c r="G152">
        <f t="shared" si="6"/>
        <v>4366.0537149463071</v>
      </c>
      <c r="H152">
        <f t="shared" si="7"/>
        <v>-73.053714946307082</v>
      </c>
      <c r="I152">
        <f t="shared" si="8"/>
        <v>1.7016938026160514E-2</v>
      </c>
      <c r="K152" s="4">
        <v>124</v>
      </c>
      <c r="L152" s="4">
        <v>4056.3062104323144</v>
      </c>
      <c r="M152" s="4">
        <v>-633.3062104323144</v>
      </c>
    </row>
    <row r="153" spans="1:13">
      <c r="A153" s="1" t="d">
        <v>2013-06-01</v>
      </c>
      <c r="B153">
        <v>4523</v>
      </c>
      <c r="C153">
        <v>2.2999999999999998</v>
      </c>
      <c r="D153">
        <v>232.44499999999999</v>
      </c>
      <c r="E153">
        <v>12506.2</v>
      </c>
      <c r="F153">
        <v>5545.98</v>
      </c>
      <c r="G153">
        <f t="shared" si="6"/>
        <v>4313.2476503700764</v>
      </c>
      <c r="H153">
        <f t="shared" si="7"/>
        <v>209.75234962992363</v>
      </c>
      <c r="I153">
        <f t="shared" si="8"/>
        <v>4.6374607479532086E-2</v>
      </c>
      <c r="K153" s="4">
        <v>125</v>
      </c>
      <c r="L153" s="4">
        <v>4185.814102774204</v>
      </c>
      <c r="M153" s="4">
        <v>-418.814102774204</v>
      </c>
    </row>
    <row r="154" spans="1:13">
      <c r="A154" s="1" t="d">
        <v>2013-07-01</v>
      </c>
      <c r="B154">
        <v>4718</v>
      </c>
      <c r="C154">
        <v>2.58</v>
      </c>
      <c r="D154">
        <v>232.9</v>
      </c>
      <c r="E154">
        <v>12507.9</v>
      </c>
      <c r="F154">
        <v>5616.25</v>
      </c>
      <c r="G154">
        <f t="shared" si="6"/>
        <v>4511.2818050788101</v>
      </c>
      <c r="H154">
        <f t="shared" si="7"/>
        <v>206.71819492118993</v>
      </c>
      <c r="I154">
        <f t="shared" si="8"/>
        <v>4.3814793327933435E-2</v>
      </c>
      <c r="K154" s="4">
        <v>126</v>
      </c>
      <c r="L154" s="4">
        <v>4107.6059267289129</v>
      </c>
      <c r="M154" s="4">
        <v>-140.60592672891289</v>
      </c>
    </row>
    <row r="155" spans="1:13">
      <c r="A155" s="1" t="d">
        <v>2013-08-01</v>
      </c>
      <c r="B155">
        <v>5379</v>
      </c>
      <c r="C155">
        <v>2.74</v>
      </c>
      <c r="D155">
        <v>233.45599999999999</v>
      </c>
      <c r="E155">
        <v>12554.4</v>
      </c>
      <c r="F155">
        <v>5616.25</v>
      </c>
      <c r="G155">
        <f t="shared" si="6"/>
        <v>4447.4787771946994</v>
      </c>
      <c r="H155">
        <f t="shared" si="7"/>
        <v>931.52122280530057</v>
      </c>
      <c r="I155">
        <f t="shared" si="8"/>
        <v>0.17317739780726912</v>
      </c>
      <c r="K155" s="4">
        <v>127</v>
      </c>
      <c r="L155" s="4">
        <v>4071.7245010929728</v>
      </c>
      <c r="M155" s="4">
        <v>116.27549890702721</v>
      </c>
    </row>
    <row r="156" spans="1:13">
      <c r="A156" s="1" t="d">
        <v>2013-09-01</v>
      </c>
      <c r="B156">
        <v>4834</v>
      </c>
      <c r="C156">
        <v>2.81</v>
      </c>
      <c r="D156">
        <v>233.54400000000001</v>
      </c>
      <c r="E156">
        <v>12610.3</v>
      </c>
      <c r="F156">
        <v>5616.25</v>
      </c>
      <c r="G156">
        <f t="shared" si="6"/>
        <v>4411.416730217059</v>
      </c>
      <c r="H156">
        <f t="shared" si="7"/>
        <v>422.58326978294099</v>
      </c>
      <c r="I156">
        <f t="shared" si="8"/>
        <v>8.7418963546326223E-2</v>
      </c>
      <c r="K156" s="4">
        <v>128</v>
      </c>
      <c r="L156" s="4">
        <v>4096.2005240338603</v>
      </c>
      <c r="M156" s="4">
        <v>353.79947596613965</v>
      </c>
    </row>
    <row r="157" spans="1:13">
      <c r="A157" s="1" t="d">
        <v>2013-10-01</v>
      </c>
      <c r="B157">
        <v>4380</v>
      </c>
      <c r="C157">
        <v>2.62</v>
      </c>
      <c r="D157">
        <v>233.66900000000001</v>
      </c>
      <c r="E157">
        <v>12597.6</v>
      </c>
      <c r="F157">
        <v>5694.38</v>
      </c>
      <c r="G157">
        <f t="shared" si="6"/>
        <v>4652.3591343476564</v>
      </c>
      <c r="H157">
        <f t="shared" si="7"/>
        <v>-272.35913434765644</v>
      </c>
      <c r="I157">
        <f t="shared" si="8"/>
        <v>6.2182450764305119E-2</v>
      </c>
      <c r="K157" s="4">
        <v>129</v>
      </c>
      <c r="L157" s="4">
        <v>4008.8760370611672</v>
      </c>
      <c r="M157" s="4">
        <v>879.12396293883285</v>
      </c>
    </row>
    <row r="158" spans="1:13">
      <c r="A158" s="1" t="d">
        <v>2013-11-01</v>
      </c>
      <c r="B158">
        <v>3776</v>
      </c>
      <c r="C158">
        <v>2.72</v>
      </c>
      <c r="D158">
        <v>234.1</v>
      </c>
      <c r="E158">
        <v>12656.7</v>
      </c>
      <c r="F158">
        <v>5694.38</v>
      </c>
      <c r="G158">
        <f t="shared" si="6"/>
        <v>4589.0461902752049</v>
      </c>
      <c r="H158">
        <f t="shared" si="7"/>
        <v>-813.04619027520494</v>
      </c>
      <c r="I158">
        <f t="shared" si="8"/>
        <v>0.2153194359838996</v>
      </c>
      <c r="K158" s="4">
        <v>130</v>
      </c>
      <c r="L158" s="4">
        <v>3962.5649375761568</v>
      </c>
      <c r="M158" s="4">
        <v>411.43506242384319</v>
      </c>
    </row>
    <row r="159" spans="1:13">
      <c r="A159" s="1" t="d">
        <v>2013-12-01</v>
      </c>
      <c r="B159">
        <v>4166</v>
      </c>
      <c r="C159">
        <v>2.9</v>
      </c>
      <c r="D159">
        <v>234.71899999999999</v>
      </c>
      <c r="E159">
        <v>12721.3</v>
      </c>
      <c r="F159">
        <v>5694.38</v>
      </c>
      <c r="G159">
        <f t="shared" si="6"/>
        <v>4510.8159675349798</v>
      </c>
      <c r="H159">
        <f t="shared" si="7"/>
        <v>-344.81596753497979</v>
      </c>
      <c r="I159">
        <f t="shared" si="8"/>
        <v>8.2769075260436822E-2</v>
      </c>
      <c r="K159" s="4">
        <v>131</v>
      </c>
      <c r="L159" s="4">
        <v>4162.0557817480585</v>
      </c>
      <c r="M159" s="4">
        <v>8.9442182519414928</v>
      </c>
    </row>
    <row r="160" spans="1:13">
      <c r="A160" s="1" t="d">
        <v>2014-01-01</v>
      </c>
      <c r="B160">
        <v>4915</v>
      </c>
      <c r="C160">
        <v>2.86</v>
      </c>
      <c r="D160">
        <v>235.34700000000001</v>
      </c>
      <c r="E160">
        <v>12815.7</v>
      </c>
      <c r="F160">
        <v>5700.98</v>
      </c>
      <c r="G160">
        <f t="shared" si="6"/>
        <v>4428.7263068826742</v>
      </c>
      <c r="H160">
        <f t="shared" si="7"/>
        <v>486.27369311732582</v>
      </c>
      <c r="I160">
        <f t="shared" si="8"/>
        <v>9.8936661875346041E-2</v>
      </c>
      <c r="K160" s="4">
        <v>132</v>
      </c>
      <c r="L160" s="4">
        <v>4112.415420911424</v>
      </c>
      <c r="M160" s="4">
        <v>-508.41542091142401</v>
      </c>
    </row>
    <row r="161" spans="1:13">
      <c r="A161" s="1" t="d">
        <v>2014-02-01</v>
      </c>
      <c r="B161">
        <v>3570</v>
      </c>
      <c r="C161">
        <v>2.71</v>
      </c>
      <c r="D161">
        <v>235.52199999999999</v>
      </c>
      <c r="E161">
        <v>12908.1</v>
      </c>
      <c r="F161">
        <v>5700.98</v>
      </c>
      <c r="G161">
        <f t="shared" si="6"/>
        <v>4357.8979118194093</v>
      </c>
      <c r="H161">
        <f t="shared" si="7"/>
        <v>-787.89791181940927</v>
      </c>
      <c r="I161">
        <f t="shared" si="8"/>
        <v>0.22069969518750959</v>
      </c>
      <c r="K161" s="4">
        <v>133</v>
      </c>
      <c r="L161" s="4">
        <v>4041.8845051065309</v>
      </c>
      <c r="M161" s="4">
        <v>-165.88450510653092</v>
      </c>
    </row>
    <row r="162" spans="1:13">
      <c r="A162" s="1" t="d">
        <v>2014-03-01</v>
      </c>
      <c r="B162">
        <v>3868</v>
      </c>
      <c r="C162">
        <v>2.72</v>
      </c>
      <c r="D162">
        <v>235.95599999999999</v>
      </c>
      <c r="E162">
        <v>13011.8</v>
      </c>
      <c r="F162">
        <v>5700.98</v>
      </c>
      <c r="G162">
        <f t="shared" si="6"/>
        <v>4266.0874020742103</v>
      </c>
      <c r="H162">
        <f t="shared" si="7"/>
        <v>-398.08740207421033</v>
      </c>
      <c r="I162">
        <f t="shared" si="8"/>
        <v>0.10291814945041632</v>
      </c>
      <c r="K162" s="4">
        <v>134</v>
      </c>
      <c r="L162" s="4">
        <v>4156.2886531765089</v>
      </c>
      <c r="M162" s="4">
        <v>255.71134682349111</v>
      </c>
    </row>
    <row r="163" spans="1:13">
      <c r="A163" s="1" t="d">
        <v>2014-04-01</v>
      </c>
      <c r="B163">
        <v>4420</v>
      </c>
      <c r="C163">
        <v>2.71</v>
      </c>
      <c r="D163">
        <v>236.46299999999999</v>
      </c>
      <c r="E163">
        <v>13071.8</v>
      </c>
      <c r="F163">
        <v>5808.59</v>
      </c>
      <c r="G163">
        <f t="shared" si="6"/>
        <v>4536.74217000932</v>
      </c>
      <c r="H163">
        <f t="shared" si="7"/>
        <v>-116.74217000932003</v>
      </c>
      <c r="I163">
        <f t="shared" si="8"/>
        <v>2.6412255658217202E-2</v>
      </c>
      <c r="K163" s="4">
        <v>135</v>
      </c>
      <c r="L163" s="4">
        <v>4060.280985544905</v>
      </c>
      <c r="M163" s="4">
        <v>-714.28098554490498</v>
      </c>
    </row>
    <row r="164" spans="1:13">
      <c r="A164" s="1" t="d">
        <v>2014-05-01</v>
      </c>
      <c r="B164">
        <v>4512</v>
      </c>
      <c r="C164">
        <v>2.56</v>
      </c>
      <c r="D164">
        <v>236.86699999999999</v>
      </c>
      <c r="E164">
        <v>13126.8</v>
      </c>
      <c r="F164">
        <v>5808.59</v>
      </c>
      <c r="G164">
        <f t="shared" si="6"/>
        <v>4469.4182367412377</v>
      </c>
      <c r="H164">
        <f t="shared" si="7"/>
        <v>42.581763258762294</v>
      </c>
      <c r="I164">
        <f t="shared" si="8"/>
        <v>9.4374475307540551E-3</v>
      </c>
      <c r="K164" s="4">
        <v>136</v>
      </c>
      <c r="L164" s="4">
        <v>3992.7479232534897</v>
      </c>
      <c r="M164" s="4">
        <v>-416.74792325348972</v>
      </c>
    </row>
    <row r="165" spans="1:13">
      <c r="A165" s="1" t="d">
        <v>2014-06-01</v>
      </c>
      <c r="B165">
        <v>4732</v>
      </c>
      <c r="C165">
        <v>2.6</v>
      </c>
      <c r="D165">
        <v>237.18799999999999</v>
      </c>
      <c r="E165">
        <v>13196</v>
      </c>
      <c r="F165">
        <v>5808.59</v>
      </c>
      <c r="G165">
        <f t="shared" si="6"/>
        <v>4406.8533431140368</v>
      </c>
      <c r="H165">
        <f t="shared" si="7"/>
        <v>325.14665688596324</v>
      </c>
      <c r="I165">
        <f t="shared" si="8"/>
        <v>6.8712311260769918E-2</v>
      </c>
      <c r="K165" s="4">
        <v>137</v>
      </c>
      <c r="L165" s="4">
        <v>4064.0110453158723</v>
      </c>
      <c r="M165" s="4">
        <v>51.988954684127748</v>
      </c>
    </row>
    <row r="166" spans="1:13">
      <c r="A166" s="1" t="d">
        <v>2014-07-01</v>
      </c>
      <c r="B166">
        <v>5113</v>
      </c>
      <c r="C166">
        <v>2.54</v>
      </c>
      <c r="D166">
        <v>237.48500000000001</v>
      </c>
      <c r="E166">
        <v>13262</v>
      </c>
      <c r="F166">
        <v>5906.61</v>
      </c>
      <c r="G166">
        <f t="shared" si="6"/>
        <v>4657.9638747249683</v>
      </c>
      <c r="H166">
        <f t="shared" si="7"/>
        <v>455.03612527503174</v>
      </c>
      <c r="I166">
        <f t="shared" si="8"/>
        <v>8.8995917323495349E-2</v>
      </c>
      <c r="K166" s="4">
        <v>138</v>
      </c>
      <c r="L166" s="4">
        <v>4094.5826663221669</v>
      </c>
      <c r="M166" s="4">
        <v>190.41733367783308</v>
      </c>
    </row>
    <row r="167" spans="1:13">
      <c r="A167" s="1" t="d">
        <v>2014-08-01</v>
      </c>
      <c r="B167">
        <v>5519</v>
      </c>
      <c r="C167">
        <v>2.42</v>
      </c>
      <c r="D167">
        <v>237.43899999999999</v>
      </c>
      <c r="E167">
        <v>13323.3</v>
      </c>
      <c r="F167">
        <v>5906.61</v>
      </c>
      <c r="G167">
        <f t="shared" si="6"/>
        <v>4622.7853455478526</v>
      </c>
      <c r="H167">
        <f t="shared" si="7"/>
        <v>896.21465445214744</v>
      </c>
      <c r="I167">
        <f t="shared" si="8"/>
        <v>0.16238714521691383</v>
      </c>
      <c r="K167" s="4">
        <v>139</v>
      </c>
      <c r="L167" s="4">
        <v>4100.6097768130967</v>
      </c>
      <c r="M167" s="4">
        <v>437.39022318690331</v>
      </c>
    </row>
    <row r="168" spans="1:13">
      <c r="A168" s="1" t="d">
        <v>2014-09-01</v>
      </c>
      <c r="B168">
        <v>5197</v>
      </c>
      <c r="C168">
        <v>2.5299999999999998</v>
      </c>
      <c r="D168">
        <v>237.452</v>
      </c>
      <c r="E168">
        <v>13363.7</v>
      </c>
      <c r="F168">
        <v>5906.61</v>
      </c>
      <c r="G168">
        <f t="shared" si="6"/>
        <v>4602.6237403483592</v>
      </c>
      <c r="H168">
        <f t="shared" si="7"/>
        <v>594.37625965164079</v>
      </c>
      <c r="I168">
        <f t="shared" si="8"/>
        <v>0.11436910903437383</v>
      </c>
      <c r="K168" s="4">
        <v>140</v>
      </c>
      <c r="L168" s="4">
        <v>4251.6814143169904</v>
      </c>
      <c r="M168" s="4">
        <v>199.31858568300959</v>
      </c>
    </row>
    <row r="169" spans="1:13">
      <c r="A169" s="1" t="d">
        <v>2014-10-01</v>
      </c>
      <c r="B169">
        <v>5013</v>
      </c>
      <c r="C169">
        <v>2.2999999999999998</v>
      </c>
      <c r="D169">
        <v>237.447</v>
      </c>
      <c r="E169">
        <v>13412.9</v>
      </c>
      <c r="F169">
        <v>5946.15</v>
      </c>
      <c r="G169">
        <f t="shared" si="6"/>
        <v>4693.841890471389</v>
      </c>
      <c r="H169">
        <f t="shared" si="7"/>
        <v>319.15810952861102</v>
      </c>
      <c r="I169">
        <f t="shared" si="8"/>
        <v>6.3666090071536216E-2</v>
      </c>
      <c r="K169" s="4">
        <v>141</v>
      </c>
      <c r="L169" s="4">
        <v>4157.8317695764254</v>
      </c>
      <c r="M169" s="4">
        <v>993.16823042357464</v>
      </c>
    </row>
    <row r="170" spans="1:13">
      <c r="A170" s="1" t="d">
        <v>2014-11-01</v>
      </c>
      <c r="B170">
        <v>4102</v>
      </c>
      <c r="C170">
        <v>2.33</v>
      </c>
      <c r="D170">
        <v>237.042</v>
      </c>
      <c r="E170">
        <v>13461.9</v>
      </c>
      <c r="F170">
        <v>5946.15</v>
      </c>
      <c r="G170">
        <f t="shared" si="6"/>
        <v>4698.3548384079677</v>
      </c>
      <c r="H170">
        <f t="shared" si="7"/>
        <v>-596.35483840796769</v>
      </c>
      <c r="I170">
        <f t="shared" si="8"/>
        <v>0.14538148181569177</v>
      </c>
      <c r="K170" s="4">
        <v>142</v>
      </c>
      <c r="L170" s="4">
        <v>4019.0738556409597</v>
      </c>
      <c r="M170" s="4">
        <v>292.92614435904034</v>
      </c>
    </row>
    <row r="171" spans="1:13">
      <c r="A171" s="1" t="d">
        <v>2014-12-01</v>
      </c>
      <c r="B171">
        <v>4608</v>
      </c>
      <c r="C171">
        <v>2.21</v>
      </c>
      <c r="D171">
        <v>236.27</v>
      </c>
      <c r="E171">
        <v>13522.6</v>
      </c>
      <c r="F171">
        <v>5946.15</v>
      </c>
      <c r="G171">
        <f t="shared" si="6"/>
        <v>4719.4997460039212</v>
      </c>
      <c r="H171">
        <f t="shared" si="7"/>
        <v>-111.49974600392125</v>
      </c>
      <c r="I171">
        <f t="shared" si="8"/>
        <v>2.4196993490434297E-2</v>
      </c>
      <c r="K171" s="4">
        <v>143</v>
      </c>
      <c r="L171" s="4">
        <v>4006.2388987438317</v>
      </c>
      <c r="M171" s="4">
        <v>290.76110125616833</v>
      </c>
    </row>
    <row r="172" spans="1:13">
      <c r="A172" s="1" t="d">
        <v>2015-01-01</v>
      </c>
      <c r="B172">
        <v>5319</v>
      </c>
      <c r="C172">
        <v>1.88</v>
      </c>
      <c r="D172">
        <v>234.83600000000001</v>
      </c>
      <c r="E172">
        <v>13527.7</v>
      </c>
      <c r="F172">
        <v>5990.14</v>
      </c>
      <c r="G172">
        <f t="shared" si="6"/>
        <v>4956.7285647072003</v>
      </c>
      <c r="H172">
        <f t="shared" si="7"/>
        <v>362.27143529279965</v>
      </c>
      <c r="I172">
        <f t="shared" si="8"/>
        <v>6.8108936885279123E-2</v>
      </c>
      <c r="K172" s="4">
        <v>144</v>
      </c>
      <c r="L172" s="4">
        <v>3937.0698423110189</v>
      </c>
      <c r="M172" s="4">
        <v>-191.06984231101887</v>
      </c>
    </row>
    <row r="173" spans="1:13">
      <c r="A173" s="1" t="d">
        <v>2015-02-01</v>
      </c>
      <c r="B173">
        <v>3817</v>
      </c>
      <c r="C173">
        <v>1.98</v>
      </c>
      <c r="D173">
        <v>235.274</v>
      </c>
      <c r="E173">
        <v>13592.7</v>
      </c>
      <c r="F173">
        <v>5990.14</v>
      </c>
      <c r="G173">
        <f t="shared" si="6"/>
        <v>4889.5372351542665</v>
      </c>
      <c r="H173">
        <f t="shared" si="7"/>
        <v>-1072.5372351542665</v>
      </c>
      <c r="I173">
        <f t="shared" si="8"/>
        <v>0.28098958217298048</v>
      </c>
      <c r="K173" s="4">
        <v>145</v>
      </c>
      <c r="L173" s="4">
        <v>3758.3014216462543</v>
      </c>
      <c r="M173" s="4">
        <v>137.69857835374569</v>
      </c>
    </row>
    <row r="174" spans="1:13">
      <c r="A174" s="1" t="d">
        <v>2015-03-01</v>
      </c>
      <c r="B174">
        <v>4349</v>
      </c>
      <c r="C174">
        <v>2.04</v>
      </c>
      <c r="D174">
        <v>235.95599999999999</v>
      </c>
      <c r="E174">
        <v>13593.3</v>
      </c>
      <c r="F174">
        <v>5990.14</v>
      </c>
      <c r="G174">
        <f t="shared" si="6"/>
        <v>4838.6259015719716</v>
      </c>
      <c r="H174">
        <f t="shared" si="7"/>
        <v>-489.62590157197155</v>
      </c>
      <c r="I174">
        <f t="shared" si="8"/>
        <v>0.11258355980040735</v>
      </c>
      <c r="K174" s="4">
        <v>146</v>
      </c>
      <c r="L174" s="4">
        <v>4367.6764830843276</v>
      </c>
      <c r="M174" s="4">
        <v>347.32351691567237</v>
      </c>
    </row>
    <row r="175" spans="1:13">
      <c r="A175" s="1" t="d">
        <v>2015-04-01</v>
      </c>
      <c r="B175">
        <v>4753</v>
      </c>
      <c r="C175">
        <v>1.94</v>
      </c>
      <c r="D175">
        <v>236.16499999999999</v>
      </c>
      <c r="E175">
        <v>13667.2</v>
      </c>
      <c r="F175">
        <v>6073.77</v>
      </c>
      <c r="G175">
        <f t="shared" si="6"/>
        <v>5044.6997603497239</v>
      </c>
      <c r="H175">
        <f t="shared" si="7"/>
        <v>-291.69976034972387</v>
      </c>
      <c r="I175">
        <f t="shared" si="8"/>
        <v>6.1371714780080765E-2</v>
      </c>
      <c r="K175" s="4">
        <v>147</v>
      </c>
      <c r="L175" s="4">
        <v>4282.7570525879019</v>
      </c>
      <c r="M175" s="4">
        <v>-937.75705258790185</v>
      </c>
    </row>
    <row r="176" spans="1:13">
      <c r="A176" s="1" t="d">
        <v>2015-05-01</v>
      </c>
      <c r="B176">
        <v>4770</v>
      </c>
      <c r="C176">
        <v>2.2000000000000002</v>
      </c>
      <c r="D176">
        <v>236.952</v>
      </c>
      <c r="E176">
        <v>13747.3</v>
      </c>
      <c r="F176">
        <v>6073.77</v>
      </c>
      <c r="G176">
        <f t="shared" si="6"/>
        <v>4947.4358789873677</v>
      </c>
      <c r="H176">
        <f t="shared" si="7"/>
        <v>-177.43587898736769</v>
      </c>
      <c r="I176">
        <f t="shared" si="8"/>
        <v>3.7198297481628444E-2</v>
      </c>
      <c r="K176" s="4">
        <v>148</v>
      </c>
      <c r="L176" s="4">
        <v>4331.17825453158</v>
      </c>
      <c r="M176" s="4">
        <v>-807.17825453158002</v>
      </c>
    </row>
    <row r="177" spans="1:13">
      <c r="A177" s="1" t="d">
        <v>2015-06-01</v>
      </c>
      <c r="B177">
        <v>5215</v>
      </c>
      <c r="C177">
        <v>2.36</v>
      </c>
      <c r="D177">
        <v>237.61799999999999</v>
      </c>
      <c r="E177">
        <v>13810.8</v>
      </c>
      <c r="F177">
        <v>6073.77</v>
      </c>
      <c r="G177">
        <f t="shared" si="6"/>
        <v>4865.5307568687876</v>
      </c>
      <c r="H177">
        <f t="shared" si="7"/>
        <v>349.46924313121235</v>
      </c>
      <c r="I177">
        <f t="shared" si="8"/>
        <v>6.7012318912984148E-2</v>
      </c>
      <c r="K177" s="4">
        <v>149</v>
      </c>
      <c r="L177" s="4">
        <v>4412.438884588033</v>
      </c>
      <c r="M177" s="4">
        <v>-158.43888458803303</v>
      </c>
    </row>
    <row r="178" spans="1:13">
      <c r="A178" s="1" t="d">
        <v>2015-07-01</v>
      </c>
      <c r="B178">
        <v>5232</v>
      </c>
      <c r="C178">
        <v>2.3199999999999998</v>
      </c>
      <c r="D178">
        <v>237.99299999999999</v>
      </c>
      <c r="E178">
        <v>13866.5</v>
      </c>
      <c r="F178">
        <v>6110.36</v>
      </c>
      <c r="G178">
        <f t="shared" si="6"/>
        <v>4920.7304258160711</v>
      </c>
      <c r="H178">
        <f t="shared" si="7"/>
        <v>311.26957418392885</v>
      </c>
      <c r="I178">
        <f t="shared" si="8"/>
        <v>5.9493420142188239E-2</v>
      </c>
      <c r="K178" s="4">
        <v>150</v>
      </c>
      <c r="L178" s="4">
        <v>4366.0537149463034</v>
      </c>
      <c r="M178" s="4">
        <v>-73.053714946303444</v>
      </c>
    </row>
    <row r="179" spans="1:13">
      <c r="A179" s="1" t="d">
        <v>2015-08-01</v>
      </c>
      <c r="B179">
        <v>5971</v>
      </c>
      <c r="C179">
        <v>2.17</v>
      </c>
      <c r="D179">
        <v>237.989</v>
      </c>
      <c r="E179">
        <v>13913</v>
      </c>
      <c r="F179">
        <v>6110.36</v>
      </c>
      <c r="G179">
        <f t="shared" si="6"/>
        <v>4889.6783705968282</v>
      </c>
      <c r="H179">
        <f t="shared" si="7"/>
        <v>1081.3216294031718</v>
      </c>
      <c r="I179">
        <f t="shared" si="8"/>
        <v>0.18109556680676131</v>
      </c>
      <c r="K179" s="4">
        <v>151</v>
      </c>
      <c r="L179" s="4">
        <v>4313.2476503700746</v>
      </c>
      <c r="M179" s="4">
        <v>209.75234962992545</v>
      </c>
    </row>
    <row r="180" spans="1:13">
      <c r="A180" s="1" t="d">
        <v>2015-09-01</v>
      </c>
      <c r="B180">
        <v>5406</v>
      </c>
      <c r="C180">
        <v>2.17</v>
      </c>
      <c r="D180">
        <v>237.46700000000001</v>
      </c>
      <c r="E180">
        <v>13918.4</v>
      </c>
      <c r="F180">
        <v>6110.36</v>
      </c>
      <c r="G180">
        <f t="shared" si="6"/>
        <v>4926.8756069292231</v>
      </c>
      <c r="H180">
        <f t="shared" si="7"/>
        <v>479.12439307077693</v>
      </c>
      <c r="I180">
        <f t="shared" si="8"/>
        <v>8.862826360909673E-2</v>
      </c>
      <c r="K180" s="4">
        <v>152</v>
      </c>
      <c r="L180" s="4">
        <v>4511.2818050788101</v>
      </c>
      <c r="M180" s="4">
        <v>206.71819492118993</v>
      </c>
    </row>
    <row r="181" spans="1:13">
      <c r="A181" s="1" t="d">
        <v>2015-10-01</v>
      </c>
      <c r="B181">
        <v>5097</v>
      </c>
      <c r="C181">
        <v>2.0699999999999998</v>
      </c>
      <c r="D181">
        <v>237.76400000000001</v>
      </c>
      <c r="E181">
        <v>13924.1</v>
      </c>
      <c r="F181">
        <v>6118.12</v>
      </c>
      <c r="G181">
        <f t="shared" si="6"/>
        <v>4922.1918930101692</v>
      </c>
      <c r="H181">
        <f t="shared" si="7"/>
        <v>174.80810698983078</v>
      </c>
      <c r="I181">
        <f t="shared" si="8"/>
        <v>3.4296273688410983E-2</v>
      </c>
      <c r="K181" s="4">
        <v>153</v>
      </c>
      <c r="L181" s="4">
        <v>4447.4787771946976</v>
      </c>
      <c r="M181" s="4">
        <v>931.52122280530239</v>
      </c>
    </row>
    <row r="182" spans="1:13">
      <c r="A182" s="1" t="d">
        <v>2015-11-01</v>
      </c>
      <c r="B182">
        <v>4365</v>
      </c>
      <c r="C182">
        <v>2.2599999999999998</v>
      </c>
      <c r="D182">
        <v>238.072</v>
      </c>
      <c r="E182">
        <v>13908.8</v>
      </c>
      <c r="F182">
        <v>6118.12</v>
      </c>
      <c r="G182">
        <f t="shared" si="6"/>
        <v>4913.4927921303297</v>
      </c>
      <c r="H182">
        <f t="shared" si="7"/>
        <v>-548.49279213032969</v>
      </c>
      <c r="I182">
        <f t="shared" si="8"/>
        <v>0.12565699705162192</v>
      </c>
      <c r="K182" s="4">
        <v>154</v>
      </c>
      <c r="L182" s="4">
        <v>4411.4167302170608</v>
      </c>
      <c r="M182" s="4">
        <v>422.58326978293917</v>
      </c>
    </row>
    <row r="183" spans="1:13">
      <c r="A183" s="1" t="d">
        <v>2015-12-01</v>
      </c>
      <c r="B183">
        <v>4966</v>
      </c>
      <c r="C183">
        <v>2.2400000000000002</v>
      </c>
      <c r="D183">
        <v>237.827</v>
      </c>
      <c r="E183">
        <v>13942.3</v>
      </c>
      <c r="F183">
        <v>6118.12</v>
      </c>
      <c r="G183">
        <f t="shared" si="6"/>
        <v>4912.75595785933</v>
      </c>
      <c r="H183">
        <f t="shared" si="7"/>
        <v>53.24404214066999</v>
      </c>
      <c r="I183">
        <f t="shared" si="8"/>
        <v>1.0721716097597662E-2</v>
      </c>
      <c r="K183" s="4">
        <v>155</v>
      </c>
      <c r="L183" s="4">
        <v>4652.3591343476583</v>
      </c>
      <c r="M183" s="4">
        <v>-272.35913434765826</v>
      </c>
    </row>
    <row r="184" spans="1:13">
      <c r="A184" s="1" t="d">
        <v>2016-01-01</v>
      </c>
      <c r="B184">
        <v>5507</v>
      </c>
      <c r="C184">
        <v>2.09</v>
      </c>
      <c r="D184">
        <v>237.99</v>
      </c>
      <c r="E184">
        <v>14011.9</v>
      </c>
      <c r="F184">
        <v>6136.38</v>
      </c>
      <c r="G184">
        <f t="shared" si="6"/>
        <v>4914.1335504991748</v>
      </c>
      <c r="H184">
        <f t="shared" si="7"/>
        <v>592.86644950082518</v>
      </c>
      <c r="I184">
        <f t="shared" si="8"/>
        <v>0.10765688205934723</v>
      </c>
      <c r="K184" s="4">
        <v>156</v>
      </c>
      <c r="L184" s="4">
        <v>4589.0461902752031</v>
      </c>
      <c r="M184" s="4">
        <v>-813.04619027520312</v>
      </c>
    </row>
    <row r="185" spans="1:13">
      <c r="A185" s="1" t="d">
        <v>2016-02-01</v>
      </c>
      <c r="B185">
        <v>4217</v>
      </c>
      <c r="C185">
        <v>1.78</v>
      </c>
      <c r="D185">
        <v>237.53200000000001</v>
      </c>
      <c r="E185">
        <v>14015.3</v>
      </c>
      <c r="F185">
        <v>6136.38</v>
      </c>
      <c r="G185">
        <f t="shared" si="6"/>
        <v>4937.0950774771281</v>
      </c>
      <c r="H185">
        <f t="shared" si="7"/>
        <v>-720.09507747712814</v>
      </c>
      <c r="I185">
        <f t="shared" si="8"/>
        <v>0.17076003734340245</v>
      </c>
      <c r="K185" s="4">
        <v>157</v>
      </c>
      <c r="L185" s="4">
        <v>4510.8159675349798</v>
      </c>
      <c r="M185" s="4">
        <v>-344.81596753497979</v>
      </c>
    </row>
    <row r="186" spans="1:13">
      <c r="A186" s="1" t="d">
        <v>2016-03-01</v>
      </c>
      <c r="B186">
        <v>4408</v>
      </c>
      <c r="C186">
        <v>1.89</v>
      </c>
      <c r="D186">
        <v>238.02199999999999</v>
      </c>
      <c r="E186">
        <v>14052.9</v>
      </c>
      <c r="F186">
        <v>6136.38</v>
      </c>
      <c r="G186">
        <f t="shared" si="6"/>
        <v>4881.7350680100153</v>
      </c>
      <c r="H186">
        <f t="shared" si="7"/>
        <v>-473.73506801001531</v>
      </c>
      <c r="I186">
        <f t="shared" si="8"/>
        <v>0.10747165789700892</v>
      </c>
      <c r="K186" s="4">
        <v>158</v>
      </c>
      <c r="L186" s="4">
        <v>4428.726306882676</v>
      </c>
      <c r="M186" s="4">
        <v>486.273693117324</v>
      </c>
    </row>
    <row r="187" spans="1:13">
      <c r="A187" s="1" t="d">
        <v>2016-04-01</v>
      </c>
      <c r="B187">
        <v>4947</v>
      </c>
      <c r="C187">
        <v>1.81</v>
      </c>
      <c r="D187">
        <v>238.84299999999999</v>
      </c>
      <c r="E187">
        <v>14072.9</v>
      </c>
      <c r="F187">
        <v>6213.58</v>
      </c>
      <c r="G187">
        <f t="shared" si="6"/>
        <v>5051.2316528186111</v>
      </c>
      <c r="H187">
        <f t="shared" si="7"/>
        <v>-104.23165281861111</v>
      </c>
      <c r="I187">
        <f t="shared" si="8"/>
        <v>2.1069669055712777E-2</v>
      </c>
      <c r="K187" s="4">
        <v>159</v>
      </c>
      <c r="L187" s="4">
        <v>4357.8979118194111</v>
      </c>
      <c r="M187" s="4">
        <v>-787.89791181941109</v>
      </c>
    </row>
    <row r="188" spans="1:13">
      <c r="A188" s="1" t="d">
        <v>2016-05-01</v>
      </c>
      <c r="B188">
        <v>5114</v>
      </c>
      <c r="C188">
        <v>1.81</v>
      </c>
      <c r="D188">
        <v>239.43899999999999</v>
      </c>
      <c r="E188">
        <v>14083.5</v>
      </c>
      <c r="F188">
        <v>6213.58</v>
      </c>
      <c r="G188">
        <f t="shared" si="6"/>
        <v>4999.274247996198</v>
      </c>
      <c r="H188">
        <f t="shared" si="7"/>
        <v>114.72575200380197</v>
      </c>
      <c r="I188">
        <f t="shared" si="8"/>
        <v>2.2433662886938203E-2</v>
      </c>
      <c r="K188" s="4">
        <v>160</v>
      </c>
      <c r="L188" s="4">
        <v>4266.0874020742085</v>
      </c>
      <c r="M188" s="4">
        <v>-398.08740207420851</v>
      </c>
    </row>
    <row r="189" spans="1:13">
      <c r="A189" s="1" t="d">
        <v>2016-06-01</v>
      </c>
      <c r="B189">
        <v>5291</v>
      </c>
      <c r="C189">
        <v>1.64</v>
      </c>
      <c r="D189">
        <v>240.07400000000001</v>
      </c>
      <c r="E189">
        <v>14105.7</v>
      </c>
      <c r="F189">
        <v>6213.58</v>
      </c>
      <c r="G189">
        <f t="shared" si="6"/>
        <v>4932.0245318437683</v>
      </c>
      <c r="H189">
        <f t="shared" si="7"/>
        <v>358.97546815623173</v>
      </c>
      <c r="I189">
        <f t="shared" si="8"/>
        <v>6.7846431327959131E-2</v>
      </c>
      <c r="K189" s="4">
        <v>161</v>
      </c>
      <c r="L189" s="4">
        <v>4536.7421700093219</v>
      </c>
      <c r="M189" s="4">
        <v>-116.74217000932185</v>
      </c>
    </row>
    <row r="190" spans="1:13">
      <c r="A190" s="1" t="d">
        <v>2016-07-01</v>
      </c>
      <c r="B190">
        <v>5414</v>
      </c>
      <c r="C190">
        <v>1.5</v>
      </c>
      <c r="D190">
        <v>240.05799999999999</v>
      </c>
      <c r="E190">
        <v>14158.4</v>
      </c>
      <c r="F190">
        <v>6266.55</v>
      </c>
      <c r="G190">
        <f t="shared" si="6"/>
        <v>5068.0760845377972</v>
      </c>
      <c r="H190">
        <f t="shared" si="7"/>
        <v>345.92391546220279</v>
      </c>
      <c r="I190">
        <f t="shared" si="8"/>
        <v>6.3894332372035983E-2</v>
      </c>
      <c r="K190" s="4">
        <v>162</v>
      </c>
      <c r="L190" s="4">
        <v>4469.4182367412395</v>
      </c>
      <c r="M190" s="4">
        <v>42.581763258760475</v>
      </c>
    </row>
    <row r="191" spans="1:13">
      <c r="A191" s="1" t="d">
        <v>2016-08-01</v>
      </c>
      <c r="B191">
        <v>6196</v>
      </c>
      <c r="C191">
        <v>1.56</v>
      </c>
      <c r="D191">
        <v>240.56899999999999</v>
      </c>
      <c r="E191">
        <v>14194.5</v>
      </c>
      <c r="F191">
        <v>6266.55</v>
      </c>
      <c r="G191">
        <f t="shared" si="6"/>
        <v>5010.2628856675274</v>
      </c>
      <c r="H191">
        <f t="shared" si="7"/>
        <v>1185.7371143324726</v>
      </c>
      <c r="I191">
        <f t="shared" si="8"/>
        <v>0.19137138707754561</v>
      </c>
      <c r="K191" s="4">
        <v>163</v>
      </c>
      <c r="L191" s="4">
        <v>4406.8533431140349</v>
      </c>
      <c r="M191" s="4">
        <v>325.14665688596506</v>
      </c>
    </row>
    <row r="192" spans="1:13">
      <c r="A192" s="1" t="d">
        <v>2016-09-01</v>
      </c>
      <c r="B192">
        <v>5330</v>
      </c>
      <c r="C192">
        <v>1.63</v>
      </c>
      <c r="D192">
        <v>241.017</v>
      </c>
      <c r="E192">
        <v>14253</v>
      </c>
      <c r="F192">
        <v>6266.55</v>
      </c>
      <c r="G192">
        <f t="shared" si="6"/>
        <v>4944.968972377048</v>
      </c>
      <c r="H192">
        <f t="shared" si="7"/>
        <v>385.03102762295202</v>
      </c>
      <c r="I192">
        <f t="shared" si="8"/>
        <v>7.2238466721004133E-2</v>
      </c>
      <c r="K192" s="4">
        <v>164</v>
      </c>
      <c r="L192" s="4">
        <v>4657.9638747249664</v>
      </c>
      <c r="M192" s="4">
        <v>455.03612527503356</v>
      </c>
    </row>
    <row r="193" spans="1:13">
      <c r="A193" s="1" t="d">
        <v>2016-10-01</v>
      </c>
      <c r="B193">
        <v>5185</v>
      </c>
      <c r="C193">
        <v>1.76</v>
      </c>
      <c r="D193">
        <v>241.667</v>
      </c>
      <c r="E193">
        <v>14319.1</v>
      </c>
      <c r="F193">
        <v>6326.42</v>
      </c>
      <c r="G193">
        <f t="shared" si="6"/>
        <v>5053.2268771591571</v>
      </c>
      <c r="H193">
        <f t="shared" si="7"/>
        <v>131.77312284084292</v>
      </c>
      <c r="I193">
        <f t="shared" si="8"/>
        <v>2.541429562986363E-2</v>
      </c>
      <c r="K193" s="4">
        <v>165</v>
      </c>
      <c r="L193" s="4">
        <v>4622.7853455478507</v>
      </c>
      <c r="M193" s="4">
        <v>896.21465445214926</v>
      </c>
    </row>
    <row r="194" spans="1:13">
      <c r="A194" s="1" t="d">
        <v>2016-11-01</v>
      </c>
      <c r="B194">
        <v>4423</v>
      </c>
      <c r="C194">
        <v>2.14</v>
      </c>
      <c r="D194">
        <v>242.08099999999999</v>
      </c>
      <c r="E194">
        <v>14364.2</v>
      </c>
      <c r="F194">
        <v>6326.42</v>
      </c>
      <c r="G194">
        <f t="shared" si="6"/>
        <v>5008.5695886212397</v>
      </c>
      <c r="H194">
        <f t="shared" si="7"/>
        <v>-585.56958862123975</v>
      </c>
      <c r="I194">
        <f t="shared" si="8"/>
        <v>0.13239194859173406</v>
      </c>
      <c r="K194" s="4">
        <v>166</v>
      </c>
      <c r="L194" s="4">
        <v>4602.6237403483556</v>
      </c>
      <c r="M194" s="4">
        <v>594.37625965164443</v>
      </c>
    </row>
    <row r="195" spans="1:13">
      <c r="A195" s="2" t="d">
        <v>2016-12-01</v>
      </c>
      <c r="B195" s="3">
        <v>4826</v>
      </c>
      <c r="C195" s="3">
        <v>2.4900000000000002</v>
      </c>
      <c r="D195" s="3">
        <v>242.78399999999999</v>
      </c>
      <c r="E195" s="3">
        <v>14419.1</v>
      </c>
      <c r="F195" s="3">
        <v>6326.42</v>
      </c>
      <c r="G195">
        <f t="shared" si="6"/>
        <v>4935.0716574782728</v>
      </c>
      <c r="H195">
        <f t="shared" si="7"/>
        <v>-109.07165747827275</v>
      </c>
      <c r="I195">
        <f t="shared" si="8"/>
        <v>2.260084075388992E-2</v>
      </c>
      <c r="K195" s="4">
        <v>167</v>
      </c>
      <c r="L195" s="4">
        <v>4693.8418904713872</v>
      </c>
      <c r="M195" s="4">
        <v>319.15810952861284</v>
      </c>
    </row>
    <row r="196" spans="1:13">
      <c r="A196" s="8" t="d">
        <v>2017-01-01</v>
      </c>
      <c r="B196" s="9">
        <v>5701</v>
      </c>
      <c r="C196" s="10">
        <v>2.4300000000000002</v>
      </c>
      <c r="D196" s="10">
        <v>244.02799999999999</v>
      </c>
      <c r="E196" s="10">
        <v>14537.6</v>
      </c>
      <c r="F196" s="10">
        <v>6387.52</v>
      </c>
      <c r="G196" s="9">
        <f t="shared" si="6"/>
        <v>4965.4117694942161</v>
      </c>
      <c r="H196" s="9">
        <f t="shared" si="7"/>
        <v>735.58823050578394</v>
      </c>
      <c r="I196">
        <f t="shared" ref="I196:I216" si="9">ABS(H196)/B196</f>
        <v>0.12902793027640483</v>
      </c>
      <c r="K196" s="4">
        <v>168</v>
      </c>
      <c r="L196" s="4">
        <v>4698.3548384079659</v>
      </c>
      <c r="M196" s="4">
        <v>-596.35483840796587</v>
      </c>
    </row>
    <row r="197" spans="1:13">
      <c r="A197" s="8" t="d">
        <v>2017-02-01</v>
      </c>
      <c r="B197" s="9">
        <v>4088</v>
      </c>
      <c r="C197" s="10">
        <v>2.42</v>
      </c>
      <c r="D197" s="10">
        <v>244.102</v>
      </c>
      <c r="E197" s="10">
        <v>14607</v>
      </c>
      <c r="F197" s="10">
        <v>6387.52</v>
      </c>
      <c r="G197" s="9">
        <f t="shared" ref="G197:G216" si="10">$B$1+SUMPRODUCT($C$1:$F$1,C197:F197)</f>
        <v>4920.0979581449883</v>
      </c>
      <c r="H197" s="9">
        <f t="shared" ref="H197:H216" si="11">B197-G197</f>
        <v>-832.0979581449883</v>
      </c>
      <c r="I197">
        <f t="shared" si="9"/>
        <v>0.20354646725660183</v>
      </c>
      <c r="K197" s="4">
        <v>169</v>
      </c>
      <c r="L197" s="4">
        <v>4719.4997460039231</v>
      </c>
      <c r="M197" s="4">
        <v>-111.49974600392306</v>
      </c>
    </row>
    <row r="198" spans="1:13">
      <c r="A198" s="8" t="d">
        <v>2017-03-01</v>
      </c>
      <c r="B198" s="9">
        <v>4544</v>
      </c>
      <c r="C198" s="10">
        <v>2.48</v>
      </c>
      <c r="D198" s="10">
        <v>243.71700000000001</v>
      </c>
      <c r="E198" s="10">
        <v>14654.1</v>
      </c>
      <c r="F198" s="10">
        <v>6387.52</v>
      </c>
      <c r="G198" s="9">
        <f t="shared" si="10"/>
        <v>4925.1533595521778</v>
      </c>
      <c r="H198" s="9">
        <f t="shared" si="11"/>
        <v>-381.15335955217779</v>
      </c>
      <c r="I198">
        <f t="shared" si="9"/>
        <v>8.3880580887363068E-2</v>
      </c>
      <c r="K198" s="4">
        <v>170</v>
      </c>
      <c r="L198" s="4">
        <v>4956.7285647071985</v>
      </c>
      <c r="M198" s="4">
        <v>362.27143529280147</v>
      </c>
    </row>
    <row r="199" spans="1:13">
      <c r="A199" s="8" t="d">
        <v>2017-04-01</v>
      </c>
      <c r="B199" s="9">
        <v>4910</v>
      </c>
      <c r="C199" s="10">
        <v>2.2999999999999998</v>
      </c>
      <c r="D199" s="10">
        <v>244.08699999999999</v>
      </c>
      <c r="E199" s="10">
        <v>14665.7</v>
      </c>
      <c r="F199" s="10">
        <v>6453.04</v>
      </c>
      <c r="G199" s="9">
        <f t="shared" si="10"/>
        <v>5093.4737957257548</v>
      </c>
      <c r="H199" s="9">
        <f t="shared" si="11"/>
        <v>-183.47379572575483</v>
      </c>
      <c r="I199">
        <f t="shared" si="9"/>
        <v>3.7367371838239273E-2</v>
      </c>
      <c r="K199" s="4">
        <v>171</v>
      </c>
      <c r="L199" s="4">
        <v>4889.5372351542646</v>
      </c>
      <c r="M199" s="4">
        <v>-1072.5372351542646</v>
      </c>
    </row>
    <row r="200" spans="1:13">
      <c r="A200" s="8" t="d">
        <v>2017-05-01</v>
      </c>
      <c r="B200" s="9">
        <v>5256</v>
      </c>
      <c r="C200" s="10">
        <v>2.2999999999999998</v>
      </c>
      <c r="D200" s="10">
        <v>243.911</v>
      </c>
      <c r="E200" s="10">
        <v>14726.8</v>
      </c>
      <c r="F200" s="10">
        <v>6453.04</v>
      </c>
      <c r="G200" s="9">
        <f t="shared" si="10"/>
        <v>5072.4713847544936</v>
      </c>
      <c r="H200" s="9">
        <f t="shared" si="11"/>
        <v>183.52861524550644</v>
      </c>
      <c r="I200">
        <f t="shared" si="9"/>
        <v>3.4917925275020252E-2</v>
      </c>
      <c r="K200" s="4">
        <v>172</v>
      </c>
      <c r="L200" s="4">
        <v>4838.6259015719716</v>
      </c>
      <c r="M200" s="4">
        <v>-489.62590157197155</v>
      </c>
    </row>
    <row r="201" spans="1:13">
      <c r="A201" s="8" t="d">
        <v>2017-06-01</v>
      </c>
      <c r="B201" s="9">
        <v>5502</v>
      </c>
      <c r="C201" s="10">
        <v>2.19</v>
      </c>
      <c r="D201" s="10">
        <v>244.03200000000001</v>
      </c>
      <c r="E201" s="10">
        <v>14728.5</v>
      </c>
      <c r="F201" s="10">
        <v>6453.04</v>
      </c>
      <c r="G201" s="9">
        <f t="shared" si="10"/>
        <v>5058.4770096399425</v>
      </c>
      <c r="H201" s="9">
        <f t="shared" si="11"/>
        <v>443.52299036005752</v>
      </c>
      <c r="I201">
        <f t="shared" si="9"/>
        <v>8.0611230527091515E-2</v>
      </c>
      <c r="K201" s="4">
        <v>173</v>
      </c>
      <c r="L201" s="4">
        <v>5044.6997603497257</v>
      </c>
      <c r="M201" s="4">
        <v>-291.69976034972569</v>
      </c>
    </row>
    <row r="202" spans="1:13">
      <c r="A202" s="8" t="d">
        <v>2017-07-01</v>
      </c>
      <c r="B202" s="9">
        <v>5782</v>
      </c>
      <c r="C202" s="10">
        <v>2.3199999999999998</v>
      </c>
      <c r="D202" s="10">
        <v>244.23599999999999</v>
      </c>
      <c r="E202" s="10">
        <v>14780.7</v>
      </c>
      <c r="F202" s="10">
        <v>6529.36</v>
      </c>
      <c r="G202" s="9">
        <f t="shared" si="10"/>
        <v>5261.5849454017061</v>
      </c>
      <c r="H202" s="9">
        <f t="shared" si="11"/>
        <v>520.41505459829386</v>
      </c>
      <c r="I202">
        <f t="shared" si="9"/>
        <v>9.0006062711569329E-2</v>
      </c>
      <c r="K202" s="4">
        <v>174</v>
      </c>
      <c r="L202" s="4">
        <v>4947.4358789873677</v>
      </c>
      <c r="M202" s="4">
        <v>-177.43587898736769</v>
      </c>
    </row>
    <row r="203" spans="1:13">
      <c r="A203" s="8" t="d">
        <v>2017-08-01</v>
      </c>
      <c r="B203" s="9">
        <v>6365</v>
      </c>
      <c r="C203" s="10">
        <v>2.21</v>
      </c>
      <c r="D203" s="10">
        <v>245.262</v>
      </c>
      <c r="E203" s="10">
        <v>14842.9</v>
      </c>
      <c r="F203" s="10">
        <v>6529.36</v>
      </c>
      <c r="G203" s="9">
        <f t="shared" si="10"/>
        <v>5143.5687023399387</v>
      </c>
      <c r="H203" s="9">
        <f t="shared" si="11"/>
        <v>1221.4312976600613</v>
      </c>
      <c r="I203">
        <f t="shared" si="9"/>
        <v>0.19189808290024529</v>
      </c>
      <c r="K203" s="4">
        <v>175</v>
      </c>
      <c r="L203" s="4">
        <v>4865.5307568687895</v>
      </c>
      <c r="M203" s="4">
        <v>349.46924313121053</v>
      </c>
    </row>
    <row r="204" spans="1:13">
      <c r="A204" s="8" t="d">
        <v>2017-09-01</v>
      </c>
      <c r="B204" s="9">
        <v>5767</v>
      </c>
      <c r="C204" s="10">
        <v>2.2000000000000002</v>
      </c>
      <c r="D204" s="10">
        <v>246.392</v>
      </c>
      <c r="E204" s="10">
        <v>14916.3</v>
      </c>
      <c r="F204" s="10">
        <v>6529.36</v>
      </c>
      <c r="G204" s="9">
        <f t="shared" si="10"/>
        <v>5014.5602820366566</v>
      </c>
      <c r="H204" s="9">
        <f t="shared" si="11"/>
        <v>752.43971796334336</v>
      </c>
      <c r="I204">
        <f t="shared" si="9"/>
        <v>0.13047333413617884</v>
      </c>
      <c r="K204" s="4">
        <v>176</v>
      </c>
      <c r="L204" s="4">
        <v>4920.730425816073</v>
      </c>
      <c r="M204" s="4">
        <v>311.26957418392703</v>
      </c>
    </row>
    <row r="205" spans="1:13">
      <c r="A205" s="8" t="d">
        <v>2017-10-01</v>
      </c>
      <c r="B205" s="9">
        <v>5394</v>
      </c>
      <c r="C205" s="10">
        <v>2.36</v>
      </c>
      <c r="D205" s="10">
        <v>246.583</v>
      </c>
      <c r="E205" s="10">
        <v>14982.3</v>
      </c>
      <c r="F205" s="10">
        <v>6610.61</v>
      </c>
      <c r="G205" s="9">
        <f t="shared" si="10"/>
        <v>5227.6330102208394</v>
      </c>
      <c r="H205" s="9">
        <f t="shared" si="11"/>
        <v>166.36698977916058</v>
      </c>
      <c r="I205">
        <f t="shared" si="9"/>
        <v>3.0842971779599663E-2</v>
      </c>
      <c r="K205" s="4">
        <v>177</v>
      </c>
      <c r="L205" s="4">
        <v>4889.6783705968264</v>
      </c>
      <c r="M205" s="4">
        <v>1081.3216294031736</v>
      </c>
    </row>
    <row r="206" spans="1:13">
      <c r="A206" s="8" t="d">
        <v>2017-11-01</v>
      </c>
      <c r="B206" s="9">
        <v>4627</v>
      </c>
      <c r="C206" s="10">
        <v>2.35</v>
      </c>
      <c r="D206" s="10">
        <v>247.411</v>
      </c>
      <c r="E206" s="10">
        <v>15030.5</v>
      </c>
      <c r="F206" s="10">
        <v>6610.61</v>
      </c>
      <c r="G206" s="9">
        <f t="shared" si="10"/>
        <v>5136.1724306328633</v>
      </c>
      <c r="H206" s="9">
        <f t="shared" si="11"/>
        <v>-509.17243063286332</v>
      </c>
      <c r="I206">
        <f t="shared" si="9"/>
        <v>0.11004374986662271</v>
      </c>
      <c r="K206" s="4">
        <v>178</v>
      </c>
      <c r="L206" s="4">
        <v>4926.8756069292212</v>
      </c>
      <c r="M206" s="4">
        <v>479.12439307077875</v>
      </c>
    </row>
    <row r="207" spans="1:13">
      <c r="A207" s="8" t="d">
        <v>2017-12-01</v>
      </c>
      <c r="B207" s="9">
        <v>5061</v>
      </c>
      <c r="C207" s="10">
        <v>2.4</v>
      </c>
      <c r="D207" s="10">
        <v>247.91</v>
      </c>
      <c r="E207" s="10">
        <v>15083.7</v>
      </c>
      <c r="F207" s="10">
        <v>6610.61</v>
      </c>
      <c r="G207" s="9">
        <f t="shared" si="10"/>
        <v>5069.2717940210659</v>
      </c>
      <c r="H207" s="9">
        <f t="shared" si="11"/>
        <v>-8.2717940210659435</v>
      </c>
      <c r="I207">
        <f t="shared" si="9"/>
        <v>1.6344188937099276E-3</v>
      </c>
      <c r="K207" s="4">
        <v>179</v>
      </c>
      <c r="L207" s="4">
        <v>4922.1918930101674</v>
      </c>
      <c r="M207" s="4">
        <v>174.80810698983259</v>
      </c>
    </row>
    <row r="208" spans="1:13">
      <c r="A208" s="8" t="d">
        <v>2018-01-01</v>
      </c>
      <c r="B208" s="9">
        <v>5842</v>
      </c>
      <c r="C208" s="10">
        <v>2.58</v>
      </c>
      <c r="D208" s="10">
        <v>249.245</v>
      </c>
      <c r="E208" s="10">
        <v>15235.8</v>
      </c>
      <c r="F208" s="10">
        <v>6680.35</v>
      </c>
      <c r="G208" s="9">
        <f t="shared" si="10"/>
        <v>5109.281067359012</v>
      </c>
      <c r="H208" s="9">
        <f t="shared" si="11"/>
        <v>732.71893264098799</v>
      </c>
      <c r="I208">
        <f t="shared" si="9"/>
        <v>0.12542261770643409</v>
      </c>
      <c r="K208" s="4">
        <v>180</v>
      </c>
      <c r="L208" s="4">
        <v>4913.4927921303297</v>
      </c>
      <c r="M208" s="4">
        <v>-548.49279213032969</v>
      </c>
    </row>
    <row r="209" spans="1:13">
      <c r="A209" s="8" t="d">
        <v>2018-02-01</v>
      </c>
      <c r="B209" s="9">
        <v>4174</v>
      </c>
      <c r="C209" s="10">
        <v>2.86</v>
      </c>
      <c r="D209" s="10">
        <v>249.619</v>
      </c>
      <c r="E209" s="10">
        <v>15285.8</v>
      </c>
      <c r="F209" s="10">
        <v>6680.35</v>
      </c>
      <c r="G209" s="9">
        <f t="shared" si="10"/>
        <v>5061.570329560951</v>
      </c>
      <c r="H209" s="9">
        <f t="shared" si="11"/>
        <v>-887.570329560951</v>
      </c>
      <c r="I209">
        <f t="shared" si="9"/>
        <v>0.2126426280692264</v>
      </c>
      <c r="K209" s="4">
        <v>181</v>
      </c>
      <c r="L209" s="4">
        <v>4912.7559578593318</v>
      </c>
      <c r="M209" s="4">
        <v>53.244042140668171</v>
      </c>
    </row>
    <row r="210" spans="1:13">
      <c r="A210" s="8" t="d">
        <v>2018-03-01</v>
      </c>
      <c r="B210" s="9">
        <v>4715</v>
      </c>
      <c r="C210" s="10">
        <v>2.84</v>
      </c>
      <c r="D210" s="10">
        <v>249.46199999999999</v>
      </c>
      <c r="E210" s="10">
        <v>15346</v>
      </c>
      <c r="F210" s="10">
        <v>6680.35</v>
      </c>
      <c r="G210" s="9">
        <f t="shared" si="10"/>
        <v>5038.9390058720619</v>
      </c>
      <c r="H210" s="9">
        <f t="shared" si="11"/>
        <v>-323.9390058720619</v>
      </c>
      <c r="I210">
        <f t="shared" si="9"/>
        <v>6.8703924893332324E-2</v>
      </c>
      <c r="K210" s="4">
        <v>182</v>
      </c>
      <c r="L210" s="4">
        <v>4914.133550499173</v>
      </c>
      <c r="M210" s="4">
        <v>592.866449500827</v>
      </c>
    </row>
    <row r="211" spans="1:13">
      <c r="A211" s="8" t="d">
        <v>2018-04-01</v>
      </c>
      <c r="B211" s="9">
        <v>5227</v>
      </c>
      <c r="C211" s="10">
        <v>2.87</v>
      </c>
      <c r="D211" s="10">
        <v>250.01300000000001</v>
      </c>
      <c r="E211" s="10">
        <v>15380.5</v>
      </c>
      <c r="F211" s="10">
        <v>6803.97</v>
      </c>
      <c r="G211" s="9">
        <f t="shared" si="10"/>
        <v>5373.1619047122313</v>
      </c>
      <c r="H211" s="9">
        <f t="shared" si="11"/>
        <v>-146.16190471223126</v>
      </c>
      <c r="I211">
        <f t="shared" si="9"/>
        <v>2.7962866790172423E-2</v>
      </c>
      <c r="K211" s="4">
        <v>183</v>
      </c>
      <c r="L211" s="4">
        <v>4937.0950774771263</v>
      </c>
      <c r="M211" s="4">
        <v>-720.09507747712632</v>
      </c>
    </row>
    <row r="212" spans="1:13">
      <c r="A212" s="8" t="d">
        <v>2018-05-01</v>
      </c>
      <c r="B212" s="9">
        <v>5462</v>
      </c>
      <c r="C212" s="10">
        <v>2.98</v>
      </c>
      <c r="D212" s="10">
        <v>250.535</v>
      </c>
      <c r="E212" s="10">
        <v>15427.8</v>
      </c>
      <c r="F212" s="10">
        <v>6803.97</v>
      </c>
      <c r="G212" s="9">
        <f t="shared" si="10"/>
        <v>5309.8454069446725</v>
      </c>
      <c r="H212" s="9">
        <f t="shared" si="11"/>
        <v>152.1545930553275</v>
      </c>
      <c r="I212">
        <f t="shared" si="9"/>
        <v>2.7856937578785702E-2</v>
      </c>
      <c r="K212" s="4">
        <v>184</v>
      </c>
      <c r="L212" s="4">
        <v>4881.7350680100189</v>
      </c>
      <c r="M212" s="4">
        <v>-473.73506801001895</v>
      </c>
    </row>
    <row r="213" spans="1:13">
      <c r="A213" s="8" t="d">
        <v>2018-06-01</v>
      </c>
      <c r="B213" s="9">
        <v>5774</v>
      </c>
      <c r="C213" s="10">
        <v>2.91</v>
      </c>
      <c r="D213" s="10">
        <v>250.857</v>
      </c>
      <c r="E213" s="10">
        <v>15486</v>
      </c>
      <c r="F213" s="10">
        <v>6803.97</v>
      </c>
      <c r="G213" s="9">
        <f t="shared" si="10"/>
        <v>5249.7261470267022</v>
      </c>
      <c r="H213" s="9">
        <f t="shared" si="11"/>
        <v>524.27385297329783</v>
      </c>
      <c r="I213">
        <f t="shared" si="9"/>
        <v>9.0799073947574957E-2</v>
      </c>
      <c r="K213" s="4">
        <v>185</v>
      </c>
      <c r="L213" s="4">
        <v>5051.2316528186129</v>
      </c>
      <c r="M213" s="4">
        <v>-104.23165281861293</v>
      </c>
    </row>
    <row r="214" spans="1:13">
      <c r="A214" s="8" t="d">
        <v>2018-07-01</v>
      </c>
      <c r="B214" s="9">
        <v>6057</v>
      </c>
      <c r="C214" s="10">
        <v>2.89</v>
      </c>
      <c r="D214" s="10">
        <v>251.286</v>
      </c>
      <c r="E214" s="10">
        <v>15532</v>
      </c>
      <c r="F214" s="10">
        <v>6886.78</v>
      </c>
      <c r="G214" s="9">
        <f t="shared" si="10"/>
        <v>5454.6933455263043</v>
      </c>
      <c r="H214" s="9">
        <f t="shared" si="11"/>
        <v>602.30665447369574</v>
      </c>
      <c r="I214">
        <f t="shared" si="9"/>
        <v>9.9439764648125428E-2</v>
      </c>
      <c r="K214" s="4">
        <v>186</v>
      </c>
      <c r="L214" s="4">
        <v>4999.2742479962017</v>
      </c>
      <c r="M214" s="4">
        <v>114.72575200379833</v>
      </c>
    </row>
    <row r="215" spans="1:13">
      <c r="A215" s="8" t="d">
        <v>2018-08-01</v>
      </c>
      <c r="B215" s="9">
        <v>6870</v>
      </c>
      <c r="C215" s="10">
        <v>2.89</v>
      </c>
      <c r="D215" s="10">
        <v>251.846</v>
      </c>
      <c r="E215" s="10">
        <v>15586.7</v>
      </c>
      <c r="F215" s="10">
        <v>6886.78</v>
      </c>
      <c r="G215" s="9">
        <f t="shared" si="10"/>
        <v>5380.5574150920238</v>
      </c>
      <c r="H215" s="9">
        <f t="shared" si="11"/>
        <v>1489.4425849079762</v>
      </c>
      <c r="I215">
        <f t="shared" si="9"/>
        <v>0.2168038697100402</v>
      </c>
      <c r="K215" s="4">
        <v>187</v>
      </c>
      <c r="L215" s="4">
        <v>4932.0245318437701</v>
      </c>
      <c r="M215" s="4">
        <v>358.97546815622991</v>
      </c>
    </row>
    <row r="216" spans="1:13">
      <c r="A216" s="8" t="d">
        <v>2018-09-01</v>
      </c>
      <c r="B216" s="9">
        <v>6023</v>
      </c>
      <c r="C216" s="10">
        <v>3</v>
      </c>
      <c r="D216" s="10">
        <v>251.994</v>
      </c>
      <c r="E216" s="10">
        <v>15618.8</v>
      </c>
      <c r="F216" s="10">
        <v>6886.78</v>
      </c>
      <c r="G216" s="9">
        <f t="shared" si="10"/>
        <v>5354.6822455314195</v>
      </c>
      <c r="H216" s="9">
        <f t="shared" si="11"/>
        <v>668.31775446858046</v>
      </c>
      <c r="I216">
        <f t="shared" si="9"/>
        <v>0.11096094213325261</v>
      </c>
      <c r="K216" s="4">
        <v>188</v>
      </c>
      <c r="L216" s="4">
        <v>5068.0760845377954</v>
      </c>
      <c r="M216" s="4">
        <v>345.9239154622046</v>
      </c>
    </row>
    <row r="217" spans="1:13">
      <c r="K217" s="4">
        <v>189</v>
      </c>
      <c r="L217" s="4">
        <v>5010.262885667531</v>
      </c>
      <c r="M217" s="4">
        <v>1185.737114332469</v>
      </c>
    </row>
    <row r="218" spans="1:13">
      <c r="K218" s="4">
        <v>190</v>
      </c>
      <c r="L218" s="4">
        <v>4944.968972377048</v>
      </c>
      <c r="M218" s="4">
        <v>385.03102762295202</v>
      </c>
    </row>
    <row r="219" spans="1:13">
      <c r="K219" s="4">
        <v>191</v>
      </c>
      <c r="L219" s="4">
        <v>5053.2268771591589</v>
      </c>
      <c r="M219" s="4">
        <v>131.7731228408411</v>
      </c>
    </row>
    <row r="220" spans="1:13">
      <c r="K220" s="4">
        <v>192</v>
      </c>
      <c r="L220" s="4">
        <v>5008.5695886212397</v>
      </c>
      <c r="M220" s="4">
        <v>-585.56958862123975</v>
      </c>
    </row>
    <row r="221" spans="1:13" ht="17" thickBot="1">
      <c r="C221" t="s">
        <v>39</v>
      </c>
      <c r="F221" t="s">
        <v>35</v>
      </c>
      <c r="K221" s="5">
        <v>193</v>
      </c>
      <c r="L221" s="5">
        <v>4935.0716574782709</v>
      </c>
      <c r="M221" s="5">
        <v>-109.07165747827094</v>
      </c>
    </row>
    <row r="222" spans="1:13">
      <c r="C222" t="s">
        <v>36</v>
      </c>
      <c r="D222" t="s">
        <v>37</v>
      </c>
      <c r="F222" t="s">
        <v>36</v>
      </c>
      <c r="G222" t="s">
        <v>37</v>
      </c>
    </row>
    <row r="223" spans="1:13">
      <c r="C223">
        <f>AVERAGE(I3:I195)*100</f>
        <v>10.470892912910056</v>
      </c>
      <c r="D223">
        <f>SQRT(SUMXMY2(B3:B195,G3:G195)/COUNT(B3:B195))</f>
        <v>594.77357616880272</v>
      </c>
      <c r="F223">
        <f>AVERAGE(I196:I207)*100</f>
        <v>9.3687510529053863</v>
      </c>
      <c r="G223">
        <f>SQRT(SUMXMY2(B196:B207,G196:G207)/COUNT(B196:B207))</f>
        <v>595.72838502692116</v>
      </c>
    </row>
    <row r="225" spans="6:7">
      <c r="F225" t="s">
        <v>38</v>
      </c>
    </row>
    <row r="226" spans="6:7">
      <c r="F226" t="s">
        <v>36</v>
      </c>
      <c r="G226" t="s">
        <v>37</v>
      </c>
    </row>
    <row r="227" spans="6:7">
      <c r="F227">
        <f>AVERAGE(I196:I216)*100</f>
        <v>10.023060722979002</v>
      </c>
      <c r="G227">
        <f>SQRT(SUMXMY2(B196:B216,G196:G216)/COUNT(B196:B216))</f>
        <v>655.94500512079264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29"/>
  <sheetViews>
    <sheetView topLeftCell="G1" workbookViewId="0">
      <selection activeCell="Z36" sqref="Z36:Z229"/>
    </sheetView>
  </sheetViews>
  <sheetFormatPr baseColWidth="10" defaultRowHeight="16"/>
  <cols>
    <col min="2" max="2" width="10.83203125" style="12"/>
  </cols>
  <sheetData>
    <row r="1" spans="1:29">
      <c r="A1" t="s">
        <v>0</v>
      </c>
      <c r="B1" s="12" t="s">
        <v>53</v>
      </c>
      <c r="C1" t="s">
        <v>1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29">
      <c r="A2" s="1" t="d">
        <v>2000-12-01</v>
      </c>
      <c r="B2" s="12">
        <v>12</v>
      </c>
      <c r="C2">
        <v>4808</v>
      </c>
      <c r="D2">
        <v>1</v>
      </c>
      <c r="E2" s="11">
        <f>IF($B2=1,1,0)</f>
        <v>0</v>
      </c>
      <c r="F2" s="11">
        <f>IF($B2=2,1,0)</f>
        <v>0</v>
      </c>
      <c r="G2" s="11">
        <f>IF($B2=3,1,0)</f>
        <v>0</v>
      </c>
      <c r="H2" s="11">
        <f>IF($B2=4,1,0)</f>
        <v>0</v>
      </c>
      <c r="I2" s="11">
        <f>IF($B2=5,1,0)</f>
        <v>0</v>
      </c>
      <c r="J2" s="11">
        <f>IF($B2=6,1,0)</f>
        <v>0</v>
      </c>
      <c r="K2" s="11">
        <f>IF($B2=7,1,0)</f>
        <v>0</v>
      </c>
      <c r="L2" s="11">
        <f>IF($B2=8,1,0)</f>
        <v>0</v>
      </c>
      <c r="M2" s="11">
        <f>IF($B2=9,1,0)</f>
        <v>0</v>
      </c>
      <c r="N2" s="11">
        <f>IF($B2=10,1,0)</f>
        <v>0</v>
      </c>
      <c r="O2" s="11">
        <f>IF($B2=11,1,0)</f>
        <v>0</v>
      </c>
      <c r="X2" t="s">
        <v>6</v>
      </c>
    </row>
    <row r="3" spans="1:29" ht="17" thickBot="1">
      <c r="A3" s="1" t="d">
        <v>2001-01-01</v>
      </c>
      <c r="B3" s="12">
        <v>1</v>
      </c>
      <c r="C3">
        <v>7187</v>
      </c>
      <c r="D3">
        <v>2</v>
      </c>
      <c r="E3" s="11">
        <f t="shared" ref="E3:E66" si="0">IF($B3=1,1,0)</f>
        <v>1</v>
      </c>
      <c r="F3" s="11">
        <f t="shared" ref="F3:F66" si="1">IF($B3=2,1,0)</f>
        <v>0</v>
      </c>
      <c r="G3" s="11">
        <f t="shared" ref="G3:G66" si="2">IF($B3=3,1,0)</f>
        <v>0</v>
      </c>
      <c r="H3" s="11">
        <f t="shared" ref="H3:H66" si="3">IF($B3=4,1,0)</f>
        <v>0</v>
      </c>
      <c r="I3" s="11">
        <f t="shared" ref="I3:I66" si="4">IF($B3=5,1,0)</f>
        <v>0</v>
      </c>
      <c r="J3" s="11">
        <f t="shared" ref="J3:J66" si="5">IF($B3=6,1,0)</f>
        <v>0</v>
      </c>
      <c r="K3" s="11">
        <f t="shared" ref="K3:K66" si="6">IF($B3=7,1,0)</f>
        <v>0</v>
      </c>
      <c r="L3" s="11">
        <f t="shared" ref="L3:L66" si="7">IF($B3=8,1,0)</f>
        <v>0</v>
      </c>
      <c r="M3" s="11">
        <f t="shared" ref="M3:M66" si="8">IF($B3=9,1,0)</f>
        <v>0</v>
      </c>
      <c r="N3" s="11">
        <f t="shared" ref="N3:N66" si="9">IF($B3=10,1,0)</f>
        <v>0</v>
      </c>
      <c r="O3" s="11">
        <f t="shared" ref="O3:O66" si="10">IF($B3=11,1,0)</f>
        <v>0</v>
      </c>
    </row>
    <row r="4" spans="1:29">
      <c r="A4" s="1" t="d">
        <v>2001-02-01</v>
      </c>
      <c r="B4" s="12">
        <v>2</v>
      </c>
      <c r="C4">
        <v>4348</v>
      </c>
      <c r="D4">
        <v>3</v>
      </c>
      <c r="E4" s="11">
        <f t="shared" si="0"/>
        <v>0</v>
      </c>
      <c r="F4" s="11">
        <f t="shared" si="1"/>
        <v>1</v>
      </c>
      <c r="G4" s="11">
        <f t="shared" si="2"/>
        <v>0</v>
      </c>
      <c r="H4" s="11">
        <f t="shared" si="3"/>
        <v>0</v>
      </c>
      <c r="I4" s="11">
        <f t="shared" si="4"/>
        <v>0</v>
      </c>
      <c r="J4" s="11">
        <f t="shared" si="5"/>
        <v>0</v>
      </c>
      <c r="K4" s="11">
        <f t="shared" si="6"/>
        <v>0</v>
      </c>
      <c r="L4" s="11">
        <f t="shared" si="7"/>
        <v>0</v>
      </c>
      <c r="M4" s="11">
        <f t="shared" si="8"/>
        <v>0</v>
      </c>
      <c r="N4" s="11">
        <f t="shared" si="9"/>
        <v>0</v>
      </c>
      <c r="O4" s="11">
        <f t="shared" si="10"/>
        <v>0</v>
      </c>
      <c r="X4" s="7" t="s">
        <v>7</v>
      </c>
      <c r="Y4" s="7"/>
    </row>
    <row r="5" spans="1:29">
      <c r="A5" s="1" t="d">
        <v>2001-03-01</v>
      </c>
      <c r="B5" s="12">
        <v>3</v>
      </c>
      <c r="C5">
        <v>4733</v>
      </c>
      <c r="D5">
        <v>4</v>
      </c>
      <c r="E5" s="11">
        <f t="shared" si="0"/>
        <v>0</v>
      </c>
      <c r="F5" s="11">
        <f t="shared" si="1"/>
        <v>0</v>
      </c>
      <c r="G5" s="11">
        <f t="shared" si="2"/>
        <v>1</v>
      </c>
      <c r="H5" s="11">
        <f t="shared" si="3"/>
        <v>0</v>
      </c>
      <c r="I5" s="11">
        <f t="shared" si="4"/>
        <v>0</v>
      </c>
      <c r="J5" s="11">
        <f t="shared" si="5"/>
        <v>0</v>
      </c>
      <c r="K5" s="11">
        <f t="shared" si="6"/>
        <v>0</v>
      </c>
      <c r="L5" s="11">
        <f t="shared" si="7"/>
        <v>0</v>
      </c>
      <c r="M5" s="11">
        <f t="shared" si="8"/>
        <v>0</v>
      </c>
      <c r="N5" s="11">
        <f t="shared" si="9"/>
        <v>0</v>
      </c>
      <c r="O5" s="11">
        <f t="shared" si="10"/>
        <v>0</v>
      </c>
      <c r="X5" s="4" t="s">
        <v>8</v>
      </c>
      <c r="Y5" s="4">
        <v>0.79567021560488338</v>
      </c>
    </row>
    <row r="6" spans="1:29">
      <c r="A6" s="1" t="d">
        <v>2001-04-01</v>
      </c>
      <c r="B6" s="12">
        <v>4</v>
      </c>
      <c r="C6">
        <v>5586</v>
      </c>
      <c r="D6">
        <v>5</v>
      </c>
      <c r="E6" s="11">
        <f t="shared" si="0"/>
        <v>0</v>
      </c>
      <c r="F6" s="11">
        <f t="shared" si="1"/>
        <v>0</v>
      </c>
      <c r="G6" s="11">
        <f t="shared" si="2"/>
        <v>0</v>
      </c>
      <c r="H6" s="11">
        <f t="shared" si="3"/>
        <v>1</v>
      </c>
      <c r="I6" s="11">
        <f t="shared" si="4"/>
        <v>0</v>
      </c>
      <c r="J6" s="11">
        <f t="shared" si="5"/>
        <v>0</v>
      </c>
      <c r="K6" s="11">
        <f t="shared" si="6"/>
        <v>0</v>
      </c>
      <c r="L6" s="11">
        <f t="shared" si="7"/>
        <v>0</v>
      </c>
      <c r="M6" s="11">
        <f t="shared" si="8"/>
        <v>0</v>
      </c>
      <c r="N6" s="11">
        <f t="shared" si="9"/>
        <v>0</v>
      </c>
      <c r="O6" s="11">
        <f t="shared" si="10"/>
        <v>0</v>
      </c>
      <c r="X6" s="4" t="s">
        <v>9</v>
      </c>
      <c r="Y6" s="4">
        <v>0.63309109200072156</v>
      </c>
    </row>
    <row r="7" spans="1:29">
      <c r="A7" s="1" t="d">
        <v>2001-05-01</v>
      </c>
      <c r="B7" s="12">
        <v>5</v>
      </c>
      <c r="C7">
        <v>5008</v>
      </c>
      <c r="D7">
        <v>6</v>
      </c>
      <c r="E7" s="11">
        <f t="shared" si="0"/>
        <v>0</v>
      </c>
      <c r="F7" s="11">
        <f t="shared" si="1"/>
        <v>0</v>
      </c>
      <c r="G7" s="11">
        <f t="shared" si="2"/>
        <v>0</v>
      </c>
      <c r="H7" s="11">
        <f t="shared" si="3"/>
        <v>0</v>
      </c>
      <c r="I7" s="11">
        <f t="shared" si="4"/>
        <v>1</v>
      </c>
      <c r="J7" s="11">
        <f t="shared" si="5"/>
        <v>0</v>
      </c>
      <c r="K7" s="11">
        <f t="shared" si="6"/>
        <v>0</v>
      </c>
      <c r="L7" s="11">
        <f t="shared" si="7"/>
        <v>0</v>
      </c>
      <c r="M7" s="11">
        <f t="shared" si="8"/>
        <v>0</v>
      </c>
      <c r="N7" s="11">
        <f t="shared" si="9"/>
        <v>0</v>
      </c>
      <c r="O7" s="11">
        <f t="shared" si="10"/>
        <v>0</v>
      </c>
      <c r="X7" s="4" t="s">
        <v>10</v>
      </c>
      <c r="Y7" s="4">
        <v>0.60863049813410297</v>
      </c>
    </row>
    <row r="8" spans="1:29">
      <c r="A8" s="1" t="d">
        <v>2001-06-01</v>
      </c>
      <c r="B8" s="12">
        <v>6</v>
      </c>
      <c r="C8">
        <v>5180</v>
      </c>
      <c r="D8">
        <v>7</v>
      </c>
      <c r="E8" s="11">
        <f t="shared" si="0"/>
        <v>0</v>
      </c>
      <c r="F8" s="11">
        <f t="shared" si="1"/>
        <v>0</v>
      </c>
      <c r="G8" s="11">
        <f t="shared" si="2"/>
        <v>0</v>
      </c>
      <c r="H8" s="11">
        <f t="shared" si="3"/>
        <v>0</v>
      </c>
      <c r="I8" s="11">
        <f t="shared" si="4"/>
        <v>0</v>
      </c>
      <c r="J8" s="11">
        <f t="shared" si="5"/>
        <v>1</v>
      </c>
      <c r="K8" s="11">
        <f t="shared" si="6"/>
        <v>0</v>
      </c>
      <c r="L8" s="11">
        <f t="shared" si="7"/>
        <v>0</v>
      </c>
      <c r="M8" s="11">
        <f t="shared" si="8"/>
        <v>0</v>
      </c>
      <c r="N8" s="11">
        <f t="shared" si="9"/>
        <v>0</v>
      </c>
      <c r="O8" s="11">
        <f t="shared" si="10"/>
        <v>0</v>
      </c>
      <c r="X8" s="4" t="s">
        <v>11</v>
      </c>
      <c r="Y8" s="4">
        <v>443.06020997809799</v>
      </c>
    </row>
    <row r="9" spans="1:29" ht="17" thickBot="1">
      <c r="A9" s="1" t="d">
        <v>2001-07-01</v>
      </c>
      <c r="B9" s="12">
        <v>7</v>
      </c>
      <c r="C9">
        <v>5943</v>
      </c>
      <c r="D9">
        <v>8</v>
      </c>
      <c r="E9" s="11">
        <f t="shared" si="0"/>
        <v>0</v>
      </c>
      <c r="F9" s="11">
        <f t="shared" si="1"/>
        <v>0</v>
      </c>
      <c r="G9" s="11">
        <f t="shared" si="2"/>
        <v>0</v>
      </c>
      <c r="H9" s="11">
        <f t="shared" si="3"/>
        <v>0</v>
      </c>
      <c r="I9" s="11">
        <f t="shared" si="4"/>
        <v>0</v>
      </c>
      <c r="J9" s="11">
        <f t="shared" si="5"/>
        <v>0</v>
      </c>
      <c r="K9" s="11">
        <f t="shared" si="6"/>
        <v>1</v>
      </c>
      <c r="L9" s="11">
        <f t="shared" si="7"/>
        <v>0</v>
      </c>
      <c r="M9" s="11">
        <f t="shared" si="8"/>
        <v>0</v>
      </c>
      <c r="N9" s="11">
        <f t="shared" si="9"/>
        <v>0</v>
      </c>
      <c r="O9" s="11">
        <f t="shared" si="10"/>
        <v>0</v>
      </c>
      <c r="X9" s="5" t="s">
        <v>12</v>
      </c>
      <c r="Y9" s="5">
        <v>193</v>
      </c>
    </row>
    <row r="10" spans="1:29">
      <c r="A10" s="1" t="d">
        <v>2001-08-01</v>
      </c>
      <c r="B10" s="12">
        <v>8</v>
      </c>
      <c r="C10">
        <v>6007</v>
      </c>
      <c r="D10">
        <v>9</v>
      </c>
      <c r="E10" s="11">
        <f t="shared" si="0"/>
        <v>0</v>
      </c>
      <c r="F10" s="11">
        <f t="shared" si="1"/>
        <v>0</v>
      </c>
      <c r="G10" s="11">
        <f t="shared" si="2"/>
        <v>0</v>
      </c>
      <c r="H10" s="11">
        <f t="shared" si="3"/>
        <v>0</v>
      </c>
      <c r="I10" s="11">
        <f t="shared" si="4"/>
        <v>0</v>
      </c>
      <c r="J10" s="11">
        <f t="shared" si="5"/>
        <v>0</v>
      </c>
      <c r="K10" s="11">
        <f t="shared" si="6"/>
        <v>0</v>
      </c>
      <c r="L10" s="11">
        <f t="shared" si="7"/>
        <v>1</v>
      </c>
      <c r="M10" s="11">
        <f t="shared" si="8"/>
        <v>0</v>
      </c>
      <c r="N10" s="11">
        <f t="shared" si="9"/>
        <v>0</v>
      </c>
      <c r="O10" s="11">
        <f t="shared" si="10"/>
        <v>0</v>
      </c>
    </row>
    <row r="11" spans="1:29" ht="17" thickBot="1">
      <c r="A11" s="1" t="d">
        <v>2001-09-01</v>
      </c>
      <c r="B11" s="12">
        <v>9</v>
      </c>
      <c r="C11">
        <v>5526</v>
      </c>
      <c r="D11">
        <v>10</v>
      </c>
      <c r="E11" s="11">
        <f t="shared" si="0"/>
        <v>0</v>
      </c>
      <c r="F11" s="11">
        <f t="shared" si="1"/>
        <v>0</v>
      </c>
      <c r="G11" s="11">
        <f t="shared" si="2"/>
        <v>0</v>
      </c>
      <c r="H11" s="11">
        <f t="shared" si="3"/>
        <v>0</v>
      </c>
      <c r="I11" s="11">
        <f t="shared" si="4"/>
        <v>0</v>
      </c>
      <c r="J11" s="11">
        <f t="shared" si="5"/>
        <v>0</v>
      </c>
      <c r="K11" s="11">
        <f t="shared" si="6"/>
        <v>0</v>
      </c>
      <c r="L11" s="11">
        <f t="shared" si="7"/>
        <v>0</v>
      </c>
      <c r="M11" s="11">
        <f t="shared" si="8"/>
        <v>1</v>
      </c>
      <c r="N11" s="11">
        <f t="shared" si="9"/>
        <v>0</v>
      </c>
      <c r="O11" s="11">
        <f t="shared" si="10"/>
        <v>0</v>
      </c>
      <c r="X11" t="s">
        <v>13</v>
      </c>
    </row>
    <row r="12" spans="1:29">
      <c r="A12" s="1" t="d">
        <v>2001-10-01</v>
      </c>
      <c r="B12" s="12">
        <v>10</v>
      </c>
      <c r="C12">
        <v>5989</v>
      </c>
      <c r="D12">
        <v>11</v>
      </c>
      <c r="E12" s="11">
        <f t="shared" si="0"/>
        <v>0</v>
      </c>
      <c r="F12" s="11">
        <f t="shared" si="1"/>
        <v>0</v>
      </c>
      <c r="G12" s="11">
        <f t="shared" si="2"/>
        <v>0</v>
      </c>
      <c r="H12" s="11">
        <f t="shared" si="3"/>
        <v>0</v>
      </c>
      <c r="I12" s="11">
        <f t="shared" si="4"/>
        <v>0</v>
      </c>
      <c r="J12" s="11">
        <f t="shared" si="5"/>
        <v>0</v>
      </c>
      <c r="K12" s="11">
        <f t="shared" si="6"/>
        <v>0</v>
      </c>
      <c r="L12" s="11">
        <f t="shared" si="7"/>
        <v>0</v>
      </c>
      <c r="M12" s="11">
        <f t="shared" si="8"/>
        <v>0</v>
      </c>
      <c r="N12" s="11">
        <f t="shared" si="9"/>
        <v>1</v>
      </c>
      <c r="O12" s="11">
        <f t="shared" si="10"/>
        <v>0</v>
      </c>
      <c r="X12" s="6"/>
      <c r="Y12" s="6" t="s">
        <v>18</v>
      </c>
      <c r="Z12" s="6" t="s">
        <v>19</v>
      </c>
      <c r="AA12" s="6" t="s">
        <v>20</v>
      </c>
      <c r="AB12" s="6" t="s">
        <v>21</v>
      </c>
      <c r="AC12" s="6" t="s">
        <v>22</v>
      </c>
    </row>
    <row r="13" spans="1:29">
      <c r="A13" s="1" t="d">
        <v>2001-11-01</v>
      </c>
      <c r="B13" s="12">
        <v>11</v>
      </c>
      <c r="C13">
        <v>4579</v>
      </c>
      <c r="D13">
        <v>12</v>
      </c>
      <c r="E13" s="11">
        <f t="shared" si="0"/>
        <v>0</v>
      </c>
      <c r="F13" s="11">
        <f t="shared" si="1"/>
        <v>0</v>
      </c>
      <c r="G13" s="11">
        <f t="shared" si="2"/>
        <v>0</v>
      </c>
      <c r="H13" s="11">
        <f t="shared" si="3"/>
        <v>0</v>
      </c>
      <c r="I13" s="11">
        <f t="shared" si="4"/>
        <v>0</v>
      </c>
      <c r="J13" s="11">
        <f t="shared" si="5"/>
        <v>0</v>
      </c>
      <c r="K13" s="11">
        <f t="shared" si="6"/>
        <v>0</v>
      </c>
      <c r="L13" s="11">
        <f t="shared" si="7"/>
        <v>0</v>
      </c>
      <c r="M13" s="11">
        <f t="shared" si="8"/>
        <v>0</v>
      </c>
      <c r="N13" s="11">
        <f t="shared" si="9"/>
        <v>0</v>
      </c>
      <c r="O13" s="11">
        <f t="shared" si="10"/>
        <v>1</v>
      </c>
      <c r="X13" s="4" t="s">
        <v>14</v>
      </c>
      <c r="Y13" s="4">
        <v>12</v>
      </c>
      <c r="Z13" s="4">
        <v>60968561.723361894</v>
      </c>
      <c r="AA13" s="4">
        <v>5080713.4769468242</v>
      </c>
      <c r="AB13" s="4">
        <v>25.882081827322381</v>
      </c>
      <c r="AC13" s="4">
        <v>3.931101249103951E-33</v>
      </c>
    </row>
    <row r="14" spans="1:29">
      <c r="A14" s="1" t="d">
        <v>2001-12-01</v>
      </c>
      <c r="B14" s="12">
        <v>12</v>
      </c>
      <c r="C14">
        <v>4474</v>
      </c>
      <c r="D14">
        <v>13</v>
      </c>
      <c r="E14" s="11">
        <f t="shared" si="0"/>
        <v>0</v>
      </c>
      <c r="F14" s="11">
        <f t="shared" si="1"/>
        <v>0</v>
      </c>
      <c r="G14" s="11">
        <f t="shared" si="2"/>
        <v>0</v>
      </c>
      <c r="H14" s="11">
        <f t="shared" si="3"/>
        <v>0</v>
      </c>
      <c r="I14" s="11">
        <f t="shared" si="4"/>
        <v>0</v>
      </c>
      <c r="J14" s="11">
        <f t="shared" si="5"/>
        <v>0</v>
      </c>
      <c r="K14" s="11">
        <f t="shared" si="6"/>
        <v>0</v>
      </c>
      <c r="L14" s="11">
        <f t="shared" si="7"/>
        <v>0</v>
      </c>
      <c r="M14" s="11">
        <f t="shared" si="8"/>
        <v>0</v>
      </c>
      <c r="N14" s="11">
        <f t="shared" si="9"/>
        <v>0</v>
      </c>
      <c r="O14" s="11">
        <f t="shared" si="10"/>
        <v>0</v>
      </c>
      <c r="X14" s="4" t="s">
        <v>15</v>
      </c>
      <c r="Y14" s="4">
        <v>180</v>
      </c>
      <c r="Z14" s="4">
        <v>35334422.939850524</v>
      </c>
      <c r="AA14" s="4">
        <v>196302.34966583626</v>
      </c>
      <c r="AB14" s="4"/>
      <c r="AC14" s="4"/>
    </row>
    <row r="15" spans="1:29" ht="17" thickBot="1">
      <c r="A15" s="1" t="d">
        <v>2002-01-01</v>
      </c>
      <c r="B15" s="12">
        <v>1</v>
      </c>
      <c r="C15">
        <v>6118</v>
      </c>
      <c r="D15">
        <v>14</v>
      </c>
      <c r="E15" s="11">
        <f t="shared" si="0"/>
        <v>1</v>
      </c>
      <c r="F15" s="11">
        <f t="shared" si="1"/>
        <v>0</v>
      </c>
      <c r="G15" s="11">
        <f t="shared" si="2"/>
        <v>0</v>
      </c>
      <c r="H15" s="11">
        <f t="shared" si="3"/>
        <v>0</v>
      </c>
      <c r="I15" s="11">
        <f t="shared" si="4"/>
        <v>0</v>
      </c>
      <c r="J15" s="11">
        <f t="shared" si="5"/>
        <v>0</v>
      </c>
      <c r="K15" s="11">
        <f t="shared" si="6"/>
        <v>0</v>
      </c>
      <c r="L15" s="11">
        <f t="shared" si="7"/>
        <v>0</v>
      </c>
      <c r="M15" s="11">
        <f t="shared" si="8"/>
        <v>0</v>
      </c>
      <c r="N15" s="11">
        <f t="shared" si="9"/>
        <v>0</v>
      </c>
      <c r="O15" s="11">
        <f t="shared" si="10"/>
        <v>0</v>
      </c>
      <c r="X15" s="5" t="s">
        <v>16</v>
      </c>
      <c r="Y15" s="5">
        <v>192</v>
      </c>
      <c r="Z15" s="5">
        <v>96302984.663212419</v>
      </c>
      <c r="AA15" s="5"/>
      <c r="AB15" s="5"/>
      <c r="AC15" s="5"/>
    </row>
    <row r="16" spans="1:29" ht="17" thickBot="1">
      <c r="A16" s="1" t="d">
        <v>2002-02-01</v>
      </c>
      <c r="B16" s="12">
        <v>2</v>
      </c>
      <c r="C16">
        <v>4003</v>
      </c>
      <c r="D16">
        <v>15</v>
      </c>
      <c r="E16" s="11">
        <f t="shared" si="0"/>
        <v>0</v>
      </c>
      <c r="F16" s="11">
        <f t="shared" si="1"/>
        <v>1</v>
      </c>
      <c r="G16" s="11">
        <f t="shared" si="2"/>
        <v>0</v>
      </c>
      <c r="H16" s="11">
        <f t="shared" si="3"/>
        <v>0</v>
      </c>
      <c r="I16" s="11">
        <f t="shared" si="4"/>
        <v>0</v>
      </c>
      <c r="J16" s="11">
        <f t="shared" si="5"/>
        <v>0</v>
      </c>
      <c r="K16" s="11">
        <f t="shared" si="6"/>
        <v>0</v>
      </c>
      <c r="L16" s="11">
        <f t="shared" si="7"/>
        <v>0</v>
      </c>
      <c r="M16" s="11">
        <f t="shared" si="8"/>
        <v>0</v>
      </c>
      <c r="N16" s="11">
        <f t="shared" si="9"/>
        <v>0</v>
      </c>
      <c r="O16" s="11">
        <f t="shared" si="10"/>
        <v>0</v>
      </c>
    </row>
    <row r="17" spans="1:32">
      <c r="A17" s="1" t="d">
        <v>2002-03-01</v>
      </c>
      <c r="B17" s="12">
        <v>3</v>
      </c>
      <c r="C17">
        <v>3894</v>
      </c>
      <c r="D17">
        <v>16</v>
      </c>
      <c r="E17" s="11">
        <f t="shared" si="0"/>
        <v>0</v>
      </c>
      <c r="F17" s="11">
        <f t="shared" si="1"/>
        <v>0</v>
      </c>
      <c r="G17" s="11">
        <f t="shared" si="2"/>
        <v>1</v>
      </c>
      <c r="H17" s="11">
        <f t="shared" si="3"/>
        <v>0</v>
      </c>
      <c r="I17" s="11">
        <f t="shared" si="4"/>
        <v>0</v>
      </c>
      <c r="J17" s="11">
        <f t="shared" si="5"/>
        <v>0</v>
      </c>
      <c r="K17" s="11">
        <f t="shared" si="6"/>
        <v>0</v>
      </c>
      <c r="L17" s="11">
        <f t="shared" si="7"/>
        <v>0</v>
      </c>
      <c r="M17" s="11">
        <f t="shared" si="8"/>
        <v>0</v>
      </c>
      <c r="N17" s="11">
        <f t="shared" si="9"/>
        <v>0</v>
      </c>
      <c r="O17" s="11">
        <f t="shared" si="10"/>
        <v>0</v>
      </c>
      <c r="X17" s="6"/>
      <c r="Y17" s="6" t="s">
        <v>23</v>
      </c>
      <c r="Z17" s="6" t="s">
        <v>11</v>
      </c>
      <c r="AA17" s="6" t="s">
        <v>24</v>
      </c>
      <c r="AB17" s="6" t="s">
        <v>25</v>
      </c>
      <c r="AC17" s="6" t="s">
        <v>26</v>
      </c>
      <c r="AD17" s="6" t="s">
        <v>27</v>
      </c>
      <c r="AE17" s="6" t="s">
        <v>28</v>
      </c>
      <c r="AF17" s="6" t="s">
        <v>29</v>
      </c>
    </row>
    <row r="18" spans="1:32">
      <c r="A18" s="1" t="d">
        <v>2002-04-01</v>
      </c>
      <c r="B18" s="12">
        <v>4</v>
      </c>
      <c r="C18">
        <v>4994</v>
      </c>
      <c r="D18">
        <v>17</v>
      </c>
      <c r="E18" s="11">
        <f t="shared" si="0"/>
        <v>0</v>
      </c>
      <c r="F18" s="11">
        <f t="shared" si="1"/>
        <v>0</v>
      </c>
      <c r="G18" s="11">
        <f t="shared" si="2"/>
        <v>0</v>
      </c>
      <c r="H18" s="11">
        <f t="shared" si="3"/>
        <v>1</v>
      </c>
      <c r="I18" s="11">
        <f t="shared" si="4"/>
        <v>0</v>
      </c>
      <c r="J18" s="11">
        <f t="shared" si="5"/>
        <v>0</v>
      </c>
      <c r="K18" s="11">
        <f t="shared" si="6"/>
        <v>0</v>
      </c>
      <c r="L18" s="11">
        <f t="shared" si="7"/>
        <v>0</v>
      </c>
      <c r="M18" s="11">
        <f t="shared" si="8"/>
        <v>0</v>
      </c>
      <c r="N18" s="11">
        <f t="shared" si="9"/>
        <v>0</v>
      </c>
      <c r="O18" s="11">
        <f t="shared" si="10"/>
        <v>0</v>
      </c>
      <c r="X18" s="4" t="s">
        <v>17</v>
      </c>
      <c r="Y18" s="4">
        <v>4791.4099766955951</v>
      </c>
      <c r="Z18" s="4">
        <v>120.99338045249479</v>
      </c>
      <c r="AA18" s="4">
        <v>39.600595989437863</v>
      </c>
      <c r="AB18" s="4">
        <v>8.6733301124183436E-91</v>
      </c>
      <c r="AC18" s="4">
        <v>4552.6621089991104</v>
      </c>
      <c r="AD18" s="4">
        <v>5030.1578443920798</v>
      </c>
      <c r="AE18" s="4">
        <v>4552.6621089991104</v>
      </c>
      <c r="AF18" s="4">
        <v>5030.1578443920798</v>
      </c>
    </row>
    <row r="19" spans="1:32">
      <c r="A19" s="1" t="d">
        <v>2002-05-01</v>
      </c>
      <c r="B19" s="12">
        <v>5</v>
      </c>
      <c r="C19">
        <v>4583</v>
      </c>
      <c r="D19">
        <v>18</v>
      </c>
      <c r="E19" s="11">
        <f t="shared" si="0"/>
        <v>0</v>
      </c>
      <c r="F19" s="11">
        <f t="shared" si="1"/>
        <v>0</v>
      </c>
      <c r="G19" s="11">
        <f t="shared" si="2"/>
        <v>0</v>
      </c>
      <c r="H19" s="11">
        <f t="shared" si="3"/>
        <v>0</v>
      </c>
      <c r="I19" s="11">
        <f t="shared" si="4"/>
        <v>1</v>
      </c>
      <c r="J19" s="11">
        <f t="shared" si="5"/>
        <v>0</v>
      </c>
      <c r="K19" s="11">
        <f t="shared" si="6"/>
        <v>0</v>
      </c>
      <c r="L19" s="11">
        <f t="shared" si="7"/>
        <v>0</v>
      </c>
      <c r="M19" s="11">
        <f t="shared" si="8"/>
        <v>0</v>
      </c>
      <c r="N19" s="11">
        <f t="shared" si="9"/>
        <v>0</v>
      </c>
      <c r="O19" s="11">
        <f t="shared" si="10"/>
        <v>0</v>
      </c>
      <c r="X19" s="4" t="s">
        <v>41</v>
      </c>
      <c r="Y19" s="4">
        <v>-3.1631107360977095</v>
      </c>
      <c r="Z19" s="4">
        <v>0.57327384641351975</v>
      </c>
      <c r="AA19" s="4">
        <v>-5.5176260976958336</v>
      </c>
      <c r="AB19" s="4">
        <v>1.1819329874506782E-7</v>
      </c>
      <c r="AC19" s="4">
        <v>-4.2943123599016504</v>
      </c>
      <c r="AD19" s="4">
        <v>-2.0319091122937687</v>
      </c>
      <c r="AE19" s="4">
        <v>-4.2943123599016504</v>
      </c>
      <c r="AF19" s="4">
        <v>-2.0319091122937687</v>
      </c>
    </row>
    <row r="20" spans="1:32">
      <c r="A20" s="1" t="d">
        <v>2002-06-01</v>
      </c>
      <c r="B20" s="12">
        <v>6</v>
      </c>
      <c r="C20">
        <v>4722</v>
      </c>
      <c r="D20">
        <v>19</v>
      </c>
      <c r="E20" s="11">
        <f t="shared" si="0"/>
        <v>0</v>
      </c>
      <c r="F20" s="11">
        <f t="shared" si="1"/>
        <v>0</v>
      </c>
      <c r="G20" s="11">
        <f t="shared" si="2"/>
        <v>0</v>
      </c>
      <c r="H20" s="11">
        <f t="shared" si="3"/>
        <v>0</v>
      </c>
      <c r="I20" s="11">
        <f t="shared" si="4"/>
        <v>0</v>
      </c>
      <c r="J20" s="11">
        <f t="shared" si="5"/>
        <v>1</v>
      </c>
      <c r="K20" s="11">
        <f t="shared" si="6"/>
        <v>0</v>
      </c>
      <c r="L20" s="11">
        <f t="shared" si="7"/>
        <v>0</v>
      </c>
      <c r="M20" s="11">
        <f t="shared" si="8"/>
        <v>0</v>
      </c>
      <c r="N20" s="11">
        <f t="shared" si="9"/>
        <v>0</v>
      </c>
      <c r="O20" s="11">
        <f t="shared" si="10"/>
        <v>0</v>
      </c>
      <c r="X20" s="4" t="s">
        <v>42</v>
      </c>
      <c r="Y20" s="4">
        <v>930.65871102539393</v>
      </c>
      <c r="Z20" s="4">
        <v>154.35125514830176</v>
      </c>
      <c r="AA20" s="4">
        <v>6.0294858641169489</v>
      </c>
      <c r="AB20" s="4">
        <v>9.1085490157052143E-9</v>
      </c>
      <c r="AC20" s="4">
        <v>626.08805678698411</v>
      </c>
      <c r="AD20" s="4">
        <v>1235.2293652638036</v>
      </c>
      <c r="AE20" s="4">
        <v>626.08805678698411</v>
      </c>
      <c r="AF20" s="4">
        <v>1235.2293652638036</v>
      </c>
    </row>
    <row r="21" spans="1:32">
      <c r="A21" s="1" t="d">
        <v>2002-07-01</v>
      </c>
      <c r="B21" s="12">
        <v>7</v>
      </c>
      <c r="C21">
        <v>5725</v>
      </c>
      <c r="D21">
        <v>20</v>
      </c>
      <c r="E21" s="11">
        <f t="shared" si="0"/>
        <v>0</v>
      </c>
      <c r="F21" s="11">
        <f t="shared" si="1"/>
        <v>0</v>
      </c>
      <c r="G21" s="11">
        <f t="shared" si="2"/>
        <v>0</v>
      </c>
      <c r="H21" s="11">
        <f t="shared" si="3"/>
        <v>0</v>
      </c>
      <c r="I21" s="11">
        <f t="shared" si="4"/>
        <v>0</v>
      </c>
      <c r="J21" s="11">
        <f t="shared" si="5"/>
        <v>0</v>
      </c>
      <c r="K21" s="11">
        <f t="shared" si="6"/>
        <v>1</v>
      </c>
      <c r="L21" s="11">
        <f t="shared" si="7"/>
        <v>0</v>
      </c>
      <c r="M21" s="11">
        <f t="shared" si="8"/>
        <v>0</v>
      </c>
      <c r="N21" s="11">
        <f t="shared" si="9"/>
        <v>0</v>
      </c>
      <c r="O21" s="11">
        <f t="shared" si="10"/>
        <v>0</v>
      </c>
      <c r="X21" s="4" t="s">
        <v>43</v>
      </c>
      <c r="Y21" s="4">
        <v>-711.67817823850839</v>
      </c>
      <c r="Z21" s="4">
        <v>154.34167350307339</v>
      </c>
      <c r="AA21" s="4">
        <v>-4.6110565091438946</v>
      </c>
      <c r="AB21" s="4">
        <v>7.5769493318453962E-6</v>
      </c>
      <c r="AC21" s="4">
        <v>-1016.2299256792179</v>
      </c>
      <c r="AD21" s="4">
        <v>-407.12643079779889</v>
      </c>
      <c r="AE21" s="4">
        <v>-1016.2299256792179</v>
      </c>
      <c r="AF21" s="4">
        <v>-407.12643079779889</v>
      </c>
    </row>
    <row r="22" spans="1:32">
      <c r="A22" s="1" t="d">
        <v>2002-08-01</v>
      </c>
      <c r="B22" s="12">
        <v>8</v>
      </c>
      <c r="C22">
        <v>5654</v>
      </c>
      <c r="D22">
        <v>21</v>
      </c>
      <c r="E22" s="11">
        <f t="shared" si="0"/>
        <v>0</v>
      </c>
      <c r="F22" s="11">
        <f t="shared" si="1"/>
        <v>0</v>
      </c>
      <c r="G22" s="11">
        <f t="shared" si="2"/>
        <v>0</v>
      </c>
      <c r="H22" s="11">
        <f t="shared" si="3"/>
        <v>0</v>
      </c>
      <c r="I22" s="11">
        <f t="shared" si="4"/>
        <v>0</v>
      </c>
      <c r="J22" s="11">
        <f t="shared" si="5"/>
        <v>0</v>
      </c>
      <c r="K22" s="11">
        <f t="shared" si="6"/>
        <v>0</v>
      </c>
      <c r="L22" s="11">
        <f t="shared" si="7"/>
        <v>1</v>
      </c>
      <c r="M22" s="11">
        <f t="shared" si="8"/>
        <v>0</v>
      </c>
      <c r="N22" s="11">
        <f t="shared" si="9"/>
        <v>0</v>
      </c>
      <c r="O22" s="11">
        <f t="shared" si="10"/>
        <v>0</v>
      </c>
      <c r="X22" s="4" t="s">
        <v>44</v>
      </c>
      <c r="Y22" s="4">
        <v>-469.01506750241049</v>
      </c>
      <c r="Z22" s="4">
        <v>154.33422070107608</v>
      </c>
      <c r="AA22" s="4">
        <v>-3.0389570464144011</v>
      </c>
      <c r="AB22" s="4">
        <v>2.72761098935071E-3</v>
      </c>
      <c r="AC22" s="4">
        <v>-773.55210884450059</v>
      </c>
      <c r="AD22" s="4">
        <v>-164.47802616032038</v>
      </c>
      <c r="AE22" s="4">
        <v>-773.55210884450059</v>
      </c>
      <c r="AF22" s="4">
        <v>-164.47802616032038</v>
      </c>
    </row>
    <row r="23" spans="1:32">
      <c r="A23" s="1" t="d">
        <v>2002-09-01</v>
      </c>
      <c r="B23" s="12">
        <v>9</v>
      </c>
      <c r="C23">
        <v>5163</v>
      </c>
      <c r="D23">
        <v>22</v>
      </c>
      <c r="E23" s="11">
        <f t="shared" si="0"/>
        <v>0</v>
      </c>
      <c r="F23" s="11">
        <f t="shared" si="1"/>
        <v>0</v>
      </c>
      <c r="G23" s="11">
        <f t="shared" si="2"/>
        <v>0</v>
      </c>
      <c r="H23" s="11">
        <f t="shared" si="3"/>
        <v>0</v>
      </c>
      <c r="I23" s="11">
        <f t="shared" si="4"/>
        <v>0</v>
      </c>
      <c r="J23" s="11">
        <f t="shared" si="5"/>
        <v>0</v>
      </c>
      <c r="K23" s="11">
        <f t="shared" si="6"/>
        <v>0</v>
      </c>
      <c r="L23" s="11">
        <f t="shared" si="7"/>
        <v>0</v>
      </c>
      <c r="M23" s="11">
        <f t="shared" si="8"/>
        <v>1</v>
      </c>
      <c r="N23" s="11">
        <f t="shared" si="9"/>
        <v>0</v>
      </c>
      <c r="O23" s="11">
        <f t="shared" si="10"/>
        <v>0</v>
      </c>
      <c r="X23" s="4" t="s">
        <v>45</v>
      </c>
      <c r="Y23" s="4">
        <v>153.14804323368728</v>
      </c>
      <c r="Z23" s="4">
        <v>154.3288970507258</v>
      </c>
      <c r="AA23" s="4">
        <v>0.99234845942914762</v>
      </c>
      <c r="AB23" s="4">
        <v>0.32235968389159997</v>
      </c>
      <c r="AC23" s="4">
        <v>-151.37849331744044</v>
      </c>
      <c r="AD23" s="4">
        <v>457.67457978481502</v>
      </c>
      <c r="AE23" s="4">
        <v>-151.37849331744044</v>
      </c>
      <c r="AF23" s="4">
        <v>457.67457978481502</v>
      </c>
    </row>
    <row r="24" spans="1:32">
      <c r="A24" s="1" t="d">
        <v>2002-10-01</v>
      </c>
      <c r="B24" s="12">
        <v>10</v>
      </c>
      <c r="C24">
        <v>5169</v>
      </c>
      <c r="D24">
        <v>23</v>
      </c>
      <c r="E24" s="11">
        <f t="shared" si="0"/>
        <v>0</v>
      </c>
      <c r="F24" s="11">
        <f t="shared" si="1"/>
        <v>0</v>
      </c>
      <c r="G24" s="11">
        <f t="shared" si="2"/>
        <v>0</v>
      </c>
      <c r="H24" s="11">
        <f t="shared" si="3"/>
        <v>0</v>
      </c>
      <c r="I24" s="11">
        <f t="shared" si="4"/>
        <v>0</v>
      </c>
      <c r="J24" s="11">
        <f t="shared" si="5"/>
        <v>0</v>
      </c>
      <c r="K24" s="11">
        <f t="shared" si="6"/>
        <v>0</v>
      </c>
      <c r="L24" s="11">
        <f t="shared" si="7"/>
        <v>0</v>
      </c>
      <c r="M24" s="11">
        <f t="shared" si="8"/>
        <v>0</v>
      </c>
      <c r="N24" s="11">
        <f t="shared" si="9"/>
        <v>1</v>
      </c>
      <c r="O24" s="11">
        <f t="shared" si="10"/>
        <v>0</v>
      </c>
      <c r="X24" s="4" t="s">
        <v>46</v>
      </c>
      <c r="Y24" s="4">
        <v>15.43615396978524</v>
      </c>
      <c r="Z24" s="4">
        <v>154.32570277236579</v>
      </c>
      <c r="AA24" s="4">
        <v>0.10002322161820282</v>
      </c>
      <c r="AB24" s="4">
        <v>0.92043720464642298</v>
      </c>
      <c r="AC24" s="4">
        <v>-289.084079532825</v>
      </c>
      <c r="AD24" s="4">
        <v>319.95638747239553</v>
      </c>
      <c r="AE24" s="4">
        <v>-289.084079532825</v>
      </c>
      <c r="AF24" s="4">
        <v>319.95638747239553</v>
      </c>
    </row>
    <row r="25" spans="1:32">
      <c r="A25" s="1" t="d">
        <v>2002-11-01</v>
      </c>
      <c r="B25" s="12">
        <v>11</v>
      </c>
      <c r="C25">
        <v>4283</v>
      </c>
      <c r="D25">
        <v>24</v>
      </c>
      <c r="E25" s="11">
        <f t="shared" si="0"/>
        <v>0</v>
      </c>
      <c r="F25" s="11">
        <f t="shared" si="1"/>
        <v>0</v>
      </c>
      <c r="G25" s="11">
        <f t="shared" si="2"/>
        <v>0</v>
      </c>
      <c r="H25" s="11">
        <f t="shared" si="3"/>
        <v>0</v>
      </c>
      <c r="I25" s="11">
        <f t="shared" si="4"/>
        <v>0</v>
      </c>
      <c r="J25" s="11">
        <f t="shared" si="5"/>
        <v>0</v>
      </c>
      <c r="K25" s="11">
        <f t="shared" si="6"/>
        <v>0</v>
      </c>
      <c r="L25" s="11">
        <f t="shared" si="7"/>
        <v>0</v>
      </c>
      <c r="M25" s="11">
        <f t="shared" si="8"/>
        <v>0</v>
      </c>
      <c r="N25" s="11">
        <f t="shared" si="9"/>
        <v>0</v>
      </c>
      <c r="O25" s="11">
        <f t="shared" si="10"/>
        <v>1</v>
      </c>
      <c r="X25" s="4" t="s">
        <v>47</v>
      </c>
      <c r="Y25" s="4">
        <v>323.84926470588277</v>
      </c>
      <c r="Z25" s="4">
        <v>154.32463799821988</v>
      </c>
      <c r="AA25" s="4">
        <v>2.0984935970471437</v>
      </c>
      <c r="AB25" s="4">
        <v>3.7256968317129685E-2</v>
      </c>
      <c r="AC25" s="4">
        <v>19.331132248436802</v>
      </c>
      <c r="AD25" s="4">
        <v>628.36739716332875</v>
      </c>
      <c r="AE25" s="4">
        <v>19.331132248436802</v>
      </c>
      <c r="AF25" s="4">
        <v>628.36739716332875</v>
      </c>
    </row>
    <row r="26" spans="1:32">
      <c r="A26" s="1" t="d">
        <v>2002-12-01</v>
      </c>
      <c r="B26" s="12">
        <v>12</v>
      </c>
      <c r="C26">
        <v>4634</v>
      </c>
      <c r="D26">
        <v>25</v>
      </c>
      <c r="E26" s="11">
        <f t="shared" si="0"/>
        <v>0</v>
      </c>
      <c r="F26" s="11">
        <f t="shared" si="1"/>
        <v>0</v>
      </c>
      <c r="G26" s="11">
        <f t="shared" si="2"/>
        <v>0</v>
      </c>
      <c r="H26" s="11">
        <f t="shared" si="3"/>
        <v>0</v>
      </c>
      <c r="I26" s="11">
        <f t="shared" si="4"/>
        <v>0</v>
      </c>
      <c r="J26" s="11">
        <f t="shared" si="5"/>
        <v>0</v>
      </c>
      <c r="K26" s="11">
        <f t="shared" si="6"/>
        <v>0</v>
      </c>
      <c r="L26" s="11">
        <f t="shared" si="7"/>
        <v>0</v>
      </c>
      <c r="M26" s="11">
        <f t="shared" si="8"/>
        <v>0</v>
      </c>
      <c r="N26" s="11">
        <f t="shared" si="9"/>
        <v>0</v>
      </c>
      <c r="O26" s="11">
        <f t="shared" si="10"/>
        <v>0</v>
      </c>
      <c r="X26" s="4" t="s">
        <v>48</v>
      </c>
      <c r="Y26" s="4">
        <v>715.82487544198102</v>
      </c>
      <c r="Z26" s="4">
        <v>154.32570277236584</v>
      </c>
      <c r="AA26" s="4">
        <v>4.6384034712470426</v>
      </c>
      <c r="AB26" s="4">
        <v>6.7344545922906078E-6</v>
      </c>
      <c r="AC26" s="4">
        <v>411.30464193937064</v>
      </c>
      <c r="AD26" s="4">
        <v>1020.3451089445914</v>
      </c>
      <c r="AE26" s="4">
        <v>411.30464193937064</v>
      </c>
      <c r="AF26" s="4">
        <v>1020.3451089445914</v>
      </c>
    </row>
    <row r="27" spans="1:32">
      <c r="A27" s="1" t="d">
        <v>2003-01-01</v>
      </c>
      <c r="B27" s="12">
        <v>1</v>
      </c>
      <c r="C27">
        <v>5873</v>
      </c>
      <c r="D27">
        <v>26</v>
      </c>
      <c r="E27" s="11">
        <f t="shared" si="0"/>
        <v>1</v>
      </c>
      <c r="F27" s="11">
        <f t="shared" si="1"/>
        <v>0</v>
      </c>
      <c r="G27" s="11">
        <f t="shared" si="2"/>
        <v>0</v>
      </c>
      <c r="H27" s="11">
        <f t="shared" si="3"/>
        <v>0</v>
      </c>
      <c r="I27" s="11">
        <f t="shared" si="4"/>
        <v>0</v>
      </c>
      <c r="J27" s="11">
        <f t="shared" si="5"/>
        <v>0</v>
      </c>
      <c r="K27" s="11">
        <f t="shared" si="6"/>
        <v>0</v>
      </c>
      <c r="L27" s="11">
        <f t="shared" si="7"/>
        <v>0</v>
      </c>
      <c r="M27" s="11">
        <f t="shared" si="8"/>
        <v>0</v>
      </c>
      <c r="N27" s="11">
        <f t="shared" si="9"/>
        <v>0</v>
      </c>
      <c r="O27" s="11">
        <f t="shared" si="10"/>
        <v>0</v>
      </c>
      <c r="X27" s="4" t="s">
        <v>49</v>
      </c>
      <c r="Y27" s="4">
        <v>1122.5504861780794</v>
      </c>
      <c r="Z27" s="4">
        <v>154.32889705072594</v>
      </c>
      <c r="AA27" s="4">
        <v>7.273754349511818</v>
      </c>
      <c r="AB27" s="4">
        <v>1.0369845722626009E-11</v>
      </c>
      <c r="AC27" s="4">
        <v>818.02394962695143</v>
      </c>
      <c r="AD27" s="4">
        <v>1427.0770227292073</v>
      </c>
      <c r="AE27" s="4">
        <v>818.02394962695143</v>
      </c>
      <c r="AF27" s="4">
        <v>1427.0770227292073</v>
      </c>
    </row>
    <row r="28" spans="1:32">
      <c r="A28" s="1" t="d">
        <v>2003-02-01</v>
      </c>
      <c r="B28" s="12">
        <v>2</v>
      </c>
      <c r="C28">
        <v>3869</v>
      </c>
      <c r="D28">
        <v>27</v>
      </c>
      <c r="E28" s="11">
        <f t="shared" si="0"/>
        <v>0</v>
      </c>
      <c r="F28" s="11">
        <f t="shared" si="1"/>
        <v>1</v>
      </c>
      <c r="G28" s="11">
        <f t="shared" si="2"/>
        <v>0</v>
      </c>
      <c r="H28" s="11">
        <f t="shared" si="3"/>
        <v>0</v>
      </c>
      <c r="I28" s="11">
        <f t="shared" si="4"/>
        <v>0</v>
      </c>
      <c r="J28" s="11">
        <f t="shared" si="5"/>
        <v>0</v>
      </c>
      <c r="K28" s="11">
        <f t="shared" si="6"/>
        <v>0</v>
      </c>
      <c r="L28" s="11">
        <f t="shared" si="7"/>
        <v>0</v>
      </c>
      <c r="M28" s="11">
        <f t="shared" si="8"/>
        <v>0</v>
      </c>
      <c r="N28" s="11">
        <f t="shared" si="9"/>
        <v>0</v>
      </c>
      <c r="O28" s="11">
        <f t="shared" si="10"/>
        <v>0</v>
      </c>
      <c r="X28" s="4" t="s">
        <v>50</v>
      </c>
      <c r="Y28" s="4">
        <v>521.33859691417615</v>
      </c>
      <c r="Z28" s="4">
        <v>154.33422070107608</v>
      </c>
      <c r="AA28" s="4">
        <v>3.3779844453547119</v>
      </c>
      <c r="AB28" s="4">
        <v>8.9496585571403994E-4</v>
      </c>
      <c r="AC28" s="4">
        <v>216.80155557208604</v>
      </c>
      <c r="AD28" s="4">
        <v>825.87563825626626</v>
      </c>
      <c r="AE28" s="4">
        <v>216.80155557208604</v>
      </c>
      <c r="AF28" s="4">
        <v>825.87563825626626</v>
      </c>
    </row>
    <row r="29" spans="1:32">
      <c r="A29" s="1" t="d">
        <v>2003-03-01</v>
      </c>
      <c r="B29" s="12">
        <v>3</v>
      </c>
      <c r="C29">
        <v>3879</v>
      </c>
      <c r="D29">
        <v>28</v>
      </c>
      <c r="E29" s="11">
        <f t="shared" si="0"/>
        <v>0</v>
      </c>
      <c r="F29" s="11">
        <f t="shared" si="1"/>
        <v>0</v>
      </c>
      <c r="G29" s="11">
        <f t="shared" si="2"/>
        <v>1</v>
      </c>
      <c r="H29" s="11">
        <f t="shared" si="3"/>
        <v>0</v>
      </c>
      <c r="I29" s="11">
        <f t="shared" si="4"/>
        <v>0</v>
      </c>
      <c r="J29" s="11">
        <f t="shared" si="5"/>
        <v>0</v>
      </c>
      <c r="K29" s="11">
        <f t="shared" si="6"/>
        <v>0</v>
      </c>
      <c r="L29" s="11">
        <f t="shared" si="7"/>
        <v>0</v>
      </c>
      <c r="M29" s="11">
        <f t="shared" si="8"/>
        <v>0</v>
      </c>
      <c r="N29" s="11">
        <f t="shared" si="9"/>
        <v>0</v>
      </c>
      <c r="O29" s="11">
        <f t="shared" si="10"/>
        <v>0</v>
      </c>
      <c r="X29" s="4" t="s">
        <v>51</v>
      </c>
      <c r="Y29" s="4">
        <v>469.25170765027389</v>
      </c>
      <c r="Z29" s="4">
        <v>154.34167350307345</v>
      </c>
      <c r="AA29" s="4">
        <v>3.0403435248544817</v>
      </c>
      <c r="AB29" s="4">
        <v>2.7157026764876857E-3</v>
      </c>
      <c r="AC29" s="4">
        <v>164.69996020956427</v>
      </c>
      <c r="AD29" s="4">
        <v>773.80345509098356</v>
      </c>
      <c r="AE29" s="4">
        <v>164.69996020956427</v>
      </c>
      <c r="AF29" s="4">
        <v>773.80345509098356</v>
      </c>
    </row>
    <row r="30" spans="1:32" ht="17" thickBot="1">
      <c r="A30" s="1" t="d">
        <v>2003-04-01</v>
      </c>
      <c r="B30" s="12">
        <v>4</v>
      </c>
      <c r="C30">
        <v>4707</v>
      </c>
      <c r="D30">
        <v>29</v>
      </c>
      <c r="E30" s="11">
        <f t="shared" si="0"/>
        <v>0</v>
      </c>
      <c r="F30" s="11">
        <f t="shared" si="1"/>
        <v>0</v>
      </c>
      <c r="G30" s="11">
        <f t="shared" si="2"/>
        <v>0</v>
      </c>
      <c r="H30" s="11">
        <f t="shared" si="3"/>
        <v>1</v>
      </c>
      <c r="I30" s="11">
        <f t="shared" si="4"/>
        <v>0</v>
      </c>
      <c r="J30" s="11">
        <f t="shared" si="5"/>
        <v>0</v>
      </c>
      <c r="K30" s="11">
        <f t="shared" si="6"/>
        <v>0</v>
      </c>
      <c r="L30" s="11">
        <f t="shared" si="7"/>
        <v>0</v>
      </c>
      <c r="M30" s="11">
        <f t="shared" si="8"/>
        <v>0</v>
      </c>
      <c r="N30" s="11">
        <f t="shared" si="9"/>
        <v>0</v>
      </c>
      <c r="O30" s="11">
        <f t="shared" si="10"/>
        <v>0</v>
      </c>
      <c r="X30" s="5" t="s">
        <v>52</v>
      </c>
      <c r="Y30" s="5">
        <v>-321.08518161362895</v>
      </c>
      <c r="Z30" s="5">
        <v>154.35125514830182</v>
      </c>
      <c r="AA30" s="5">
        <v>-2.0802239755363696</v>
      </c>
      <c r="AB30" s="5">
        <v>3.8921362167707141E-2</v>
      </c>
      <c r="AC30" s="5">
        <v>-625.65583585203888</v>
      </c>
      <c r="AD30" s="5">
        <v>-16.514527375219018</v>
      </c>
      <c r="AE30" s="5">
        <v>-625.65583585203888</v>
      </c>
      <c r="AF30" s="5">
        <v>-16.514527375219018</v>
      </c>
    </row>
    <row r="31" spans="1:32">
      <c r="A31" s="1" t="d">
        <v>2003-05-01</v>
      </c>
      <c r="B31" s="12">
        <v>5</v>
      </c>
      <c r="C31">
        <v>4281</v>
      </c>
      <c r="D31">
        <v>30</v>
      </c>
      <c r="E31" s="11">
        <f t="shared" si="0"/>
        <v>0</v>
      </c>
      <c r="F31" s="11">
        <f t="shared" si="1"/>
        <v>0</v>
      </c>
      <c r="G31" s="11">
        <f t="shared" si="2"/>
        <v>0</v>
      </c>
      <c r="H31" s="11">
        <f t="shared" si="3"/>
        <v>0</v>
      </c>
      <c r="I31" s="11">
        <f t="shared" si="4"/>
        <v>1</v>
      </c>
      <c r="J31" s="11">
        <f t="shared" si="5"/>
        <v>0</v>
      </c>
      <c r="K31" s="11">
        <f t="shared" si="6"/>
        <v>0</v>
      </c>
      <c r="L31" s="11">
        <f t="shared" si="7"/>
        <v>0</v>
      </c>
      <c r="M31" s="11">
        <f t="shared" si="8"/>
        <v>0</v>
      </c>
      <c r="N31" s="11">
        <f t="shared" si="9"/>
        <v>0</v>
      </c>
      <c r="O31" s="11">
        <f t="shared" si="10"/>
        <v>0</v>
      </c>
    </row>
    <row r="32" spans="1:32">
      <c r="A32" s="1" t="d">
        <v>2003-06-01</v>
      </c>
      <c r="B32" s="12">
        <v>6</v>
      </c>
      <c r="C32">
        <v>4717</v>
      </c>
      <c r="D32">
        <v>31</v>
      </c>
      <c r="E32" s="11">
        <f t="shared" si="0"/>
        <v>0</v>
      </c>
      <c r="F32" s="11">
        <f t="shared" si="1"/>
        <v>0</v>
      </c>
      <c r="G32" s="11">
        <f t="shared" si="2"/>
        <v>0</v>
      </c>
      <c r="H32" s="11">
        <f t="shared" si="3"/>
        <v>0</v>
      </c>
      <c r="I32" s="11">
        <f t="shared" si="4"/>
        <v>0</v>
      </c>
      <c r="J32" s="11">
        <f t="shared" si="5"/>
        <v>1</v>
      </c>
      <c r="K32" s="11">
        <f t="shared" si="6"/>
        <v>0</v>
      </c>
      <c r="L32" s="11">
        <f t="shared" si="7"/>
        <v>0</v>
      </c>
      <c r="M32" s="11">
        <f t="shared" si="8"/>
        <v>0</v>
      </c>
      <c r="N32" s="11">
        <f t="shared" si="9"/>
        <v>0</v>
      </c>
      <c r="O32" s="11">
        <f t="shared" si="10"/>
        <v>0</v>
      </c>
    </row>
    <row r="33" spans="1:26">
      <c r="A33" s="1" t="d">
        <v>2003-07-01</v>
      </c>
      <c r="B33" s="12">
        <v>7</v>
      </c>
      <c r="C33">
        <v>5291</v>
      </c>
      <c r="D33">
        <v>32</v>
      </c>
      <c r="E33" s="11">
        <f t="shared" si="0"/>
        <v>0</v>
      </c>
      <c r="F33" s="11">
        <f t="shared" si="1"/>
        <v>0</v>
      </c>
      <c r="G33" s="11">
        <f t="shared" si="2"/>
        <v>0</v>
      </c>
      <c r="H33" s="11">
        <f t="shared" si="3"/>
        <v>0</v>
      </c>
      <c r="I33" s="11">
        <f t="shared" si="4"/>
        <v>0</v>
      </c>
      <c r="J33" s="11">
        <f t="shared" si="5"/>
        <v>0</v>
      </c>
      <c r="K33" s="11">
        <f t="shared" si="6"/>
        <v>1</v>
      </c>
      <c r="L33" s="11">
        <f t="shared" si="7"/>
        <v>0</v>
      </c>
      <c r="M33" s="11">
        <f t="shared" si="8"/>
        <v>0</v>
      </c>
      <c r="N33" s="11">
        <f t="shared" si="9"/>
        <v>0</v>
      </c>
      <c r="O33" s="11">
        <f t="shared" si="10"/>
        <v>0</v>
      </c>
    </row>
    <row r="34" spans="1:26">
      <c r="A34" s="1" t="d">
        <v>2003-08-01</v>
      </c>
      <c r="B34" s="12">
        <v>8</v>
      </c>
      <c r="C34">
        <v>5520</v>
      </c>
      <c r="D34">
        <v>33</v>
      </c>
      <c r="E34" s="11">
        <f t="shared" si="0"/>
        <v>0</v>
      </c>
      <c r="F34" s="11">
        <f t="shared" si="1"/>
        <v>0</v>
      </c>
      <c r="G34" s="11">
        <f t="shared" si="2"/>
        <v>0</v>
      </c>
      <c r="H34" s="11">
        <f t="shared" si="3"/>
        <v>0</v>
      </c>
      <c r="I34" s="11">
        <f t="shared" si="4"/>
        <v>0</v>
      </c>
      <c r="J34" s="11">
        <f t="shared" si="5"/>
        <v>0</v>
      </c>
      <c r="K34" s="11">
        <f t="shared" si="6"/>
        <v>0</v>
      </c>
      <c r="L34" s="11">
        <f t="shared" si="7"/>
        <v>1</v>
      </c>
      <c r="M34" s="11">
        <f t="shared" si="8"/>
        <v>0</v>
      </c>
      <c r="N34" s="11">
        <f t="shared" si="9"/>
        <v>0</v>
      </c>
      <c r="O34" s="11">
        <f t="shared" si="10"/>
        <v>0</v>
      </c>
      <c r="X34" t="s">
        <v>30</v>
      </c>
    </row>
    <row r="35" spans="1:26" ht="17" thickBot="1">
      <c r="A35" s="1" t="d">
        <v>2003-09-01</v>
      </c>
      <c r="B35" s="12">
        <v>9</v>
      </c>
      <c r="C35">
        <v>5061</v>
      </c>
      <c r="D35">
        <v>34</v>
      </c>
      <c r="E35" s="11">
        <f t="shared" si="0"/>
        <v>0</v>
      </c>
      <c r="F35" s="11">
        <f t="shared" si="1"/>
        <v>0</v>
      </c>
      <c r="G35" s="11">
        <f t="shared" si="2"/>
        <v>0</v>
      </c>
      <c r="H35" s="11">
        <f t="shared" si="3"/>
        <v>0</v>
      </c>
      <c r="I35" s="11">
        <f t="shared" si="4"/>
        <v>0</v>
      </c>
      <c r="J35" s="11">
        <f t="shared" si="5"/>
        <v>0</v>
      </c>
      <c r="K35" s="11">
        <f t="shared" si="6"/>
        <v>0</v>
      </c>
      <c r="L35" s="11">
        <f t="shared" si="7"/>
        <v>0</v>
      </c>
      <c r="M35" s="11">
        <f t="shared" si="8"/>
        <v>1</v>
      </c>
      <c r="N35" s="11">
        <f t="shared" si="9"/>
        <v>0</v>
      </c>
      <c r="O35" s="11">
        <f t="shared" si="10"/>
        <v>0</v>
      </c>
    </row>
    <row r="36" spans="1:26">
      <c r="A36" s="1" t="d">
        <v>2003-10-01</v>
      </c>
      <c r="B36" s="12">
        <v>10</v>
      </c>
      <c r="C36">
        <v>5141</v>
      </c>
      <c r="D36">
        <v>35</v>
      </c>
      <c r="E36" s="11">
        <f t="shared" si="0"/>
        <v>0</v>
      </c>
      <c r="F36" s="11">
        <f t="shared" si="1"/>
        <v>0</v>
      </c>
      <c r="G36" s="11">
        <f t="shared" si="2"/>
        <v>0</v>
      </c>
      <c r="H36" s="11">
        <f t="shared" si="3"/>
        <v>0</v>
      </c>
      <c r="I36" s="11">
        <f t="shared" si="4"/>
        <v>0</v>
      </c>
      <c r="J36" s="11">
        <f t="shared" si="5"/>
        <v>0</v>
      </c>
      <c r="K36" s="11">
        <f t="shared" si="6"/>
        <v>0</v>
      </c>
      <c r="L36" s="11">
        <f t="shared" si="7"/>
        <v>0</v>
      </c>
      <c r="M36" s="11">
        <f t="shared" si="8"/>
        <v>0</v>
      </c>
      <c r="N36" s="11">
        <f t="shared" si="9"/>
        <v>1</v>
      </c>
      <c r="O36" s="11">
        <f t="shared" si="10"/>
        <v>0</v>
      </c>
      <c r="X36" s="6" t="s">
        <v>31</v>
      </c>
      <c r="Y36" s="6" t="s">
        <v>32</v>
      </c>
      <c r="Z36" s="6" t="s">
        <v>33</v>
      </c>
    </row>
    <row r="37" spans="1:26">
      <c r="A37" s="1" t="d">
        <v>2003-11-01</v>
      </c>
      <c r="B37" s="12">
        <v>11</v>
      </c>
      <c r="C37">
        <v>4126</v>
      </c>
      <c r="D37">
        <v>36</v>
      </c>
      <c r="E37" s="11">
        <f t="shared" si="0"/>
        <v>0</v>
      </c>
      <c r="F37" s="11">
        <f t="shared" si="1"/>
        <v>0</v>
      </c>
      <c r="G37" s="11">
        <f t="shared" si="2"/>
        <v>0</v>
      </c>
      <c r="H37" s="11">
        <f t="shared" si="3"/>
        <v>0</v>
      </c>
      <c r="I37" s="11">
        <f t="shared" si="4"/>
        <v>0</v>
      </c>
      <c r="J37" s="11">
        <f t="shared" si="5"/>
        <v>0</v>
      </c>
      <c r="K37" s="11">
        <f t="shared" si="6"/>
        <v>0</v>
      </c>
      <c r="L37" s="11">
        <f t="shared" si="7"/>
        <v>0</v>
      </c>
      <c r="M37" s="11">
        <f t="shared" si="8"/>
        <v>0</v>
      </c>
      <c r="N37" s="11">
        <f t="shared" si="9"/>
        <v>0</v>
      </c>
      <c r="O37" s="11">
        <f t="shared" si="10"/>
        <v>1</v>
      </c>
      <c r="X37" s="4">
        <v>1</v>
      </c>
      <c r="Y37" s="4">
        <v>4788.246865959497</v>
      </c>
      <c r="Z37" s="4">
        <v>19.753134040503028</v>
      </c>
    </row>
    <row r="38" spans="1:26">
      <c r="A38" s="1" t="d">
        <v>2003-12-01</v>
      </c>
      <c r="B38" s="12">
        <v>12</v>
      </c>
      <c r="C38">
        <v>4496</v>
      </c>
      <c r="D38">
        <v>37</v>
      </c>
      <c r="E38" s="11">
        <f t="shared" si="0"/>
        <v>0</v>
      </c>
      <c r="F38" s="11">
        <f t="shared" si="1"/>
        <v>0</v>
      </c>
      <c r="G38" s="11">
        <f t="shared" si="2"/>
        <v>0</v>
      </c>
      <c r="H38" s="11">
        <f t="shared" si="3"/>
        <v>0</v>
      </c>
      <c r="I38" s="11">
        <f t="shared" si="4"/>
        <v>0</v>
      </c>
      <c r="J38" s="11">
        <f t="shared" si="5"/>
        <v>0</v>
      </c>
      <c r="K38" s="11">
        <f t="shared" si="6"/>
        <v>0</v>
      </c>
      <c r="L38" s="11">
        <f t="shared" si="7"/>
        <v>0</v>
      </c>
      <c r="M38" s="11">
        <f t="shared" si="8"/>
        <v>0</v>
      </c>
      <c r="N38" s="11">
        <f t="shared" si="9"/>
        <v>0</v>
      </c>
      <c r="O38" s="11">
        <f t="shared" si="10"/>
        <v>0</v>
      </c>
      <c r="X38" s="4">
        <v>2</v>
      </c>
      <c r="Y38" s="4">
        <v>5715.7424662487938</v>
      </c>
      <c r="Z38" s="4">
        <v>1471.2575337512062</v>
      </c>
    </row>
    <row r="39" spans="1:26">
      <c r="A39" s="1" t="d">
        <v>2004-01-01</v>
      </c>
      <c r="B39" s="12">
        <v>1</v>
      </c>
      <c r="C39">
        <v>5544</v>
      </c>
      <c r="D39">
        <v>38</v>
      </c>
      <c r="E39" s="11">
        <f t="shared" si="0"/>
        <v>1</v>
      </c>
      <c r="F39" s="11">
        <f t="shared" si="1"/>
        <v>0</v>
      </c>
      <c r="G39" s="11">
        <f t="shared" si="2"/>
        <v>0</v>
      </c>
      <c r="H39" s="11">
        <f t="shared" si="3"/>
        <v>0</v>
      </c>
      <c r="I39" s="11">
        <f t="shared" si="4"/>
        <v>0</v>
      </c>
      <c r="J39" s="11">
        <f t="shared" si="5"/>
        <v>0</v>
      </c>
      <c r="K39" s="11">
        <f t="shared" si="6"/>
        <v>0</v>
      </c>
      <c r="L39" s="11">
        <f t="shared" si="7"/>
        <v>0</v>
      </c>
      <c r="M39" s="11">
        <f t="shared" si="8"/>
        <v>0</v>
      </c>
      <c r="N39" s="11">
        <f t="shared" si="9"/>
        <v>0</v>
      </c>
      <c r="O39" s="11">
        <f t="shared" si="10"/>
        <v>0</v>
      </c>
      <c r="X39" s="4">
        <v>3</v>
      </c>
      <c r="Y39" s="4">
        <v>4070.2424662487933</v>
      </c>
      <c r="Z39" s="4">
        <v>277.75753375120667</v>
      </c>
    </row>
    <row r="40" spans="1:26">
      <c r="A40" s="1" t="d">
        <v>2004-02-01</v>
      </c>
      <c r="B40" s="12">
        <v>2</v>
      </c>
      <c r="C40">
        <v>3719</v>
      </c>
      <c r="D40">
        <v>39</v>
      </c>
      <c r="E40" s="11">
        <f t="shared" si="0"/>
        <v>0</v>
      </c>
      <c r="F40" s="11">
        <f t="shared" si="1"/>
        <v>1</v>
      </c>
      <c r="G40" s="11">
        <f t="shared" si="2"/>
        <v>0</v>
      </c>
      <c r="H40" s="11">
        <f t="shared" si="3"/>
        <v>0</v>
      </c>
      <c r="I40" s="11">
        <f t="shared" si="4"/>
        <v>0</v>
      </c>
      <c r="J40" s="11">
        <f t="shared" si="5"/>
        <v>0</v>
      </c>
      <c r="K40" s="11">
        <f t="shared" si="6"/>
        <v>0</v>
      </c>
      <c r="L40" s="11">
        <f t="shared" si="7"/>
        <v>0</v>
      </c>
      <c r="M40" s="11">
        <f t="shared" si="8"/>
        <v>0</v>
      </c>
      <c r="N40" s="11">
        <f t="shared" si="9"/>
        <v>0</v>
      </c>
      <c r="O40" s="11">
        <f t="shared" si="10"/>
        <v>0</v>
      </c>
      <c r="X40" s="4">
        <v>4</v>
      </c>
      <c r="Y40" s="4">
        <v>4309.7424662487938</v>
      </c>
      <c r="Z40" s="4">
        <v>423.25753375120621</v>
      </c>
    </row>
    <row r="41" spans="1:26">
      <c r="A41" s="1" t="d">
        <v>2004-03-01</v>
      </c>
      <c r="B41" s="12">
        <v>3</v>
      </c>
      <c r="C41">
        <v>4145</v>
      </c>
      <c r="D41">
        <v>40</v>
      </c>
      <c r="E41" s="11">
        <f t="shared" si="0"/>
        <v>0</v>
      </c>
      <c r="F41" s="11">
        <f t="shared" si="1"/>
        <v>0</v>
      </c>
      <c r="G41" s="11">
        <f t="shared" si="2"/>
        <v>1</v>
      </c>
      <c r="H41" s="11">
        <f t="shared" si="3"/>
        <v>0</v>
      </c>
      <c r="I41" s="11">
        <f t="shared" si="4"/>
        <v>0</v>
      </c>
      <c r="J41" s="11">
        <f t="shared" si="5"/>
        <v>0</v>
      </c>
      <c r="K41" s="11">
        <f t="shared" si="6"/>
        <v>0</v>
      </c>
      <c r="L41" s="11">
        <f t="shared" si="7"/>
        <v>0</v>
      </c>
      <c r="M41" s="11">
        <f t="shared" si="8"/>
        <v>0</v>
      </c>
      <c r="N41" s="11">
        <f t="shared" si="9"/>
        <v>0</v>
      </c>
      <c r="O41" s="11">
        <f t="shared" si="10"/>
        <v>0</v>
      </c>
      <c r="X41" s="4">
        <v>5</v>
      </c>
      <c r="Y41" s="4">
        <v>4928.7424662487938</v>
      </c>
      <c r="Z41" s="4">
        <v>657.25753375120621</v>
      </c>
    </row>
    <row r="42" spans="1:26">
      <c r="A42" s="1" t="d">
        <v>2004-04-01</v>
      </c>
      <c r="B42" s="12">
        <v>4</v>
      </c>
      <c r="C42">
        <v>4833</v>
      </c>
      <c r="D42">
        <v>41</v>
      </c>
      <c r="E42" s="11">
        <f t="shared" si="0"/>
        <v>0</v>
      </c>
      <c r="F42" s="11">
        <f t="shared" si="1"/>
        <v>0</v>
      </c>
      <c r="G42" s="11">
        <f t="shared" si="2"/>
        <v>0</v>
      </c>
      <c r="H42" s="11">
        <f t="shared" si="3"/>
        <v>1</v>
      </c>
      <c r="I42" s="11">
        <f t="shared" si="4"/>
        <v>0</v>
      </c>
      <c r="J42" s="11">
        <f t="shared" si="5"/>
        <v>0</v>
      </c>
      <c r="K42" s="11">
        <f t="shared" si="6"/>
        <v>0</v>
      </c>
      <c r="L42" s="11">
        <f t="shared" si="7"/>
        <v>0</v>
      </c>
      <c r="M42" s="11">
        <f t="shared" si="8"/>
        <v>0</v>
      </c>
      <c r="N42" s="11">
        <f t="shared" si="9"/>
        <v>0</v>
      </c>
      <c r="O42" s="11">
        <f t="shared" si="10"/>
        <v>0</v>
      </c>
      <c r="X42" s="4">
        <v>6</v>
      </c>
      <c r="Y42" s="4">
        <v>4787.8674662487947</v>
      </c>
      <c r="Z42" s="4">
        <v>220.1325337512053</v>
      </c>
    </row>
    <row r="43" spans="1:26">
      <c r="A43" s="1" t="d">
        <v>2004-05-01</v>
      </c>
      <c r="B43" s="12">
        <v>5</v>
      </c>
      <c r="C43">
        <v>4302</v>
      </c>
      <c r="D43">
        <v>42</v>
      </c>
      <c r="E43" s="11">
        <f t="shared" si="0"/>
        <v>0</v>
      </c>
      <c r="F43" s="11">
        <f t="shared" si="1"/>
        <v>0</v>
      </c>
      <c r="G43" s="11">
        <f t="shared" si="2"/>
        <v>0</v>
      </c>
      <c r="H43" s="11">
        <f t="shared" si="3"/>
        <v>0</v>
      </c>
      <c r="I43" s="11">
        <f t="shared" si="4"/>
        <v>1</v>
      </c>
      <c r="J43" s="11">
        <f t="shared" si="5"/>
        <v>0</v>
      </c>
      <c r="K43" s="11">
        <f t="shared" si="6"/>
        <v>0</v>
      </c>
      <c r="L43" s="11">
        <f t="shared" si="7"/>
        <v>0</v>
      </c>
      <c r="M43" s="11">
        <f t="shared" si="8"/>
        <v>0</v>
      </c>
      <c r="N43" s="11">
        <f t="shared" si="9"/>
        <v>0</v>
      </c>
      <c r="O43" s="11">
        <f t="shared" si="10"/>
        <v>0</v>
      </c>
      <c r="X43" s="4">
        <v>7</v>
      </c>
      <c r="Y43" s="4">
        <v>5093.1174662487938</v>
      </c>
      <c r="Z43" s="4">
        <v>86.882533751206211</v>
      </c>
    </row>
    <row r="44" spans="1:26">
      <c r="A44" s="1" t="d">
        <v>2004-06-01</v>
      </c>
      <c r="B44" s="12">
        <v>6</v>
      </c>
      <c r="C44">
        <v>4868</v>
      </c>
      <c r="D44">
        <v>43</v>
      </c>
      <c r="E44" s="11">
        <f t="shared" si="0"/>
        <v>0</v>
      </c>
      <c r="F44" s="11">
        <f t="shared" si="1"/>
        <v>0</v>
      </c>
      <c r="G44" s="11">
        <f t="shared" si="2"/>
        <v>0</v>
      </c>
      <c r="H44" s="11">
        <f t="shared" si="3"/>
        <v>0</v>
      </c>
      <c r="I44" s="11">
        <f t="shared" si="4"/>
        <v>0</v>
      </c>
      <c r="J44" s="11">
        <f t="shared" si="5"/>
        <v>1</v>
      </c>
      <c r="K44" s="11">
        <f t="shared" si="6"/>
        <v>0</v>
      </c>
      <c r="L44" s="11">
        <f t="shared" si="7"/>
        <v>0</v>
      </c>
      <c r="M44" s="11">
        <f t="shared" si="8"/>
        <v>0</v>
      </c>
      <c r="N44" s="11">
        <f t="shared" si="9"/>
        <v>0</v>
      </c>
      <c r="O44" s="11">
        <f t="shared" si="10"/>
        <v>0</v>
      </c>
      <c r="X44" s="4">
        <v>8</v>
      </c>
      <c r="Y44" s="4">
        <v>5481.9299662487947</v>
      </c>
      <c r="Z44" s="4">
        <v>461.0700337512053</v>
      </c>
    </row>
    <row r="45" spans="1:26">
      <c r="A45" s="1" t="d">
        <v>2004-07-01</v>
      </c>
      <c r="B45" s="12">
        <v>7</v>
      </c>
      <c r="C45">
        <v>5425</v>
      </c>
      <c r="D45">
        <v>44</v>
      </c>
      <c r="E45" s="11">
        <f t="shared" si="0"/>
        <v>0</v>
      </c>
      <c r="F45" s="11">
        <f t="shared" si="1"/>
        <v>0</v>
      </c>
      <c r="G45" s="11">
        <f t="shared" si="2"/>
        <v>0</v>
      </c>
      <c r="H45" s="11">
        <f t="shared" si="3"/>
        <v>0</v>
      </c>
      <c r="I45" s="11">
        <f t="shared" si="4"/>
        <v>0</v>
      </c>
      <c r="J45" s="11">
        <f t="shared" si="5"/>
        <v>0</v>
      </c>
      <c r="K45" s="11">
        <f t="shared" si="6"/>
        <v>1</v>
      </c>
      <c r="L45" s="11">
        <f t="shared" si="7"/>
        <v>0</v>
      </c>
      <c r="M45" s="11">
        <f t="shared" si="8"/>
        <v>0</v>
      </c>
      <c r="N45" s="11">
        <f t="shared" si="9"/>
        <v>0</v>
      </c>
      <c r="O45" s="11">
        <f t="shared" si="10"/>
        <v>0</v>
      </c>
      <c r="X45" s="4">
        <v>9</v>
      </c>
      <c r="Y45" s="4">
        <v>5885.4924662487947</v>
      </c>
      <c r="Z45" s="4">
        <v>121.5075337512053</v>
      </c>
    </row>
    <row r="46" spans="1:26">
      <c r="A46" s="1" t="d">
        <v>2004-08-01</v>
      </c>
      <c r="B46" s="12">
        <v>8</v>
      </c>
      <c r="C46">
        <v>5866</v>
      </c>
      <c r="D46">
        <v>45</v>
      </c>
      <c r="E46" s="11">
        <f t="shared" si="0"/>
        <v>0</v>
      </c>
      <c r="F46" s="11">
        <f t="shared" si="1"/>
        <v>0</v>
      </c>
      <c r="G46" s="11">
        <f t="shared" si="2"/>
        <v>0</v>
      </c>
      <c r="H46" s="11">
        <f t="shared" si="3"/>
        <v>0</v>
      </c>
      <c r="I46" s="11">
        <f t="shared" si="4"/>
        <v>0</v>
      </c>
      <c r="J46" s="11">
        <f t="shared" si="5"/>
        <v>0</v>
      </c>
      <c r="K46" s="11">
        <f t="shared" si="6"/>
        <v>0</v>
      </c>
      <c r="L46" s="11">
        <f t="shared" si="7"/>
        <v>1</v>
      </c>
      <c r="M46" s="11">
        <f t="shared" si="8"/>
        <v>0</v>
      </c>
      <c r="N46" s="11">
        <f t="shared" si="9"/>
        <v>0</v>
      </c>
      <c r="O46" s="11">
        <f t="shared" si="10"/>
        <v>0</v>
      </c>
      <c r="X46" s="4">
        <v>10</v>
      </c>
      <c r="Y46" s="4">
        <v>5281.1174662487947</v>
      </c>
      <c r="Z46" s="4">
        <v>244.8825337512053</v>
      </c>
    </row>
    <row r="47" spans="1:26">
      <c r="A47" s="1" t="d">
        <v>2004-09-01</v>
      </c>
      <c r="B47" s="12">
        <v>9</v>
      </c>
      <c r="C47">
        <v>5126</v>
      </c>
      <c r="D47">
        <v>46</v>
      </c>
      <c r="E47" s="11">
        <f t="shared" si="0"/>
        <v>0</v>
      </c>
      <c r="F47" s="11">
        <f t="shared" si="1"/>
        <v>0</v>
      </c>
      <c r="G47" s="11">
        <f t="shared" si="2"/>
        <v>0</v>
      </c>
      <c r="H47" s="11">
        <f t="shared" si="3"/>
        <v>0</v>
      </c>
      <c r="I47" s="11">
        <f t="shared" si="4"/>
        <v>0</v>
      </c>
      <c r="J47" s="11">
        <f t="shared" si="5"/>
        <v>0</v>
      </c>
      <c r="K47" s="11">
        <f t="shared" si="6"/>
        <v>0</v>
      </c>
      <c r="L47" s="11">
        <f t="shared" si="7"/>
        <v>0</v>
      </c>
      <c r="M47" s="11">
        <f t="shared" si="8"/>
        <v>1</v>
      </c>
      <c r="N47" s="11">
        <f t="shared" si="9"/>
        <v>0</v>
      </c>
      <c r="O47" s="11">
        <f t="shared" si="10"/>
        <v>0</v>
      </c>
      <c r="X47" s="4">
        <v>11</v>
      </c>
      <c r="Y47" s="4">
        <v>5225.8674662487938</v>
      </c>
      <c r="Z47" s="4">
        <v>763.13253375120621</v>
      </c>
    </row>
    <row r="48" spans="1:26">
      <c r="A48" s="1" t="d">
        <v>2004-10-01</v>
      </c>
      <c r="B48" s="12">
        <v>10</v>
      </c>
      <c r="C48">
        <v>5125</v>
      </c>
      <c r="D48">
        <v>47</v>
      </c>
      <c r="E48" s="11">
        <f t="shared" si="0"/>
        <v>0</v>
      </c>
      <c r="F48" s="11">
        <f t="shared" si="1"/>
        <v>0</v>
      </c>
      <c r="G48" s="11">
        <f t="shared" si="2"/>
        <v>0</v>
      </c>
      <c r="H48" s="11">
        <f t="shared" si="3"/>
        <v>0</v>
      </c>
      <c r="I48" s="11">
        <f t="shared" si="4"/>
        <v>0</v>
      </c>
      <c r="J48" s="11">
        <f t="shared" si="5"/>
        <v>0</v>
      </c>
      <c r="K48" s="11">
        <f t="shared" si="6"/>
        <v>0</v>
      </c>
      <c r="L48" s="11">
        <f t="shared" si="7"/>
        <v>0</v>
      </c>
      <c r="M48" s="11">
        <f t="shared" si="8"/>
        <v>0</v>
      </c>
      <c r="N48" s="11">
        <f t="shared" si="9"/>
        <v>1</v>
      </c>
      <c r="O48" s="11">
        <f t="shared" si="10"/>
        <v>0</v>
      </c>
      <c r="X48" s="4">
        <v>12</v>
      </c>
      <c r="Y48" s="4">
        <v>4432.3674662487938</v>
      </c>
      <c r="Z48" s="4">
        <v>146.63253375120621</v>
      </c>
    </row>
    <row r="49" spans="1:26">
      <c r="A49" s="1" t="d">
        <v>2004-11-01</v>
      </c>
      <c r="B49" s="12">
        <v>11</v>
      </c>
      <c r="C49">
        <v>4501</v>
      </c>
      <c r="D49">
        <v>48</v>
      </c>
      <c r="E49" s="11">
        <f t="shared" si="0"/>
        <v>0</v>
      </c>
      <c r="F49" s="11">
        <f t="shared" si="1"/>
        <v>0</v>
      </c>
      <c r="G49" s="11">
        <f t="shared" si="2"/>
        <v>0</v>
      </c>
      <c r="H49" s="11">
        <f t="shared" si="3"/>
        <v>0</v>
      </c>
      <c r="I49" s="11">
        <f t="shared" si="4"/>
        <v>0</v>
      </c>
      <c r="J49" s="11">
        <f t="shared" si="5"/>
        <v>0</v>
      </c>
      <c r="K49" s="11">
        <f t="shared" si="6"/>
        <v>0</v>
      </c>
      <c r="L49" s="11">
        <f t="shared" si="7"/>
        <v>0</v>
      </c>
      <c r="M49" s="11">
        <f t="shared" si="8"/>
        <v>0</v>
      </c>
      <c r="N49" s="11">
        <f t="shared" si="9"/>
        <v>0</v>
      </c>
      <c r="O49" s="11">
        <f t="shared" si="10"/>
        <v>1</v>
      </c>
      <c r="X49" s="4">
        <v>13</v>
      </c>
      <c r="Y49" s="4">
        <v>4750.2895371263248</v>
      </c>
      <c r="Z49" s="4">
        <v>-276.28953712632483</v>
      </c>
    </row>
    <row r="50" spans="1:26">
      <c r="A50" s="1" t="d">
        <v>2004-12-01</v>
      </c>
      <c r="B50" s="12">
        <v>12</v>
      </c>
      <c r="C50">
        <v>4770</v>
      </c>
      <c r="D50">
        <v>49</v>
      </c>
      <c r="E50" s="11">
        <f t="shared" si="0"/>
        <v>0</v>
      </c>
      <c r="F50" s="11">
        <f t="shared" si="1"/>
        <v>0</v>
      </c>
      <c r="G50" s="11">
        <f t="shared" si="2"/>
        <v>0</v>
      </c>
      <c r="H50" s="11">
        <f t="shared" si="3"/>
        <v>0</v>
      </c>
      <c r="I50" s="11">
        <f t="shared" si="4"/>
        <v>0</v>
      </c>
      <c r="J50" s="11">
        <f t="shared" si="5"/>
        <v>0</v>
      </c>
      <c r="K50" s="11">
        <f t="shared" si="6"/>
        <v>0</v>
      </c>
      <c r="L50" s="11">
        <f t="shared" si="7"/>
        <v>0</v>
      </c>
      <c r="M50" s="11">
        <f t="shared" si="8"/>
        <v>0</v>
      </c>
      <c r="N50" s="11">
        <f t="shared" si="9"/>
        <v>0</v>
      </c>
      <c r="O50" s="11">
        <f t="shared" si="10"/>
        <v>0</v>
      </c>
      <c r="X50" s="4">
        <v>14</v>
      </c>
      <c r="Y50" s="4">
        <v>5677.7851374156216</v>
      </c>
      <c r="Z50" s="4">
        <v>440.21486258437835</v>
      </c>
    </row>
    <row r="51" spans="1:26">
      <c r="A51" s="1" t="d">
        <v>2005-01-01</v>
      </c>
      <c r="B51" s="12">
        <v>1</v>
      </c>
      <c r="C51">
        <v>5903</v>
      </c>
      <c r="D51">
        <v>50</v>
      </c>
      <c r="E51" s="11">
        <f t="shared" si="0"/>
        <v>1</v>
      </c>
      <c r="F51" s="11">
        <f t="shared" si="1"/>
        <v>0</v>
      </c>
      <c r="G51" s="11">
        <f t="shared" si="2"/>
        <v>0</v>
      </c>
      <c r="H51" s="11">
        <f t="shared" si="3"/>
        <v>0</v>
      </c>
      <c r="I51" s="11">
        <f t="shared" si="4"/>
        <v>0</v>
      </c>
      <c r="J51" s="11">
        <f t="shared" si="5"/>
        <v>0</v>
      </c>
      <c r="K51" s="11">
        <f t="shared" si="6"/>
        <v>0</v>
      </c>
      <c r="L51" s="11">
        <f t="shared" si="7"/>
        <v>0</v>
      </c>
      <c r="M51" s="11">
        <f t="shared" si="8"/>
        <v>0</v>
      </c>
      <c r="N51" s="11">
        <f t="shared" si="9"/>
        <v>0</v>
      </c>
      <c r="O51" s="11">
        <f t="shared" si="10"/>
        <v>0</v>
      </c>
      <c r="X51" s="4">
        <v>15</v>
      </c>
      <c r="Y51" s="4">
        <v>4032.2851374156212</v>
      </c>
      <c r="Z51" s="4">
        <v>-29.285137415621193</v>
      </c>
    </row>
    <row r="52" spans="1:26">
      <c r="A52" s="1" t="d">
        <v>2005-02-01</v>
      </c>
      <c r="B52" s="12">
        <v>2</v>
      </c>
      <c r="C52">
        <v>4041</v>
      </c>
      <c r="D52">
        <v>51</v>
      </c>
      <c r="E52" s="11">
        <f t="shared" si="0"/>
        <v>0</v>
      </c>
      <c r="F52" s="11">
        <f t="shared" si="1"/>
        <v>1</v>
      </c>
      <c r="G52" s="11">
        <f t="shared" si="2"/>
        <v>0</v>
      </c>
      <c r="H52" s="11">
        <f t="shared" si="3"/>
        <v>0</v>
      </c>
      <c r="I52" s="11">
        <f t="shared" si="4"/>
        <v>0</v>
      </c>
      <c r="J52" s="11">
        <f t="shared" si="5"/>
        <v>0</v>
      </c>
      <c r="K52" s="11">
        <f t="shared" si="6"/>
        <v>0</v>
      </c>
      <c r="L52" s="11">
        <f t="shared" si="7"/>
        <v>0</v>
      </c>
      <c r="M52" s="11">
        <f t="shared" si="8"/>
        <v>0</v>
      </c>
      <c r="N52" s="11">
        <f t="shared" si="9"/>
        <v>0</v>
      </c>
      <c r="O52" s="11">
        <f t="shared" si="10"/>
        <v>0</v>
      </c>
      <c r="X52" s="4">
        <v>16</v>
      </c>
      <c r="Y52" s="4">
        <v>4271.7851374156207</v>
      </c>
      <c r="Z52" s="4">
        <v>-377.78513741562074</v>
      </c>
    </row>
    <row r="53" spans="1:26">
      <c r="A53" s="1" t="d">
        <v>2005-03-01</v>
      </c>
      <c r="B53" s="12">
        <v>3</v>
      </c>
      <c r="C53">
        <v>4352</v>
      </c>
      <c r="D53">
        <v>52</v>
      </c>
      <c r="E53" s="11">
        <f t="shared" si="0"/>
        <v>0</v>
      </c>
      <c r="F53" s="11">
        <f t="shared" si="1"/>
        <v>0</v>
      </c>
      <c r="G53" s="11">
        <f t="shared" si="2"/>
        <v>1</v>
      </c>
      <c r="H53" s="11">
        <f t="shared" si="3"/>
        <v>0</v>
      </c>
      <c r="I53" s="11">
        <f t="shared" si="4"/>
        <v>0</v>
      </c>
      <c r="J53" s="11">
        <f t="shared" si="5"/>
        <v>0</v>
      </c>
      <c r="K53" s="11">
        <f t="shared" si="6"/>
        <v>0</v>
      </c>
      <c r="L53" s="11">
        <f t="shared" si="7"/>
        <v>0</v>
      </c>
      <c r="M53" s="11">
        <f t="shared" si="8"/>
        <v>0</v>
      </c>
      <c r="N53" s="11">
        <f t="shared" si="9"/>
        <v>0</v>
      </c>
      <c r="O53" s="11">
        <f t="shared" si="10"/>
        <v>0</v>
      </c>
      <c r="X53" s="4">
        <v>17</v>
      </c>
      <c r="Y53" s="4">
        <v>4890.7851374156216</v>
      </c>
      <c r="Z53" s="4">
        <v>103.21486258437835</v>
      </c>
    </row>
    <row r="54" spans="1:26">
      <c r="A54" s="1" t="d">
        <v>2005-04-01</v>
      </c>
      <c r="B54" s="12">
        <v>4</v>
      </c>
      <c r="C54">
        <v>4880</v>
      </c>
      <c r="D54">
        <v>53</v>
      </c>
      <c r="E54" s="11">
        <f t="shared" si="0"/>
        <v>0</v>
      </c>
      <c r="F54" s="11">
        <f t="shared" si="1"/>
        <v>0</v>
      </c>
      <c r="G54" s="11">
        <f t="shared" si="2"/>
        <v>0</v>
      </c>
      <c r="H54" s="11">
        <f t="shared" si="3"/>
        <v>1</v>
      </c>
      <c r="I54" s="11">
        <f t="shared" si="4"/>
        <v>0</v>
      </c>
      <c r="J54" s="11">
        <f t="shared" si="5"/>
        <v>0</v>
      </c>
      <c r="K54" s="11">
        <f t="shared" si="6"/>
        <v>0</v>
      </c>
      <c r="L54" s="11">
        <f t="shared" si="7"/>
        <v>0</v>
      </c>
      <c r="M54" s="11">
        <f t="shared" si="8"/>
        <v>0</v>
      </c>
      <c r="N54" s="11">
        <f t="shared" si="9"/>
        <v>0</v>
      </c>
      <c r="O54" s="11">
        <f t="shared" si="10"/>
        <v>0</v>
      </c>
      <c r="X54" s="4">
        <v>18</v>
      </c>
      <c r="Y54" s="4">
        <v>4749.9101374156216</v>
      </c>
      <c r="Z54" s="4">
        <v>-166.91013741562165</v>
      </c>
    </row>
    <row r="55" spans="1:26">
      <c r="A55" s="1" t="d">
        <v>2005-05-01</v>
      </c>
      <c r="B55" s="12">
        <v>5</v>
      </c>
      <c r="C55">
        <v>4773</v>
      </c>
      <c r="D55">
        <v>54</v>
      </c>
      <c r="E55" s="11">
        <f t="shared" si="0"/>
        <v>0</v>
      </c>
      <c r="F55" s="11">
        <f t="shared" si="1"/>
        <v>0</v>
      </c>
      <c r="G55" s="11">
        <f t="shared" si="2"/>
        <v>0</v>
      </c>
      <c r="H55" s="11">
        <f t="shared" si="3"/>
        <v>0</v>
      </c>
      <c r="I55" s="11">
        <f t="shared" si="4"/>
        <v>1</v>
      </c>
      <c r="J55" s="11">
        <f t="shared" si="5"/>
        <v>0</v>
      </c>
      <c r="K55" s="11">
        <f t="shared" si="6"/>
        <v>0</v>
      </c>
      <c r="L55" s="11">
        <f t="shared" si="7"/>
        <v>0</v>
      </c>
      <c r="M55" s="11">
        <f t="shared" si="8"/>
        <v>0</v>
      </c>
      <c r="N55" s="11">
        <f t="shared" si="9"/>
        <v>0</v>
      </c>
      <c r="O55" s="11">
        <f t="shared" si="10"/>
        <v>0</v>
      </c>
      <c r="X55" s="4">
        <v>19</v>
      </c>
      <c r="Y55" s="4">
        <v>5055.1601374156216</v>
      </c>
      <c r="Z55" s="4">
        <v>-333.16013741562165</v>
      </c>
    </row>
    <row r="56" spans="1:26">
      <c r="A56" s="1" t="d">
        <v>2005-06-01</v>
      </c>
      <c r="B56" s="12">
        <v>6</v>
      </c>
      <c r="C56">
        <v>5086</v>
      </c>
      <c r="D56">
        <v>55</v>
      </c>
      <c r="E56" s="11">
        <f t="shared" si="0"/>
        <v>0</v>
      </c>
      <c r="F56" s="11">
        <f t="shared" si="1"/>
        <v>0</v>
      </c>
      <c r="G56" s="11">
        <f t="shared" si="2"/>
        <v>0</v>
      </c>
      <c r="H56" s="11">
        <f t="shared" si="3"/>
        <v>0</v>
      </c>
      <c r="I56" s="11">
        <f t="shared" si="4"/>
        <v>0</v>
      </c>
      <c r="J56" s="11">
        <f t="shared" si="5"/>
        <v>1</v>
      </c>
      <c r="K56" s="11">
        <f t="shared" si="6"/>
        <v>0</v>
      </c>
      <c r="L56" s="11">
        <f t="shared" si="7"/>
        <v>0</v>
      </c>
      <c r="M56" s="11">
        <f t="shared" si="8"/>
        <v>0</v>
      </c>
      <c r="N56" s="11">
        <f t="shared" si="9"/>
        <v>0</v>
      </c>
      <c r="O56" s="11">
        <f t="shared" si="10"/>
        <v>0</v>
      </c>
      <c r="X56" s="4">
        <v>20</v>
      </c>
      <c r="Y56" s="4">
        <v>5443.9726374156216</v>
      </c>
      <c r="Z56" s="4">
        <v>281.02736258437835</v>
      </c>
    </row>
    <row r="57" spans="1:26">
      <c r="A57" s="1" t="d">
        <v>2005-07-01</v>
      </c>
      <c r="B57" s="12">
        <v>7</v>
      </c>
      <c r="C57">
        <v>5469</v>
      </c>
      <c r="D57">
        <v>56</v>
      </c>
      <c r="E57" s="11">
        <f t="shared" si="0"/>
        <v>0</v>
      </c>
      <c r="F57" s="11">
        <f t="shared" si="1"/>
        <v>0</v>
      </c>
      <c r="G57" s="11">
        <f t="shared" si="2"/>
        <v>0</v>
      </c>
      <c r="H57" s="11">
        <f t="shared" si="3"/>
        <v>0</v>
      </c>
      <c r="I57" s="11">
        <f t="shared" si="4"/>
        <v>0</v>
      </c>
      <c r="J57" s="11">
        <f t="shared" si="5"/>
        <v>0</v>
      </c>
      <c r="K57" s="11">
        <f t="shared" si="6"/>
        <v>1</v>
      </c>
      <c r="L57" s="11">
        <f t="shared" si="7"/>
        <v>0</v>
      </c>
      <c r="M57" s="11">
        <f t="shared" si="8"/>
        <v>0</v>
      </c>
      <c r="N57" s="11">
        <f t="shared" si="9"/>
        <v>0</v>
      </c>
      <c r="O57" s="11">
        <f t="shared" si="10"/>
        <v>0</v>
      </c>
      <c r="X57" s="4">
        <v>21</v>
      </c>
      <c r="Y57" s="4">
        <v>5847.5351374156226</v>
      </c>
      <c r="Z57" s="4">
        <v>-193.53513741562256</v>
      </c>
    </row>
    <row r="58" spans="1:26">
      <c r="A58" s="1" t="d">
        <v>2005-08-01</v>
      </c>
      <c r="B58" s="12">
        <v>8</v>
      </c>
      <c r="C58">
        <v>6200</v>
      </c>
      <c r="D58">
        <v>57</v>
      </c>
      <c r="E58" s="11">
        <f t="shared" si="0"/>
        <v>0</v>
      </c>
      <c r="F58" s="11">
        <f t="shared" si="1"/>
        <v>0</v>
      </c>
      <c r="G58" s="11">
        <f t="shared" si="2"/>
        <v>0</v>
      </c>
      <c r="H58" s="11">
        <f t="shared" si="3"/>
        <v>0</v>
      </c>
      <c r="I58" s="11">
        <f t="shared" si="4"/>
        <v>0</v>
      </c>
      <c r="J58" s="11">
        <f t="shared" si="5"/>
        <v>0</v>
      </c>
      <c r="K58" s="11">
        <f t="shared" si="6"/>
        <v>0</v>
      </c>
      <c r="L58" s="11">
        <f t="shared" si="7"/>
        <v>1</v>
      </c>
      <c r="M58" s="11">
        <f t="shared" si="8"/>
        <v>0</v>
      </c>
      <c r="N58" s="11">
        <f t="shared" si="9"/>
        <v>0</v>
      </c>
      <c r="O58" s="11">
        <f t="shared" si="10"/>
        <v>0</v>
      </c>
      <c r="X58" s="4">
        <v>22</v>
      </c>
      <c r="Y58" s="4">
        <v>5243.1601374156216</v>
      </c>
      <c r="Z58" s="4">
        <v>-80.160137415621648</v>
      </c>
    </row>
    <row r="59" spans="1:26">
      <c r="A59" s="1" t="d">
        <v>2005-09-01</v>
      </c>
      <c r="B59" s="12">
        <v>9</v>
      </c>
      <c r="C59">
        <v>5634</v>
      </c>
      <c r="D59">
        <v>58</v>
      </c>
      <c r="E59" s="11">
        <f t="shared" si="0"/>
        <v>0</v>
      </c>
      <c r="F59" s="11">
        <f t="shared" si="1"/>
        <v>0</v>
      </c>
      <c r="G59" s="11">
        <f t="shared" si="2"/>
        <v>0</v>
      </c>
      <c r="H59" s="11">
        <f t="shared" si="3"/>
        <v>0</v>
      </c>
      <c r="I59" s="11">
        <f t="shared" si="4"/>
        <v>0</v>
      </c>
      <c r="J59" s="11">
        <f t="shared" si="5"/>
        <v>0</v>
      </c>
      <c r="K59" s="11">
        <f t="shared" si="6"/>
        <v>0</v>
      </c>
      <c r="L59" s="11">
        <f t="shared" si="7"/>
        <v>0</v>
      </c>
      <c r="M59" s="11">
        <f t="shared" si="8"/>
        <v>1</v>
      </c>
      <c r="N59" s="11">
        <f t="shared" si="9"/>
        <v>0</v>
      </c>
      <c r="O59" s="11">
        <f t="shared" si="10"/>
        <v>0</v>
      </c>
      <c r="X59" s="4">
        <v>23</v>
      </c>
      <c r="Y59" s="4">
        <v>5187.9101374156216</v>
      </c>
      <c r="Z59" s="4">
        <v>-18.910137415621648</v>
      </c>
    </row>
    <row r="60" spans="1:26">
      <c r="A60" s="1" t="d">
        <v>2005-10-01</v>
      </c>
      <c r="B60" s="12">
        <v>10</v>
      </c>
      <c r="C60">
        <v>5266</v>
      </c>
      <c r="D60">
        <v>59</v>
      </c>
      <c r="E60" s="11">
        <f t="shared" si="0"/>
        <v>0</v>
      </c>
      <c r="F60" s="11">
        <f t="shared" si="1"/>
        <v>0</v>
      </c>
      <c r="G60" s="11">
        <f t="shared" si="2"/>
        <v>0</v>
      </c>
      <c r="H60" s="11">
        <f t="shared" si="3"/>
        <v>0</v>
      </c>
      <c r="I60" s="11">
        <f t="shared" si="4"/>
        <v>0</v>
      </c>
      <c r="J60" s="11">
        <f t="shared" si="5"/>
        <v>0</v>
      </c>
      <c r="K60" s="11">
        <f t="shared" si="6"/>
        <v>0</v>
      </c>
      <c r="L60" s="11">
        <f t="shared" si="7"/>
        <v>0</v>
      </c>
      <c r="M60" s="11">
        <f t="shared" si="8"/>
        <v>0</v>
      </c>
      <c r="N60" s="11">
        <f t="shared" si="9"/>
        <v>1</v>
      </c>
      <c r="O60" s="11">
        <f t="shared" si="10"/>
        <v>0</v>
      </c>
      <c r="X60" s="4">
        <v>24</v>
      </c>
      <c r="Y60" s="4">
        <v>4394.4101374156207</v>
      </c>
      <c r="Z60" s="4">
        <v>-111.41013741562074</v>
      </c>
    </row>
    <row r="61" spans="1:26">
      <c r="A61" s="1" t="d">
        <v>2005-11-01</v>
      </c>
      <c r="B61" s="12">
        <v>11</v>
      </c>
      <c r="C61">
        <v>4379</v>
      </c>
      <c r="D61">
        <v>60</v>
      </c>
      <c r="E61" s="11">
        <f t="shared" si="0"/>
        <v>0</v>
      </c>
      <c r="F61" s="11">
        <f t="shared" si="1"/>
        <v>0</v>
      </c>
      <c r="G61" s="11">
        <f t="shared" si="2"/>
        <v>0</v>
      </c>
      <c r="H61" s="11">
        <f t="shared" si="3"/>
        <v>0</v>
      </c>
      <c r="I61" s="11">
        <f t="shared" si="4"/>
        <v>0</v>
      </c>
      <c r="J61" s="11">
        <f t="shared" si="5"/>
        <v>0</v>
      </c>
      <c r="K61" s="11">
        <f t="shared" si="6"/>
        <v>0</v>
      </c>
      <c r="L61" s="11">
        <f t="shared" si="7"/>
        <v>0</v>
      </c>
      <c r="M61" s="11">
        <f t="shared" si="8"/>
        <v>0</v>
      </c>
      <c r="N61" s="11">
        <f t="shared" si="9"/>
        <v>0</v>
      </c>
      <c r="O61" s="11">
        <f t="shared" si="10"/>
        <v>1</v>
      </c>
      <c r="X61" s="4">
        <v>25</v>
      </c>
      <c r="Y61" s="4">
        <v>4712.3322082931527</v>
      </c>
      <c r="Z61" s="4">
        <v>-78.332208293152689</v>
      </c>
    </row>
    <row r="62" spans="1:26">
      <c r="A62" s="1" t="d">
        <v>2005-12-01</v>
      </c>
      <c r="B62" s="12">
        <v>12</v>
      </c>
      <c r="C62">
        <v>4650</v>
      </c>
      <c r="D62">
        <v>61</v>
      </c>
      <c r="E62" s="11">
        <f t="shared" si="0"/>
        <v>0</v>
      </c>
      <c r="F62" s="11">
        <f t="shared" si="1"/>
        <v>0</v>
      </c>
      <c r="G62" s="11">
        <f t="shared" si="2"/>
        <v>0</v>
      </c>
      <c r="H62" s="11">
        <f t="shared" si="3"/>
        <v>0</v>
      </c>
      <c r="I62" s="11">
        <f t="shared" si="4"/>
        <v>0</v>
      </c>
      <c r="J62" s="11">
        <f t="shared" si="5"/>
        <v>0</v>
      </c>
      <c r="K62" s="11">
        <f t="shared" si="6"/>
        <v>0</v>
      </c>
      <c r="L62" s="11">
        <f t="shared" si="7"/>
        <v>0</v>
      </c>
      <c r="M62" s="11">
        <f t="shared" si="8"/>
        <v>0</v>
      </c>
      <c r="N62" s="11">
        <f t="shared" si="9"/>
        <v>0</v>
      </c>
      <c r="O62" s="11">
        <f t="shared" si="10"/>
        <v>0</v>
      </c>
      <c r="X62" s="4">
        <v>26</v>
      </c>
      <c r="Y62" s="4">
        <v>5639.8278085824486</v>
      </c>
      <c r="Z62" s="4">
        <v>233.1721914175514</v>
      </c>
    </row>
    <row r="63" spans="1:26">
      <c r="A63" s="1" t="d">
        <v>2006-01-01</v>
      </c>
      <c r="B63" s="12">
        <v>1</v>
      </c>
      <c r="C63">
        <v>5639</v>
      </c>
      <c r="D63">
        <v>62</v>
      </c>
      <c r="E63" s="11">
        <f t="shared" si="0"/>
        <v>1</v>
      </c>
      <c r="F63" s="11">
        <f t="shared" si="1"/>
        <v>0</v>
      </c>
      <c r="G63" s="11">
        <f t="shared" si="2"/>
        <v>0</v>
      </c>
      <c r="H63" s="11">
        <f t="shared" si="3"/>
        <v>0</v>
      </c>
      <c r="I63" s="11">
        <f t="shared" si="4"/>
        <v>0</v>
      </c>
      <c r="J63" s="11">
        <f t="shared" si="5"/>
        <v>0</v>
      </c>
      <c r="K63" s="11">
        <f t="shared" si="6"/>
        <v>0</v>
      </c>
      <c r="L63" s="11">
        <f t="shared" si="7"/>
        <v>0</v>
      </c>
      <c r="M63" s="11">
        <f t="shared" si="8"/>
        <v>0</v>
      </c>
      <c r="N63" s="11">
        <f t="shared" si="9"/>
        <v>0</v>
      </c>
      <c r="O63" s="11">
        <f t="shared" si="10"/>
        <v>0</v>
      </c>
      <c r="X63" s="4">
        <v>27</v>
      </c>
      <c r="Y63" s="4">
        <v>3994.3278085824491</v>
      </c>
      <c r="Z63" s="4">
        <v>-125.32780858244905</v>
      </c>
    </row>
    <row r="64" spans="1:26">
      <c r="A64" s="1" t="d">
        <v>2006-02-01</v>
      </c>
      <c r="B64" s="12">
        <v>2</v>
      </c>
      <c r="C64">
        <v>4052</v>
      </c>
      <c r="D64">
        <v>63</v>
      </c>
      <c r="E64" s="11">
        <f t="shared" si="0"/>
        <v>0</v>
      </c>
      <c r="F64" s="11">
        <f t="shared" si="1"/>
        <v>1</v>
      </c>
      <c r="G64" s="11">
        <f t="shared" si="2"/>
        <v>0</v>
      </c>
      <c r="H64" s="11">
        <f t="shared" si="3"/>
        <v>0</v>
      </c>
      <c r="I64" s="11">
        <f t="shared" si="4"/>
        <v>0</v>
      </c>
      <c r="J64" s="11">
        <f t="shared" si="5"/>
        <v>0</v>
      </c>
      <c r="K64" s="11">
        <f t="shared" si="6"/>
        <v>0</v>
      </c>
      <c r="L64" s="11">
        <f t="shared" si="7"/>
        <v>0</v>
      </c>
      <c r="M64" s="11">
        <f t="shared" si="8"/>
        <v>0</v>
      </c>
      <c r="N64" s="11">
        <f t="shared" si="9"/>
        <v>0</v>
      </c>
      <c r="O64" s="11">
        <f t="shared" si="10"/>
        <v>0</v>
      </c>
      <c r="X64" s="4">
        <v>28</v>
      </c>
      <c r="Y64" s="4">
        <v>4233.8278085824486</v>
      </c>
      <c r="Z64" s="4">
        <v>-354.8278085824486</v>
      </c>
    </row>
    <row r="65" spans="1:26">
      <c r="A65" s="1" t="d">
        <v>2006-03-01</v>
      </c>
      <c r="B65" s="12">
        <v>3</v>
      </c>
      <c r="C65">
        <v>4363</v>
      </c>
      <c r="D65">
        <v>64</v>
      </c>
      <c r="E65" s="11">
        <f t="shared" si="0"/>
        <v>0</v>
      </c>
      <c r="F65" s="11">
        <f t="shared" si="1"/>
        <v>0</v>
      </c>
      <c r="G65" s="11">
        <f t="shared" si="2"/>
        <v>1</v>
      </c>
      <c r="H65" s="11">
        <f t="shared" si="3"/>
        <v>0</v>
      </c>
      <c r="I65" s="11">
        <f t="shared" si="4"/>
        <v>0</v>
      </c>
      <c r="J65" s="11">
        <f t="shared" si="5"/>
        <v>0</v>
      </c>
      <c r="K65" s="11">
        <f t="shared" si="6"/>
        <v>0</v>
      </c>
      <c r="L65" s="11">
        <f t="shared" si="7"/>
        <v>0</v>
      </c>
      <c r="M65" s="11">
        <f t="shared" si="8"/>
        <v>0</v>
      </c>
      <c r="N65" s="11">
        <f t="shared" si="9"/>
        <v>0</v>
      </c>
      <c r="O65" s="11">
        <f t="shared" si="10"/>
        <v>0</v>
      </c>
      <c r="X65" s="4">
        <v>29</v>
      </c>
      <c r="Y65" s="4">
        <v>4852.8278085824495</v>
      </c>
      <c r="Z65" s="4">
        <v>-145.82780858244951</v>
      </c>
    </row>
    <row r="66" spans="1:26">
      <c r="A66" s="1" t="d">
        <v>2006-04-01</v>
      </c>
      <c r="B66" s="12">
        <v>4</v>
      </c>
      <c r="C66">
        <v>4876</v>
      </c>
      <c r="D66">
        <v>65</v>
      </c>
      <c r="E66" s="11">
        <f t="shared" si="0"/>
        <v>0</v>
      </c>
      <c r="F66" s="11">
        <f t="shared" si="1"/>
        <v>0</v>
      </c>
      <c r="G66" s="11">
        <f t="shared" si="2"/>
        <v>0</v>
      </c>
      <c r="H66" s="11">
        <f t="shared" si="3"/>
        <v>1</v>
      </c>
      <c r="I66" s="11">
        <f t="shared" si="4"/>
        <v>0</v>
      </c>
      <c r="J66" s="11">
        <f t="shared" si="5"/>
        <v>0</v>
      </c>
      <c r="K66" s="11">
        <f t="shared" si="6"/>
        <v>0</v>
      </c>
      <c r="L66" s="11">
        <f t="shared" si="7"/>
        <v>0</v>
      </c>
      <c r="M66" s="11">
        <f t="shared" si="8"/>
        <v>0</v>
      </c>
      <c r="N66" s="11">
        <f t="shared" si="9"/>
        <v>0</v>
      </c>
      <c r="O66" s="11">
        <f t="shared" si="10"/>
        <v>0</v>
      </c>
      <c r="X66" s="4">
        <v>30</v>
      </c>
      <c r="Y66" s="4">
        <v>4711.9528085824495</v>
      </c>
      <c r="Z66" s="4">
        <v>-430.95280858244951</v>
      </c>
    </row>
    <row r="67" spans="1:26">
      <c r="A67" s="1" t="d">
        <v>2006-05-01</v>
      </c>
      <c r="B67" s="12">
        <v>5</v>
      </c>
      <c r="C67">
        <v>5132</v>
      </c>
      <c r="D67">
        <v>66</v>
      </c>
      <c r="E67" s="11">
        <f t="shared" ref="E67:E130" si="11">IF($B67=1,1,0)</f>
        <v>0</v>
      </c>
      <c r="F67" s="11">
        <f t="shared" ref="F67:F130" si="12">IF($B67=2,1,0)</f>
        <v>0</v>
      </c>
      <c r="G67" s="11">
        <f t="shared" ref="G67:G130" si="13">IF($B67=3,1,0)</f>
        <v>0</v>
      </c>
      <c r="H67" s="11">
        <f t="shared" ref="H67:H130" si="14">IF($B67=4,1,0)</f>
        <v>0</v>
      </c>
      <c r="I67" s="11">
        <f t="shared" ref="I67:I130" si="15">IF($B67=5,1,0)</f>
        <v>1</v>
      </c>
      <c r="J67" s="11">
        <f t="shared" ref="J67:J130" si="16">IF($B67=6,1,0)</f>
        <v>0</v>
      </c>
      <c r="K67" s="11">
        <f t="shared" ref="K67:K130" si="17">IF($B67=7,1,0)</f>
        <v>0</v>
      </c>
      <c r="L67" s="11">
        <f t="shared" ref="L67:L130" si="18">IF($B67=8,1,0)</f>
        <v>0</v>
      </c>
      <c r="M67" s="11">
        <f t="shared" ref="M67:M130" si="19">IF($B67=9,1,0)</f>
        <v>0</v>
      </c>
      <c r="N67" s="11">
        <f t="shared" ref="N67:N130" si="20">IF($B67=10,1,0)</f>
        <v>0</v>
      </c>
      <c r="O67" s="11">
        <f t="shared" ref="O67:O130" si="21">IF($B67=11,1,0)</f>
        <v>0</v>
      </c>
      <c r="X67" s="4">
        <v>31</v>
      </c>
      <c r="Y67" s="4">
        <v>5017.2028085824486</v>
      </c>
      <c r="Z67" s="4">
        <v>-300.2028085824486</v>
      </c>
    </row>
    <row r="68" spans="1:26">
      <c r="A68" s="1" t="d">
        <v>2006-06-01</v>
      </c>
      <c r="B68" s="12">
        <v>6</v>
      </c>
      <c r="C68">
        <v>5227</v>
      </c>
      <c r="D68">
        <v>67</v>
      </c>
      <c r="E68" s="11">
        <f t="shared" si="11"/>
        <v>0</v>
      </c>
      <c r="F68" s="11">
        <f t="shared" si="12"/>
        <v>0</v>
      </c>
      <c r="G68" s="11">
        <f t="shared" si="13"/>
        <v>0</v>
      </c>
      <c r="H68" s="11">
        <f t="shared" si="14"/>
        <v>0</v>
      </c>
      <c r="I68" s="11">
        <f t="shared" si="15"/>
        <v>0</v>
      </c>
      <c r="J68" s="11">
        <f t="shared" si="16"/>
        <v>1</v>
      </c>
      <c r="K68" s="11">
        <f t="shared" si="17"/>
        <v>0</v>
      </c>
      <c r="L68" s="11">
        <f t="shared" si="18"/>
        <v>0</v>
      </c>
      <c r="M68" s="11">
        <f t="shared" si="19"/>
        <v>0</v>
      </c>
      <c r="N68" s="11">
        <f t="shared" si="20"/>
        <v>0</v>
      </c>
      <c r="O68" s="11">
        <f t="shared" si="21"/>
        <v>0</v>
      </c>
      <c r="X68" s="4">
        <v>32</v>
      </c>
      <c r="Y68" s="4">
        <v>5406.0153085824495</v>
      </c>
      <c r="Z68" s="4">
        <v>-115.01530858244951</v>
      </c>
    </row>
    <row r="69" spans="1:26">
      <c r="A69" s="1" t="d">
        <v>2006-07-01</v>
      </c>
      <c r="B69" s="12">
        <v>7</v>
      </c>
      <c r="C69">
        <v>5761</v>
      </c>
      <c r="D69">
        <v>68</v>
      </c>
      <c r="E69" s="11">
        <f t="shared" si="11"/>
        <v>0</v>
      </c>
      <c r="F69" s="11">
        <f t="shared" si="12"/>
        <v>0</v>
      </c>
      <c r="G69" s="11">
        <f t="shared" si="13"/>
        <v>0</v>
      </c>
      <c r="H69" s="11">
        <f t="shared" si="14"/>
        <v>0</v>
      </c>
      <c r="I69" s="11">
        <f t="shared" si="15"/>
        <v>0</v>
      </c>
      <c r="J69" s="11">
        <f t="shared" si="16"/>
        <v>0</v>
      </c>
      <c r="K69" s="11">
        <f t="shared" si="17"/>
        <v>1</v>
      </c>
      <c r="L69" s="11">
        <f t="shared" si="18"/>
        <v>0</v>
      </c>
      <c r="M69" s="11">
        <f t="shared" si="19"/>
        <v>0</v>
      </c>
      <c r="N69" s="11">
        <f t="shared" si="20"/>
        <v>0</v>
      </c>
      <c r="O69" s="11">
        <f t="shared" si="21"/>
        <v>0</v>
      </c>
      <c r="X69" s="4">
        <v>33</v>
      </c>
      <c r="Y69" s="4">
        <v>5809.5778085824495</v>
      </c>
      <c r="Z69" s="4">
        <v>-289.57780858244951</v>
      </c>
    </row>
    <row r="70" spans="1:26">
      <c r="A70" s="1" t="d">
        <v>2006-08-01</v>
      </c>
      <c r="B70" s="12">
        <v>8</v>
      </c>
      <c r="C70">
        <v>5985</v>
      </c>
      <c r="D70">
        <v>69</v>
      </c>
      <c r="E70" s="11">
        <f t="shared" si="11"/>
        <v>0</v>
      </c>
      <c r="F70" s="11">
        <f t="shared" si="12"/>
        <v>0</v>
      </c>
      <c r="G70" s="11">
        <f t="shared" si="13"/>
        <v>0</v>
      </c>
      <c r="H70" s="11">
        <f t="shared" si="14"/>
        <v>0</v>
      </c>
      <c r="I70" s="11">
        <f t="shared" si="15"/>
        <v>0</v>
      </c>
      <c r="J70" s="11">
        <f t="shared" si="16"/>
        <v>0</v>
      </c>
      <c r="K70" s="11">
        <f t="shared" si="17"/>
        <v>0</v>
      </c>
      <c r="L70" s="11">
        <f t="shared" si="18"/>
        <v>1</v>
      </c>
      <c r="M70" s="11">
        <f t="shared" si="19"/>
        <v>0</v>
      </c>
      <c r="N70" s="11">
        <f t="shared" si="20"/>
        <v>0</v>
      </c>
      <c r="O70" s="11">
        <f t="shared" si="21"/>
        <v>0</v>
      </c>
      <c r="X70" s="4">
        <v>34</v>
      </c>
      <c r="Y70" s="4">
        <v>5205.2028085824495</v>
      </c>
      <c r="Z70" s="4">
        <v>-144.20280858244951</v>
      </c>
    </row>
    <row r="71" spans="1:26">
      <c r="A71" s="1" t="d">
        <v>2006-09-01</v>
      </c>
      <c r="B71" s="12">
        <v>9</v>
      </c>
      <c r="C71">
        <v>5295</v>
      </c>
      <c r="D71">
        <v>70</v>
      </c>
      <c r="E71" s="11">
        <f t="shared" si="11"/>
        <v>0</v>
      </c>
      <c r="F71" s="11">
        <f t="shared" si="12"/>
        <v>0</v>
      </c>
      <c r="G71" s="11">
        <f t="shared" si="13"/>
        <v>0</v>
      </c>
      <c r="H71" s="11">
        <f t="shared" si="14"/>
        <v>0</v>
      </c>
      <c r="I71" s="11">
        <f t="shared" si="15"/>
        <v>0</v>
      </c>
      <c r="J71" s="11">
        <f t="shared" si="16"/>
        <v>0</v>
      </c>
      <c r="K71" s="11">
        <f t="shared" si="17"/>
        <v>0</v>
      </c>
      <c r="L71" s="11">
        <f t="shared" si="18"/>
        <v>0</v>
      </c>
      <c r="M71" s="11">
        <f t="shared" si="19"/>
        <v>1</v>
      </c>
      <c r="N71" s="11">
        <f t="shared" si="20"/>
        <v>0</v>
      </c>
      <c r="O71" s="11">
        <f t="shared" si="21"/>
        <v>0</v>
      </c>
      <c r="X71" s="4">
        <v>35</v>
      </c>
      <c r="Y71" s="4">
        <v>5149.9528085824486</v>
      </c>
      <c r="Z71" s="4">
        <v>-8.952808582448597</v>
      </c>
    </row>
    <row r="72" spans="1:26">
      <c r="A72" s="1" t="d">
        <v>2006-10-01</v>
      </c>
      <c r="B72" s="12">
        <v>10</v>
      </c>
      <c r="C72">
        <v>5484</v>
      </c>
      <c r="D72">
        <v>71</v>
      </c>
      <c r="E72" s="11">
        <f t="shared" si="11"/>
        <v>0</v>
      </c>
      <c r="F72" s="11">
        <f t="shared" si="12"/>
        <v>0</v>
      </c>
      <c r="G72" s="11">
        <f t="shared" si="13"/>
        <v>0</v>
      </c>
      <c r="H72" s="11">
        <f t="shared" si="14"/>
        <v>0</v>
      </c>
      <c r="I72" s="11">
        <f t="shared" si="15"/>
        <v>0</v>
      </c>
      <c r="J72" s="11">
        <f t="shared" si="16"/>
        <v>0</v>
      </c>
      <c r="K72" s="11">
        <f t="shared" si="17"/>
        <v>0</v>
      </c>
      <c r="L72" s="11">
        <f t="shared" si="18"/>
        <v>0</v>
      </c>
      <c r="M72" s="11">
        <f t="shared" si="19"/>
        <v>0</v>
      </c>
      <c r="N72" s="11">
        <f t="shared" si="20"/>
        <v>1</v>
      </c>
      <c r="O72" s="11">
        <f t="shared" si="21"/>
        <v>0</v>
      </c>
      <c r="X72" s="4">
        <v>36</v>
      </c>
      <c r="Y72" s="4">
        <v>4356.4528085824486</v>
      </c>
      <c r="Z72" s="4">
        <v>-230.4528085824486</v>
      </c>
    </row>
    <row r="73" spans="1:26">
      <c r="A73" s="1" t="d">
        <v>2006-11-01</v>
      </c>
      <c r="B73" s="12">
        <v>11</v>
      </c>
      <c r="C73">
        <v>4720</v>
      </c>
      <c r="D73">
        <v>72</v>
      </c>
      <c r="E73" s="11">
        <f t="shared" si="11"/>
        <v>0</v>
      </c>
      <c r="F73" s="11">
        <f t="shared" si="12"/>
        <v>0</v>
      </c>
      <c r="G73" s="11">
        <f t="shared" si="13"/>
        <v>0</v>
      </c>
      <c r="H73" s="11">
        <f t="shared" si="14"/>
        <v>0</v>
      </c>
      <c r="I73" s="11">
        <f t="shared" si="15"/>
        <v>0</v>
      </c>
      <c r="J73" s="11">
        <f t="shared" si="16"/>
        <v>0</v>
      </c>
      <c r="K73" s="11">
        <f t="shared" si="17"/>
        <v>0</v>
      </c>
      <c r="L73" s="11">
        <f t="shared" si="18"/>
        <v>0</v>
      </c>
      <c r="M73" s="11">
        <f t="shared" si="19"/>
        <v>0</v>
      </c>
      <c r="N73" s="11">
        <f t="shared" si="20"/>
        <v>0</v>
      </c>
      <c r="O73" s="11">
        <f t="shared" si="21"/>
        <v>1</v>
      </c>
      <c r="X73" s="4">
        <v>37</v>
      </c>
      <c r="Y73" s="4">
        <v>4674.3748794599796</v>
      </c>
      <c r="Z73" s="4">
        <v>-178.37487945997964</v>
      </c>
    </row>
    <row r="74" spans="1:26">
      <c r="A74" s="1" t="d">
        <v>2006-12-01</v>
      </c>
      <c r="B74" s="12">
        <v>12</v>
      </c>
      <c r="C74">
        <v>4750</v>
      </c>
      <c r="D74">
        <v>73</v>
      </c>
      <c r="E74" s="11">
        <f t="shared" si="11"/>
        <v>0</v>
      </c>
      <c r="F74" s="11">
        <f t="shared" si="12"/>
        <v>0</v>
      </c>
      <c r="G74" s="11">
        <f t="shared" si="13"/>
        <v>0</v>
      </c>
      <c r="H74" s="11">
        <f t="shared" si="14"/>
        <v>0</v>
      </c>
      <c r="I74" s="11">
        <f t="shared" si="15"/>
        <v>0</v>
      </c>
      <c r="J74" s="11">
        <f t="shared" si="16"/>
        <v>0</v>
      </c>
      <c r="K74" s="11">
        <f t="shared" si="17"/>
        <v>0</v>
      </c>
      <c r="L74" s="11">
        <f t="shared" si="18"/>
        <v>0</v>
      </c>
      <c r="M74" s="11">
        <f t="shared" si="19"/>
        <v>0</v>
      </c>
      <c r="N74" s="11">
        <f t="shared" si="20"/>
        <v>0</v>
      </c>
      <c r="O74" s="11">
        <f t="shared" si="21"/>
        <v>0</v>
      </c>
      <c r="X74" s="4">
        <v>38</v>
      </c>
      <c r="Y74" s="4">
        <v>5601.8704797492765</v>
      </c>
      <c r="Z74" s="4">
        <v>-57.870479749276456</v>
      </c>
    </row>
    <row r="75" spans="1:26">
      <c r="A75" s="1" t="d">
        <v>2007-01-01</v>
      </c>
      <c r="B75" s="12">
        <v>1</v>
      </c>
      <c r="C75">
        <v>5719</v>
      </c>
      <c r="D75">
        <v>74</v>
      </c>
      <c r="E75" s="11">
        <f t="shared" si="11"/>
        <v>1</v>
      </c>
      <c r="F75" s="11">
        <f t="shared" si="12"/>
        <v>0</v>
      </c>
      <c r="G75" s="11">
        <f t="shared" si="13"/>
        <v>0</v>
      </c>
      <c r="H75" s="11">
        <f t="shared" si="14"/>
        <v>0</v>
      </c>
      <c r="I75" s="11">
        <f t="shared" si="15"/>
        <v>0</v>
      </c>
      <c r="J75" s="11">
        <f t="shared" si="16"/>
        <v>0</v>
      </c>
      <c r="K75" s="11">
        <f t="shared" si="17"/>
        <v>0</v>
      </c>
      <c r="L75" s="11">
        <f t="shared" si="18"/>
        <v>0</v>
      </c>
      <c r="M75" s="11">
        <f t="shared" si="19"/>
        <v>0</v>
      </c>
      <c r="N75" s="11">
        <f t="shared" si="20"/>
        <v>0</v>
      </c>
      <c r="O75" s="11">
        <f t="shared" si="21"/>
        <v>0</v>
      </c>
      <c r="X75" s="4">
        <v>39</v>
      </c>
      <c r="Y75" s="4">
        <v>3956.370479749276</v>
      </c>
      <c r="Z75" s="4">
        <v>-237.370479749276</v>
      </c>
    </row>
    <row r="76" spans="1:26">
      <c r="A76" s="1" t="d">
        <v>2007-02-01</v>
      </c>
      <c r="B76" s="12">
        <v>2</v>
      </c>
      <c r="C76">
        <v>4140</v>
      </c>
      <c r="D76">
        <v>75</v>
      </c>
      <c r="E76" s="11">
        <f t="shared" si="11"/>
        <v>0</v>
      </c>
      <c r="F76" s="11">
        <f t="shared" si="12"/>
        <v>1</v>
      </c>
      <c r="G76" s="11">
        <f t="shared" si="13"/>
        <v>0</v>
      </c>
      <c r="H76" s="11">
        <f t="shared" si="14"/>
        <v>0</v>
      </c>
      <c r="I76" s="11">
        <f t="shared" si="15"/>
        <v>0</v>
      </c>
      <c r="J76" s="11">
        <f t="shared" si="16"/>
        <v>0</v>
      </c>
      <c r="K76" s="11">
        <f t="shared" si="17"/>
        <v>0</v>
      </c>
      <c r="L76" s="11">
        <f t="shared" si="18"/>
        <v>0</v>
      </c>
      <c r="M76" s="11">
        <f t="shared" si="19"/>
        <v>0</v>
      </c>
      <c r="N76" s="11">
        <f t="shared" si="20"/>
        <v>0</v>
      </c>
      <c r="O76" s="11">
        <f t="shared" si="21"/>
        <v>0</v>
      </c>
      <c r="X76" s="4">
        <v>40</v>
      </c>
      <c r="Y76" s="4">
        <v>4195.8704797492765</v>
      </c>
      <c r="Z76" s="4">
        <v>-50.870479749276456</v>
      </c>
    </row>
    <row r="77" spans="1:26">
      <c r="A77" s="1" t="d">
        <v>2007-03-01</v>
      </c>
      <c r="B77" s="12">
        <v>3</v>
      </c>
      <c r="C77">
        <v>4466</v>
      </c>
      <c r="D77">
        <v>76</v>
      </c>
      <c r="E77" s="11">
        <f t="shared" si="11"/>
        <v>0</v>
      </c>
      <c r="F77" s="11">
        <f t="shared" si="12"/>
        <v>0</v>
      </c>
      <c r="G77" s="11">
        <f t="shared" si="13"/>
        <v>1</v>
      </c>
      <c r="H77" s="11">
        <f t="shared" si="14"/>
        <v>0</v>
      </c>
      <c r="I77" s="11">
        <f t="shared" si="15"/>
        <v>0</v>
      </c>
      <c r="J77" s="11">
        <f t="shared" si="16"/>
        <v>0</v>
      </c>
      <c r="K77" s="11">
        <f t="shared" si="17"/>
        <v>0</v>
      </c>
      <c r="L77" s="11">
        <f t="shared" si="18"/>
        <v>0</v>
      </c>
      <c r="M77" s="11">
        <f t="shared" si="19"/>
        <v>0</v>
      </c>
      <c r="N77" s="11">
        <f t="shared" si="20"/>
        <v>0</v>
      </c>
      <c r="O77" s="11">
        <f t="shared" si="21"/>
        <v>0</v>
      </c>
      <c r="X77" s="4">
        <v>41</v>
      </c>
      <c r="Y77" s="4">
        <v>4814.8704797492765</v>
      </c>
      <c r="Z77" s="4">
        <v>18.129520250723544</v>
      </c>
    </row>
    <row r="78" spans="1:26">
      <c r="A78" s="1" t="d">
        <v>2007-04-01</v>
      </c>
      <c r="B78" s="12">
        <v>4</v>
      </c>
      <c r="C78">
        <v>5004</v>
      </c>
      <c r="D78">
        <v>77</v>
      </c>
      <c r="E78" s="11">
        <f t="shared" si="11"/>
        <v>0</v>
      </c>
      <c r="F78" s="11">
        <f t="shared" si="12"/>
        <v>0</v>
      </c>
      <c r="G78" s="11">
        <f t="shared" si="13"/>
        <v>0</v>
      </c>
      <c r="H78" s="11">
        <f t="shared" si="14"/>
        <v>1</v>
      </c>
      <c r="I78" s="11">
        <f t="shared" si="15"/>
        <v>0</v>
      </c>
      <c r="J78" s="11">
        <f t="shared" si="16"/>
        <v>0</v>
      </c>
      <c r="K78" s="11">
        <f t="shared" si="17"/>
        <v>0</v>
      </c>
      <c r="L78" s="11">
        <f t="shared" si="18"/>
        <v>0</v>
      </c>
      <c r="M78" s="11">
        <f t="shared" si="19"/>
        <v>0</v>
      </c>
      <c r="N78" s="11">
        <f t="shared" si="20"/>
        <v>0</v>
      </c>
      <c r="O78" s="11">
        <f t="shared" si="21"/>
        <v>0</v>
      </c>
      <c r="X78" s="4">
        <v>42</v>
      </c>
      <c r="Y78" s="4">
        <v>4673.9954797492774</v>
      </c>
      <c r="Z78" s="4">
        <v>-371.99547974927737</v>
      </c>
    </row>
    <row r="79" spans="1:26">
      <c r="A79" s="1" t="d">
        <v>2007-05-01</v>
      </c>
      <c r="B79" s="12">
        <v>5</v>
      </c>
      <c r="C79">
        <v>4854</v>
      </c>
      <c r="D79">
        <v>78</v>
      </c>
      <c r="E79" s="11">
        <f t="shared" si="11"/>
        <v>0</v>
      </c>
      <c r="F79" s="11">
        <f t="shared" si="12"/>
        <v>0</v>
      </c>
      <c r="G79" s="11">
        <f t="shared" si="13"/>
        <v>0</v>
      </c>
      <c r="H79" s="11">
        <f t="shared" si="14"/>
        <v>0</v>
      </c>
      <c r="I79" s="11">
        <f t="shared" si="15"/>
        <v>1</v>
      </c>
      <c r="J79" s="11">
        <f t="shared" si="16"/>
        <v>0</v>
      </c>
      <c r="K79" s="11">
        <f t="shared" si="17"/>
        <v>0</v>
      </c>
      <c r="L79" s="11">
        <f t="shared" si="18"/>
        <v>0</v>
      </c>
      <c r="M79" s="11">
        <f t="shared" si="19"/>
        <v>0</v>
      </c>
      <c r="N79" s="11">
        <f t="shared" si="20"/>
        <v>0</v>
      </c>
      <c r="O79" s="11">
        <f t="shared" si="21"/>
        <v>0</v>
      </c>
      <c r="X79" s="4">
        <v>43</v>
      </c>
      <c r="Y79" s="4">
        <v>4979.2454797492765</v>
      </c>
      <c r="Z79" s="4">
        <v>-111.24547974927646</v>
      </c>
    </row>
    <row r="80" spans="1:26">
      <c r="A80" s="1" t="d">
        <v>2007-06-01</v>
      </c>
      <c r="B80" s="12">
        <v>6</v>
      </c>
      <c r="C80">
        <v>5138</v>
      </c>
      <c r="D80">
        <v>79</v>
      </c>
      <c r="E80" s="11">
        <f t="shared" si="11"/>
        <v>0</v>
      </c>
      <c r="F80" s="11">
        <f t="shared" si="12"/>
        <v>0</v>
      </c>
      <c r="G80" s="11">
        <f t="shared" si="13"/>
        <v>0</v>
      </c>
      <c r="H80" s="11">
        <f t="shared" si="14"/>
        <v>0</v>
      </c>
      <c r="I80" s="11">
        <f t="shared" si="15"/>
        <v>0</v>
      </c>
      <c r="J80" s="11">
        <f t="shared" si="16"/>
        <v>1</v>
      </c>
      <c r="K80" s="11">
        <f t="shared" si="17"/>
        <v>0</v>
      </c>
      <c r="L80" s="11">
        <f t="shared" si="18"/>
        <v>0</v>
      </c>
      <c r="M80" s="11">
        <f t="shared" si="19"/>
        <v>0</v>
      </c>
      <c r="N80" s="11">
        <f t="shared" si="20"/>
        <v>0</v>
      </c>
      <c r="O80" s="11">
        <f t="shared" si="21"/>
        <v>0</v>
      </c>
      <c r="X80" s="4">
        <v>44</v>
      </c>
      <c r="Y80" s="4">
        <v>5368.0579797492765</v>
      </c>
      <c r="Z80" s="4">
        <v>56.942020250723544</v>
      </c>
    </row>
    <row r="81" spans="1:26">
      <c r="A81" s="1" t="d">
        <v>2007-07-01</v>
      </c>
      <c r="B81" s="12">
        <v>7</v>
      </c>
      <c r="C81">
        <v>5712</v>
      </c>
      <c r="D81">
        <v>80</v>
      </c>
      <c r="E81" s="11">
        <f t="shared" si="11"/>
        <v>0</v>
      </c>
      <c r="F81" s="11">
        <f t="shared" si="12"/>
        <v>0</v>
      </c>
      <c r="G81" s="11">
        <f t="shared" si="13"/>
        <v>0</v>
      </c>
      <c r="H81" s="11">
        <f t="shared" si="14"/>
        <v>0</v>
      </c>
      <c r="I81" s="11">
        <f t="shared" si="15"/>
        <v>0</v>
      </c>
      <c r="J81" s="11">
        <f t="shared" si="16"/>
        <v>0</v>
      </c>
      <c r="K81" s="11">
        <f t="shared" si="17"/>
        <v>1</v>
      </c>
      <c r="L81" s="11">
        <f t="shared" si="18"/>
        <v>0</v>
      </c>
      <c r="M81" s="11">
        <f t="shared" si="19"/>
        <v>0</v>
      </c>
      <c r="N81" s="11">
        <f t="shared" si="20"/>
        <v>0</v>
      </c>
      <c r="O81" s="11">
        <f t="shared" si="21"/>
        <v>0</v>
      </c>
      <c r="X81" s="4">
        <v>45</v>
      </c>
      <c r="Y81" s="4">
        <v>5771.6204797492774</v>
      </c>
      <c r="Z81" s="4">
        <v>94.379520250722635</v>
      </c>
    </row>
    <row r="82" spans="1:26">
      <c r="A82" s="1" t="d">
        <v>2007-08-01</v>
      </c>
      <c r="B82" s="12">
        <v>8</v>
      </c>
      <c r="C82">
        <v>6106</v>
      </c>
      <c r="D82">
        <v>81</v>
      </c>
      <c r="E82" s="11">
        <f t="shared" si="11"/>
        <v>0</v>
      </c>
      <c r="F82" s="11">
        <f t="shared" si="12"/>
        <v>0</v>
      </c>
      <c r="G82" s="11">
        <f t="shared" si="13"/>
        <v>0</v>
      </c>
      <c r="H82" s="11">
        <f t="shared" si="14"/>
        <v>0</v>
      </c>
      <c r="I82" s="11">
        <f t="shared" si="15"/>
        <v>0</v>
      </c>
      <c r="J82" s="11">
        <f t="shared" si="16"/>
        <v>0</v>
      </c>
      <c r="K82" s="11">
        <f t="shared" si="17"/>
        <v>0</v>
      </c>
      <c r="L82" s="11">
        <f t="shared" si="18"/>
        <v>1</v>
      </c>
      <c r="M82" s="11">
        <f t="shared" si="19"/>
        <v>0</v>
      </c>
      <c r="N82" s="11">
        <f t="shared" si="20"/>
        <v>0</v>
      </c>
      <c r="O82" s="11">
        <f t="shared" si="21"/>
        <v>0</v>
      </c>
      <c r="X82" s="4">
        <v>46</v>
      </c>
      <c r="Y82" s="4">
        <v>5167.2454797492765</v>
      </c>
      <c r="Z82" s="4">
        <v>-41.245479749276456</v>
      </c>
    </row>
    <row r="83" spans="1:26">
      <c r="A83" s="1" t="d">
        <v>2007-09-01</v>
      </c>
      <c r="B83" s="12">
        <v>9</v>
      </c>
      <c r="C83">
        <v>5273</v>
      </c>
      <c r="D83">
        <v>82</v>
      </c>
      <c r="E83" s="11">
        <f t="shared" si="11"/>
        <v>0</v>
      </c>
      <c r="F83" s="11">
        <f t="shared" si="12"/>
        <v>0</v>
      </c>
      <c r="G83" s="11">
        <f t="shared" si="13"/>
        <v>0</v>
      </c>
      <c r="H83" s="11">
        <f t="shared" si="14"/>
        <v>0</v>
      </c>
      <c r="I83" s="11">
        <f t="shared" si="15"/>
        <v>0</v>
      </c>
      <c r="J83" s="11">
        <f t="shared" si="16"/>
        <v>0</v>
      </c>
      <c r="K83" s="11">
        <f t="shared" si="17"/>
        <v>0</v>
      </c>
      <c r="L83" s="11">
        <f t="shared" si="18"/>
        <v>0</v>
      </c>
      <c r="M83" s="11">
        <f t="shared" si="19"/>
        <v>1</v>
      </c>
      <c r="N83" s="11">
        <f t="shared" si="20"/>
        <v>0</v>
      </c>
      <c r="O83" s="11">
        <f t="shared" si="21"/>
        <v>0</v>
      </c>
      <c r="X83" s="4">
        <v>47</v>
      </c>
      <c r="Y83" s="4">
        <v>5111.9954797492765</v>
      </c>
      <c r="Z83" s="4">
        <v>13.004520250723544</v>
      </c>
    </row>
    <row r="84" spans="1:26">
      <c r="A84" s="1" t="d">
        <v>2007-10-01</v>
      </c>
      <c r="B84" s="12">
        <v>10</v>
      </c>
      <c r="C84">
        <v>5438</v>
      </c>
      <c r="D84">
        <v>83</v>
      </c>
      <c r="E84" s="11">
        <f t="shared" si="11"/>
        <v>0</v>
      </c>
      <c r="F84" s="11">
        <f t="shared" si="12"/>
        <v>0</v>
      </c>
      <c r="G84" s="11">
        <f t="shared" si="13"/>
        <v>0</v>
      </c>
      <c r="H84" s="11">
        <f t="shared" si="14"/>
        <v>0</v>
      </c>
      <c r="I84" s="11">
        <f t="shared" si="15"/>
        <v>0</v>
      </c>
      <c r="J84" s="11">
        <f t="shared" si="16"/>
        <v>0</v>
      </c>
      <c r="K84" s="11">
        <f t="shared" si="17"/>
        <v>0</v>
      </c>
      <c r="L84" s="11">
        <f t="shared" si="18"/>
        <v>0</v>
      </c>
      <c r="M84" s="11">
        <f t="shared" si="19"/>
        <v>0</v>
      </c>
      <c r="N84" s="11">
        <f t="shared" si="20"/>
        <v>1</v>
      </c>
      <c r="O84" s="11">
        <f t="shared" si="21"/>
        <v>0</v>
      </c>
      <c r="X84" s="4">
        <v>48</v>
      </c>
      <c r="Y84" s="4">
        <v>4318.4954797492755</v>
      </c>
      <c r="Z84" s="4">
        <v>182.50452025072445</v>
      </c>
    </row>
    <row r="85" spans="1:26">
      <c r="A85" s="1" t="d">
        <v>2007-11-01</v>
      </c>
      <c r="B85" s="12">
        <v>11</v>
      </c>
      <c r="C85">
        <v>4495</v>
      </c>
      <c r="D85">
        <v>84</v>
      </c>
      <c r="E85" s="11">
        <f t="shared" si="11"/>
        <v>0</v>
      </c>
      <c r="F85" s="11">
        <f t="shared" si="12"/>
        <v>0</v>
      </c>
      <c r="G85" s="11">
        <f t="shared" si="13"/>
        <v>0</v>
      </c>
      <c r="H85" s="11">
        <f t="shared" si="14"/>
        <v>0</v>
      </c>
      <c r="I85" s="11">
        <f t="shared" si="15"/>
        <v>0</v>
      </c>
      <c r="J85" s="11">
        <f t="shared" si="16"/>
        <v>0</v>
      </c>
      <c r="K85" s="11">
        <f t="shared" si="17"/>
        <v>0</v>
      </c>
      <c r="L85" s="11">
        <f t="shared" si="18"/>
        <v>0</v>
      </c>
      <c r="M85" s="11">
        <f t="shared" si="19"/>
        <v>0</v>
      </c>
      <c r="N85" s="11">
        <f t="shared" si="20"/>
        <v>0</v>
      </c>
      <c r="O85" s="11">
        <f t="shared" si="21"/>
        <v>1</v>
      </c>
      <c r="X85" s="4">
        <v>49</v>
      </c>
      <c r="Y85" s="4">
        <v>4636.4175506268075</v>
      </c>
      <c r="Z85" s="4">
        <v>133.5824493731925</v>
      </c>
    </row>
    <row r="86" spans="1:26">
      <c r="A86" s="1" t="d">
        <v>2007-12-01</v>
      </c>
      <c r="B86" s="12">
        <v>12</v>
      </c>
      <c r="C86">
        <v>4639</v>
      </c>
      <c r="D86">
        <v>85</v>
      </c>
      <c r="E86" s="11">
        <f t="shared" si="11"/>
        <v>0</v>
      </c>
      <c r="F86" s="11">
        <f t="shared" si="12"/>
        <v>0</v>
      </c>
      <c r="G86" s="11">
        <f t="shared" si="13"/>
        <v>0</v>
      </c>
      <c r="H86" s="11">
        <f t="shared" si="14"/>
        <v>0</v>
      </c>
      <c r="I86" s="11">
        <f t="shared" si="15"/>
        <v>0</v>
      </c>
      <c r="J86" s="11">
        <f t="shared" si="16"/>
        <v>0</v>
      </c>
      <c r="K86" s="11">
        <f t="shared" si="17"/>
        <v>0</v>
      </c>
      <c r="L86" s="11">
        <f t="shared" si="18"/>
        <v>0</v>
      </c>
      <c r="M86" s="11">
        <f t="shared" si="19"/>
        <v>0</v>
      </c>
      <c r="N86" s="11">
        <f t="shared" si="20"/>
        <v>0</v>
      </c>
      <c r="O86" s="11">
        <f t="shared" si="21"/>
        <v>0</v>
      </c>
      <c r="X86" s="4">
        <v>50</v>
      </c>
      <c r="Y86" s="4">
        <v>5563.9131509161034</v>
      </c>
      <c r="Z86" s="4">
        <v>339.0868490838966</v>
      </c>
    </row>
    <row r="87" spans="1:26">
      <c r="A87" s="1" t="d">
        <v>2008-01-01</v>
      </c>
      <c r="B87" s="12">
        <v>1</v>
      </c>
      <c r="C87">
        <v>5555</v>
      </c>
      <c r="D87">
        <v>86</v>
      </c>
      <c r="E87" s="11">
        <f t="shared" si="11"/>
        <v>1</v>
      </c>
      <c r="F87" s="11">
        <f t="shared" si="12"/>
        <v>0</v>
      </c>
      <c r="G87" s="11">
        <f t="shared" si="13"/>
        <v>0</v>
      </c>
      <c r="H87" s="11">
        <f t="shared" si="14"/>
        <v>0</v>
      </c>
      <c r="I87" s="11">
        <f t="shared" si="15"/>
        <v>0</v>
      </c>
      <c r="J87" s="11">
        <f t="shared" si="16"/>
        <v>0</v>
      </c>
      <c r="K87" s="11">
        <f t="shared" si="17"/>
        <v>0</v>
      </c>
      <c r="L87" s="11">
        <f t="shared" si="18"/>
        <v>0</v>
      </c>
      <c r="M87" s="11">
        <f t="shared" si="19"/>
        <v>0</v>
      </c>
      <c r="N87" s="11">
        <f t="shared" si="20"/>
        <v>0</v>
      </c>
      <c r="O87" s="11">
        <f t="shared" si="21"/>
        <v>0</v>
      </c>
      <c r="X87" s="4">
        <v>51</v>
      </c>
      <c r="Y87" s="4">
        <v>3918.4131509161039</v>
      </c>
      <c r="Z87" s="4">
        <v>122.58684908389614</v>
      </c>
    </row>
    <row r="88" spans="1:26">
      <c r="A88" s="1" t="d">
        <v>2008-02-01</v>
      </c>
      <c r="B88" s="12">
        <v>2</v>
      </c>
      <c r="C88">
        <v>4085</v>
      </c>
      <c r="D88">
        <v>87</v>
      </c>
      <c r="E88" s="11">
        <f t="shared" si="11"/>
        <v>0</v>
      </c>
      <c r="F88" s="11">
        <f t="shared" si="12"/>
        <v>1</v>
      </c>
      <c r="G88" s="11">
        <f t="shared" si="13"/>
        <v>0</v>
      </c>
      <c r="H88" s="11">
        <f t="shared" si="14"/>
        <v>0</v>
      </c>
      <c r="I88" s="11">
        <f t="shared" si="15"/>
        <v>0</v>
      </c>
      <c r="J88" s="11">
        <f t="shared" si="16"/>
        <v>0</v>
      </c>
      <c r="K88" s="11">
        <f t="shared" si="17"/>
        <v>0</v>
      </c>
      <c r="L88" s="11">
        <f t="shared" si="18"/>
        <v>0</v>
      </c>
      <c r="M88" s="11">
        <f t="shared" si="19"/>
        <v>0</v>
      </c>
      <c r="N88" s="11">
        <f t="shared" si="20"/>
        <v>0</v>
      </c>
      <c r="O88" s="11">
        <f t="shared" si="21"/>
        <v>0</v>
      </c>
      <c r="X88" s="4">
        <v>52</v>
      </c>
      <c r="Y88" s="4">
        <v>4157.9131509161034</v>
      </c>
      <c r="Z88" s="4">
        <v>194.0868490838966</v>
      </c>
    </row>
    <row r="89" spans="1:26">
      <c r="A89" s="1" t="d">
        <v>2008-03-01</v>
      </c>
      <c r="B89" s="12">
        <v>3</v>
      </c>
      <c r="C89">
        <v>4138</v>
      </c>
      <c r="D89">
        <v>88</v>
      </c>
      <c r="E89" s="11">
        <f t="shared" si="11"/>
        <v>0</v>
      </c>
      <c r="F89" s="11">
        <f t="shared" si="12"/>
        <v>0</v>
      </c>
      <c r="G89" s="11">
        <f t="shared" si="13"/>
        <v>1</v>
      </c>
      <c r="H89" s="11">
        <f t="shared" si="14"/>
        <v>0</v>
      </c>
      <c r="I89" s="11">
        <f t="shared" si="15"/>
        <v>0</v>
      </c>
      <c r="J89" s="11">
        <f t="shared" si="16"/>
        <v>0</v>
      </c>
      <c r="K89" s="11">
        <f t="shared" si="17"/>
        <v>0</v>
      </c>
      <c r="L89" s="11">
        <f t="shared" si="18"/>
        <v>0</v>
      </c>
      <c r="M89" s="11">
        <f t="shared" si="19"/>
        <v>0</v>
      </c>
      <c r="N89" s="11">
        <f t="shared" si="20"/>
        <v>0</v>
      </c>
      <c r="O89" s="11">
        <f t="shared" si="21"/>
        <v>0</v>
      </c>
      <c r="X89" s="4">
        <v>53</v>
      </c>
      <c r="Y89" s="4">
        <v>4776.9131509161043</v>
      </c>
      <c r="Z89" s="4">
        <v>103.08684908389569</v>
      </c>
    </row>
    <row r="90" spans="1:26">
      <c r="A90" s="1" t="d">
        <v>2008-04-01</v>
      </c>
      <c r="B90" s="12">
        <v>4</v>
      </c>
      <c r="C90">
        <v>4993</v>
      </c>
      <c r="D90">
        <v>89</v>
      </c>
      <c r="E90" s="11">
        <f t="shared" si="11"/>
        <v>0</v>
      </c>
      <c r="F90" s="11">
        <f t="shared" si="12"/>
        <v>0</v>
      </c>
      <c r="G90" s="11">
        <f t="shared" si="13"/>
        <v>0</v>
      </c>
      <c r="H90" s="11">
        <f t="shared" si="14"/>
        <v>1</v>
      </c>
      <c r="I90" s="11">
        <f t="shared" si="15"/>
        <v>0</v>
      </c>
      <c r="J90" s="11">
        <f t="shared" si="16"/>
        <v>0</v>
      </c>
      <c r="K90" s="11">
        <f t="shared" si="17"/>
        <v>0</v>
      </c>
      <c r="L90" s="11">
        <f t="shared" si="18"/>
        <v>0</v>
      </c>
      <c r="M90" s="11">
        <f t="shared" si="19"/>
        <v>0</v>
      </c>
      <c r="N90" s="11">
        <f t="shared" si="20"/>
        <v>0</v>
      </c>
      <c r="O90" s="11">
        <f t="shared" si="21"/>
        <v>0</v>
      </c>
      <c r="X90" s="4">
        <v>54</v>
      </c>
      <c r="Y90" s="4">
        <v>4636.0381509161043</v>
      </c>
      <c r="Z90" s="4">
        <v>136.96184908389569</v>
      </c>
    </row>
    <row r="91" spans="1:26">
      <c r="A91" s="1" t="d">
        <v>2008-05-01</v>
      </c>
      <c r="B91" s="12">
        <v>5</v>
      </c>
      <c r="C91">
        <v>4523</v>
      </c>
      <c r="D91">
        <v>90</v>
      </c>
      <c r="E91" s="11">
        <f t="shared" si="11"/>
        <v>0</v>
      </c>
      <c r="F91" s="11">
        <f t="shared" si="12"/>
        <v>0</v>
      </c>
      <c r="G91" s="11">
        <f t="shared" si="13"/>
        <v>0</v>
      </c>
      <c r="H91" s="11">
        <f t="shared" si="14"/>
        <v>0</v>
      </c>
      <c r="I91" s="11">
        <f t="shared" si="15"/>
        <v>1</v>
      </c>
      <c r="J91" s="11">
        <f t="shared" si="16"/>
        <v>0</v>
      </c>
      <c r="K91" s="11">
        <f t="shared" si="17"/>
        <v>0</v>
      </c>
      <c r="L91" s="11">
        <f t="shared" si="18"/>
        <v>0</v>
      </c>
      <c r="M91" s="11">
        <f t="shared" si="19"/>
        <v>0</v>
      </c>
      <c r="N91" s="11">
        <f t="shared" si="20"/>
        <v>0</v>
      </c>
      <c r="O91" s="11">
        <f t="shared" si="21"/>
        <v>0</v>
      </c>
      <c r="X91" s="4">
        <v>55</v>
      </c>
      <c r="Y91" s="4">
        <v>4941.2881509161043</v>
      </c>
      <c r="Z91" s="4">
        <v>144.71184908389569</v>
      </c>
    </row>
    <row r="92" spans="1:26">
      <c r="A92" s="1" t="d">
        <v>2008-06-01</v>
      </c>
      <c r="B92" s="12">
        <v>6</v>
      </c>
      <c r="C92">
        <v>4930</v>
      </c>
      <c r="D92">
        <v>91</v>
      </c>
      <c r="E92" s="11">
        <f t="shared" si="11"/>
        <v>0</v>
      </c>
      <c r="F92" s="11">
        <f t="shared" si="12"/>
        <v>0</v>
      </c>
      <c r="G92" s="11">
        <f t="shared" si="13"/>
        <v>0</v>
      </c>
      <c r="H92" s="11">
        <f t="shared" si="14"/>
        <v>0</v>
      </c>
      <c r="I92" s="11">
        <f t="shared" si="15"/>
        <v>0</v>
      </c>
      <c r="J92" s="11">
        <f t="shared" si="16"/>
        <v>1</v>
      </c>
      <c r="K92" s="11">
        <f t="shared" si="17"/>
        <v>0</v>
      </c>
      <c r="L92" s="11">
        <f t="shared" si="18"/>
        <v>0</v>
      </c>
      <c r="M92" s="11">
        <f t="shared" si="19"/>
        <v>0</v>
      </c>
      <c r="N92" s="11">
        <f t="shared" si="20"/>
        <v>0</v>
      </c>
      <c r="O92" s="11">
        <f t="shared" si="21"/>
        <v>0</v>
      </c>
      <c r="X92" s="4">
        <v>56</v>
      </c>
      <c r="Y92" s="4">
        <v>5330.1006509161043</v>
      </c>
      <c r="Z92" s="4">
        <v>138.89934908389569</v>
      </c>
    </row>
    <row r="93" spans="1:26">
      <c r="A93" s="1" t="d">
        <v>2008-07-01</v>
      </c>
      <c r="B93" s="12">
        <v>7</v>
      </c>
      <c r="C93">
        <v>5188</v>
      </c>
      <c r="D93">
        <v>92</v>
      </c>
      <c r="E93" s="11">
        <f t="shared" si="11"/>
        <v>0</v>
      </c>
      <c r="F93" s="11">
        <f t="shared" si="12"/>
        <v>0</v>
      </c>
      <c r="G93" s="11">
        <f t="shared" si="13"/>
        <v>0</v>
      </c>
      <c r="H93" s="11">
        <f t="shared" si="14"/>
        <v>0</v>
      </c>
      <c r="I93" s="11">
        <f t="shared" si="15"/>
        <v>0</v>
      </c>
      <c r="J93" s="11">
        <f t="shared" si="16"/>
        <v>0</v>
      </c>
      <c r="K93" s="11">
        <f t="shared" si="17"/>
        <v>1</v>
      </c>
      <c r="L93" s="11">
        <f t="shared" si="18"/>
        <v>0</v>
      </c>
      <c r="M93" s="11">
        <f t="shared" si="19"/>
        <v>0</v>
      </c>
      <c r="N93" s="11">
        <f t="shared" si="20"/>
        <v>0</v>
      </c>
      <c r="O93" s="11">
        <f t="shared" si="21"/>
        <v>0</v>
      </c>
      <c r="X93" s="4">
        <v>57</v>
      </c>
      <c r="Y93" s="4">
        <v>5733.6631509161052</v>
      </c>
      <c r="Z93" s="4">
        <v>466.33684908389478</v>
      </c>
    </row>
    <row r="94" spans="1:26">
      <c r="A94" s="1" t="d">
        <v>2008-08-01</v>
      </c>
      <c r="B94" s="12">
        <v>8</v>
      </c>
      <c r="C94">
        <v>5682</v>
      </c>
      <c r="D94">
        <v>93</v>
      </c>
      <c r="E94" s="11">
        <f t="shared" si="11"/>
        <v>0</v>
      </c>
      <c r="F94" s="11">
        <f t="shared" si="12"/>
        <v>0</v>
      </c>
      <c r="G94" s="11">
        <f t="shared" si="13"/>
        <v>0</v>
      </c>
      <c r="H94" s="11">
        <f t="shared" si="14"/>
        <v>0</v>
      </c>
      <c r="I94" s="11">
        <f t="shared" si="15"/>
        <v>0</v>
      </c>
      <c r="J94" s="11">
        <f t="shared" si="16"/>
        <v>0</v>
      </c>
      <c r="K94" s="11">
        <f t="shared" si="17"/>
        <v>0</v>
      </c>
      <c r="L94" s="11">
        <f t="shared" si="18"/>
        <v>1</v>
      </c>
      <c r="M94" s="11">
        <f t="shared" si="19"/>
        <v>0</v>
      </c>
      <c r="N94" s="11">
        <f t="shared" si="20"/>
        <v>0</v>
      </c>
      <c r="O94" s="11">
        <f t="shared" si="21"/>
        <v>0</v>
      </c>
      <c r="X94" s="4">
        <v>58</v>
      </c>
      <c r="Y94" s="4">
        <v>5129.2881509161043</v>
      </c>
      <c r="Z94" s="4">
        <v>504.71184908389569</v>
      </c>
    </row>
    <row r="95" spans="1:26">
      <c r="A95" s="1" t="d">
        <v>2008-09-01</v>
      </c>
      <c r="B95" s="12">
        <v>9</v>
      </c>
      <c r="C95">
        <v>4974</v>
      </c>
      <c r="D95">
        <v>94</v>
      </c>
      <c r="E95" s="11">
        <f t="shared" si="11"/>
        <v>0</v>
      </c>
      <c r="F95" s="11">
        <f t="shared" si="12"/>
        <v>0</v>
      </c>
      <c r="G95" s="11">
        <f t="shared" si="13"/>
        <v>0</v>
      </c>
      <c r="H95" s="11">
        <f t="shared" si="14"/>
        <v>0</v>
      </c>
      <c r="I95" s="11">
        <f t="shared" si="15"/>
        <v>0</v>
      </c>
      <c r="J95" s="11">
        <f t="shared" si="16"/>
        <v>0</v>
      </c>
      <c r="K95" s="11">
        <f t="shared" si="17"/>
        <v>0</v>
      </c>
      <c r="L95" s="11">
        <f t="shared" si="18"/>
        <v>0</v>
      </c>
      <c r="M95" s="11">
        <f t="shared" si="19"/>
        <v>1</v>
      </c>
      <c r="N95" s="11">
        <f t="shared" si="20"/>
        <v>0</v>
      </c>
      <c r="O95" s="11">
        <f t="shared" si="21"/>
        <v>0</v>
      </c>
      <c r="X95" s="4">
        <v>59</v>
      </c>
      <c r="Y95" s="4">
        <v>5074.0381509161034</v>
      </c>
      <c r="Z95" s="4">
        <v>191.9618490838966</v>
      </c>
    </row>
    <row r="96" spans="1:26">
      <c r="A96" s="1" t="d">
        <v>2008-10-01</v>
      </c>
      <c r="B96" s="12">
        <v>10</v>
      </c>
      <c r="C96">
        <v>5159</v>
      </c>
      <c r="D96">
        <v>95</v>
      </c>
      <c r="E96" s="11">
        <f t="shared" si="11"/>
        <v>0</v>
      </c>
      <c r="F96" s="11">
        <f t="shared" si="12"/>
        <v>0</v>
      </c>
      <c r="G96" s="11">
        <f t="shared" si="13"/>
        <v>0</v>
      </c>
      <c r="H96" s="11">
        <f t="shared" si="14"/>
        <v>0</v>
      </c>
      <c r="I96" s="11">
        <f t="shared" si="15"/>
        <v>0</v>
      </c>
      <c r="J96" s="11">
        <f t="shared" si="16"/>
        <v>0</v>
      </c>
      <c r="K96" s="11">
        <f t="shared" si="17"/>
        <v>0</v>
      </c>
      <c r="L96" s="11">
        <f t="shared" si="18"/>
        <v>0</v>
      </c>
      <c r="M96" s="11">
        <f t="shared" si="19"/>
        <v>0</v>
      </c>
      <c r="N96" s="11">
        <f t="shared" si="20"/>
        <v>1</v>
      </c>
      <c r="O96" s="11">
        <f t="shared" si="21"/>
        <v>0</v>
      </c>
      <c r="X96" s="4">
        <v>60</v>
      </c>
      <c r="Y96" s="4">
        <v>4280.5381509161034</v>
      </c>
      <c r="Z96" s="4">
        <v>98.461849083896595</v>
      </c>
    </row>
    <row r="97" spans="1:26">
      <c r="A97" s="1" t="d">
        <v>2008-11-01</v>
      </c>
      <c r="B97" s="12">
        <v>11</v>
      </c>
      <c r="C97">
        <v>4224</v>
      </c>
      <c r="D97">
        <v>96</v>
      </c>
      <c r="E97" s="11">
        <f t="shared" si="11"/>
        <v>0</v>
      </c>
      <c r="F97" s="11">
        <f t="shared" si="12"/>
        <v>0</v>
      </c>
      <c r="G97" s="11">
        <f t="shared" si="13"/>
        <v>0</v>
      </c>
      <c r="H97" s="11">
        <f t="shared" si="14"/>
        <v>0</v>
      </c>
      <c r="I97" s="11">
        <f t="shared" si="15"/>
        <v>0</v>
      </c>
      <c r="J97" s="11">
        <f t="shared" si="16"/>
        <v>0</v>
      </c>
      <c r="K97" s="11">
        <f t="shared" si="17"/>
        <v>0</v>
      </c>
      <c r="L97" s="11">
        <f t="shared" si="18"/>
        <v>0</v>
      </c>
      <c r="M97" s="11">
        <f t="shared" si="19"/>
        <v>0</v>
      </c>
      <c r="N97" s="11">
        <f t="shared" si="20"/>
        <v>0</v>
      </c>
      <c r="O97" s="11">
        <f t="shared" si="21"/>
        <v>1</v>
      </c>
      <c r="X97" s="4">
        <v>61</v>
      </c>
      <c r="Y97" s="4">
        <v>4598.4602217936344</v>
      </c>
      <c r="Z97" s="4">
        <v>51.539778206365554</v>
      </c>
    </row>
    <row r="98" spans="1:26">
      <c r="A98" s="1" t="d">
        <v>2008-12-01</v>
      </c>
      <c r="B98" s="12">
        <v>12</v>
      </c>
      <c r="C98">
        <v>4758</v>
      </c>
      <c r="D98">
        <v>97</v>
      </c>
      <c r="E98" s="11">
        <f t="shared" si="11"/>
        <v>0</v>
      </c>
      <c r="F98" s="11">
        <f t="shared" si="12"/>
        <v>0</v>
      </c>
      <c r="G98" s="11">
        <f t="shared" si="13"/>
        <v>0</v>
      </c>
      <c r="H98" s="11">
        <f t="shared" si="14"/>
        <v>0</v>
      </c>
      <c r="I98" s="11">
        <f t="shared" si="15"/>
        <v>0</v>
      </c>
      <c r="J98" s="11">
        <f t="shared" si="16"/>
        <v>0</v>
      </c>
      <c r="K98" s="11">
        <f t="shared" si="17"/>
        <v>0</v>
      </c>
      <c r="L98" s="11">
        <f t="shared" si="18"/>
        <v>0</v>
      </c>
      <c r="M98" s="11">
        <f t="shared" si="19"/>
        <v>0</v>
      </c>
      <c r="N98" s="11">
        <f t="shared" si="20"/>
        <v>0</v>
      </c>
      <c r="O98" s="11">
        <f t="shared" si="21"/>
        <v>0</v>
      </c>
      <c r="X98" s="4">
        <v>62</v>
      </c>
      <c r="Y98" s="4">
        <v>5525.9558220829313</v>
      </c>
      <c r="Z98" s="4">
        <v>113.04417791706874</v>
      </c>
    </row>
    <row r="99" spans="1:26">
      <c r="A99" s="1" t="d">
        <v>2009-01-01</v>
      </c>
      <c r="B99" s="12">
        <v>1</v>
      </c>
      <c r="C99">
        <v>5690</v>
      </c>
      <c r="D99">
        <v>98</v>
      </c>
      <c r="E99" s="11">
        <f t="shared" si="11"/>
        <v>1</v>
      </c>
      <c r="F99" s="11">
        <f t="shared" si="12"/>
        <v>0</v>
      </c>
      <c r="G99" s="11">
        <f t="shared" si="13"/>
        <v>0</v>
      </c>
      <c r="H99" s="11">
        <f t="shared" si="14"/>
        <v>0</v>
      </c>
      <c r="I99" s="11">
        <f t="shared" si="15"/>
        <v>0</v>
      </c>
      <c r="J99" s="11">
        <f t="shared" si="16"/>
        <v>0</v>
      </c>
      <c r="K99" s="11">
        <f t="shared" si="17"/>
        <v>0</v>
      </c>
      <c r="L99" s="11">
        <f t="shared" si="18"/>
        <v>0</v>
      </c>
      <c r="M99" s="11">
        <f t="shared" si="19"/>
        <v>0</v>
      </c>
      <c r="N99" s="11">
        <f t="shared" si="20"/>
        <v>0</v>
      </c>
      <c r="O99" s="11">
        <f t="shared" si="21"/>
        <v>0</v>
      </c>
      <c r="X99" s="4">
        <v>63</v>
      </c>
      <c r="Y99" s="4">
        <v>3880.4558220829308</v>
      </c>
      <c r="Z99" s="4">
        <v>171.54417791706919</v>
      </c>
    </row>
    <row r="100" spans="1:26">
      <c r="A100" s="1" t="d">
        <v>2009-02-01</v>
      </c>
      <c r="B100" s="12">
        <v>2</v>
      </c>
      <c r="C100">
        <v>3830</v>
      </c>
      <c r="D100">
        <v>99</v>
      </c>
      <c r="E100" s="11">
        <f t="shared" si="11"/>
        <v>0</v>
      </c>
      <c r="F100" s="11">
        <f t="shared" si="12"/>
        <v>1</v>
      </c>
      <c r="G100" s="11">
        <f t="shared" si="13"/>
        <v>0</v>
      </c>
      <c r="H100" s="11">
        <f t="shared" si="14"/>
        <v>0</v>
      </c>
      <c r="I100" s="11">
        <f t="shared" si="15"/>
        <v>0</v>
      </c>
      <c r="J100" s="11">
        <f t="shared" si="16"/>
        <v>0</v>
      </c>
      <c r="K100" s="11">
        <f t="shared" si="17"/>
        <v>0</v>
      </c>
      <c r="L100" s="11">
        <f t="shared" si="18"/>
        <v>0</v>
      </c>
      <c r="M100" s="11">
        <f t="shared" si="19"/>
        <v>0</v>
      </c>
      <c r="N100" s="11">
        <f t="shared" si="20"/>
        <v>0</v>
      </c>
      <c r="O100" s="11">
        <f t="shared" si="21"/>
        <v>0</v>
      </c>
      <c r="X100" s="4">
        <v>64</v>
      </c>
      <c r="Y100" s="4">
        <v>4119.9558220829313</v>
      </c>
      <c r="Z100" s="4">
        <v>243.04417791706874</v>
      </c>
    </row>
    <row r="101" spans="1:26">
      <c r="A101" s="1" t="d">
        <v>2009-03-01</v>
      </c>
      <c r="B101" s="12">
        <v>3</v>
      </c>
      <c r="C101">
        <v>3896</v>
      </c>
      <c r="D101">
        <v>100</v>
      </c>
      <c r="E101" s="11">
        <f t="shared" si="11"/>
        <v>0</v>
      </c>
      <c r="F101" s="11">
        <f t="shared" si="12"/>
        <v>0</v>
      </c>
      <c r="G101" s="11">
        <f t="shared" si="13"/>
        <v>1</v>
      </c>
      <c r="H101" s="11">
        <f t="shared" si="14"/>
        <v>0</v>
      </c>
      <c r="I101" s="11">
        <f t="shared" si="15"/>
        <v>0</v>
      </c>
      <c r="J101" s="11">
        <f t="shared" si="16"/>
        <v>0</v>
      </c>
      <c r="K101" s="11">
        <f t="shared" si="17"/>
        <v>0</v>
      </c>
      <c r="L101" s="11">
        <f t="shared" si="18"/>
        <v>0</v>
      </c>
      <c r="M101" s="11">
        <f t="shared" si="19"/>
        <v>0</v>
      </c>
      <c r="N101" s="11">
        <f t="shared" si="20"/>
        <v>0</v>
      </c>
      <c r="O101" s="11">
        <f t="shared" si="21"/>
        <v>0</v>
      </c>
      <c r="X101" s="4">
        <v>65</v>
      </c>
      <c r="Y101" s="4">
        <v>4738.9558220829313</v>
      </c>
      <c r="Z101" s="4">
        <v>137.04417791706874</v>
      </c>
    </row>
    <row r="102" spans="1:26">
      <c r="A102" s="1" t="d">
        <v>2009-04-01</v>
      </c>
      <c r="B102" s="12">
        <v>4</v>
      </c>
      <c r="C102">
        <v>4437</v>
      </c>
      <c r="D102">
        <v>101</v>
      </c>
      <c r="E102" s="11">
        <f t="shared" si="11"/>
        <v>0</v>
      </c>
      <c r="F102" s="11">
        <f t="shared" si="12"/>
        <v>0</v>
      </c>
      <c r="G102" s="11">
        <f t="shared" si="13"/>
        <v>0</v>
      </c>
      <c r="H102" s="11">
        <f t="shared" si="14"/>
        <v>1</v>
      </c>
      <c r="I102" s="11">
        <f t="shared" si="15"/>
        <v>0</v>
      </c>
      <c r="J102" s="11">
        <f t="shared" si="16"/>
        <v>0</v>
      </c>
      <c r="K102" s="11">
        <f t="shared" si="17"/>
        <v>0</v>
      </c>
      <c r="L102" s="11">
        <f t="shared" si="18"/>
        <v>0</v>
      </c>
      <c r="M102" s="11">
        <f t="shared" si="19"/>
        <v>0</v>
      </c>
      <c r="N102" s="11">
        <f t="shared" si="20"/>
        <v>0</v>
      </c>
      <c r="O102" s="11">
        <f t="shared" si="21"/>
        <v>0</v>
      </c>
      <c r="X102" s="4">
        <v>66</v>
      </c>
      <c r="Y102" s="4">
        <v>4598.0808220829322</v>
      </c>
      <c r="Z102" s="4">
        <v>533.91917791706783</v>
      </c>
    </row>
    <row r="103" spans="1:26">
      <c r="A103" s="1" t="d">
        <v>2009-05-01</v>
      </c>
      <c r="B103" s="12">
        <v>5</v>
      </c>
      <c r="C103">
        <v>3947</v>
      </c>
      <c r="D103">
        <v>102</v>
      </c>
      <c r="E103" s="11">
        <f t="shared" si="11"/>
        <v>0</v>
      </c>
      <c r="F103" s="11">
        <f t="shared" si="12"/>
        <v>0</v>
      </c>
      <c r="G103" s="11">
        <f t="shared" si="13"/>
        <v>0</v>
      </c>
      <c r="H103" s="11">
        <f t="shared" si="14"/>
        <v>0</v>
      </c>
      <c r="I103" s="11">
        <f t="shared" si="15"/>
        <v>1</v>
      </c>
      <c r="J103" s="11">
        <f t="shared" si="16"/>
        <v>0</v>
      </c>
      <c r="K103" s="11">
        <f t="shared" si="17"/>
        <v>0</v>
      </c>
      <c r="L103" s="11">
        <f t="shared" si="18"/>
        <v>0</v>
      </c>
      <c r="M103" s="11">
        <f t="shared" si="19"/>
        <v>0</v>
      </c>
      <c r="N103" s="11">
        <f t="shared" si="20"/>
        <v>0</v>
      </c>
      <c r="O103" s="11">
        <f t="shared" si="21"/>
        <v>0</v>
      </c>
      <c r="X103" s="4">
        <v>67</v>
      </c>
      <c r="Y103" s="4">
        <v>4903.3308220829313</v>
      </c>
      <c r="Z103" s="4">
        <v>323.66917791706874</v>
      </c>
    </row>
    <row r="104" spans="1:26">
      <c r="A104" s="1" t="d">
        <v>2009-06-01</v>
      </c>
      <c r="B104" s="12">
        <v>6</v>
      </c>
      <c r="C104">
        <v>4217</v>
      </c>
      <c r="D104">
        <v>103</v>
      </c>
      <c r="E104" s="11">
        <f t="shared" si="11"/>
        <v>0</v>
      </c>
      <c r="F104" s="11">
        <f t="shared" si="12"/>
        <v>0</v>
      </c>
      <c r="G104" s="11">
        <f t="shared" si="13"/>
        <v>0</v>
      </c>
      <c r="H104" s="11">
        <f t="shared" si="14"/>
        <v>0</v>
      </c>
      <c r="I104" s="11">
        <f t="shared" si="15"/>
        <v>0</v>
      </c>
      <c r="J104" s="11">
        <f t="shared" si="16"/>
        <v>1</v>
      </c>
      <c r="K104" s="11">
        <f t="shared" si="17"/>
        <v>0</v>
      </c>
      <c r="L104" s="11">
        <f t="shared" si="18"/>
        <v>0</v>
      </c>
      <c r="M104" s="11">
        <f t="shared" si="19"/>
        <v>0</v>
      </c>
      <c r="N104" s="11">
        <f t="shared" si="20"/>
        <v>0</v>
      </c>
      <c r="O104" s="11">
        <f t="shared" si="21"/>
        <v>0</v>
      </c>
      <c r="X104" s="4">
        <v>68</v>
      </c>
      <c r="Y104" s="4">
        <v>5292.1433220829322</v>
      </c>
      <c r="Z104" s="4">
        <v>468.85667791706783</v>
      </c>
    </row>
    <row r="105" spans="1:26">
      <c r="A105" s="1" t="d">
        <v>2009-07-01</v>
      </c>
      <c r="B105" s="12">
        <v>7</v>
      </c>
      <c r="C105">
        <v>4662</v>
      </c>
      <c r="D105">
        <v>104</v>
      </c>
      <c r="E105" s="11">
        <f t="shared" si="11"/>
        <v>0</v>
      </c>
      <c r="F105" s="11">
        <f t="shared" si="12"/>
        <v>0</v>
      </c>
      <c r="G105" s="11">
        <f t="shared" si="13"/>
        <v>0</v>
      </c>
      <c r="H105" s="11">
        <f t="shared" si="14"/>
        <v>0</v>
      </c>
      <c r="I105" s="11">
        <f t="shared" si="15"/>
        <v>0</v>
      </c>
      <c r="J105" s="11">
        <f t="shared" si="16"/>
        <v>0</v>
      </c>
      <c r="K105" s="11">
        <f t="shared" si="17"/>
        <v>1</v>
      </c>
      <c r="L105" s="11">
        <f t="shared" si="18"/>
        <v>0</v>
      </c>
      <c r="M105" s="11">
        <f t="shared" si="19"/>
        <v>0</v>
      </c>
      <c r="N105" s="11">
        <f t="shared" si="20"/>
        <v>0</v>
      </c>
      <c r="O105" s="11">
        <f t="shared" si="21"/>
        <v>0</v>
      </c>
      <c r="X105" s="4">
        <v>69</v>
      </c>
      <c r="Y105" s="4">
        <v>5695.7058220829322</v>
      </c>
      <c r="Z105" s="4">
        <v>289.29417791706783</v>
      </c>
    </row>
    <row r="106" spans="1:26">
      <c r="A106" s="1" t="d">
        <v>2009-08-01</v>
      </c>
      <c r="B106" s="12">
        <v>8</v>
      </c>
      <c r="C106">
        <v>4749</v>
      </c>
      <c r="D106">
        <v>105</v>
      </c>
      <c r="E106" s="11">
        <f t="shared" si="11"/>
        <v>0</v>
      </c>
      <c r="F106" s="11">
        <f t="shared" si="12"/>
        <v>0</v>
      </c>
      <c r="G106" s="11">
        <f t="shared" si="13"/>
        <v>0</v>
      </c>
      <c r="H106" s="11">
        <f t="shared" si="14"/>
        <v>0</v>
      </c>
      <c r="I106" s="11">
        <f t="shared" si="15"/>
        <v>0</v>
      </c>
      <c r="J106" s="11">
        <f t="shared" si="16"/>
        <v>0</v>
      </c>
      <c r="K106" s="11">
        <f t="shared" si="17"/>
        <v>0</v>
      </c>
      <c r="L106" s="11">
        <f t="shared" si="18"/>
        <v>1</v>
      </c>
      <c r="M106" s="11">
        <f t="shared" si="19"/>
        <v>0</v>
      </c>
      <c r="N106" s="11">
        <f t="shared" si="20"/>
        <v>0</v>
      </c>
      <c r="O106" s="11">
        <f t="shared" si="21"/>
        <v>0</v>
      </c>
      <c r="X106" s="4">
        <v>70</v>
      </c>
      <c r="Y106" s="4">
        <v>5091.3308220829322</v>
      </c>
      <c r="Z106" s="4">
        <v>203.66917791706783</v>
      </c>
    </row>
    <row r="107" spans="1:26">
      <c r="A107" s="1" t="d">
        <v>2009-09-01</v>
      </c>
      <c r="B107" s="12">
        <v>9</v>
      </c>
      <c r="C107">
        <v>4221</v>
      </c>
      <c r="D107">
        <v>106</v>
      </c>
      <c r="E107" s="11">
        <f t="shared" si="11"/>
        <v>0</v>
      </c>
      <c r="F107" s="11">
        <f t="shared" si="12"/>
        <v>0</v>
      </c>
      <c r="G107" s="11">
        <f t="shared" si="13"/>
        <v>0</v>
      </c>
      <c r="H107" s="11">
        <f t="shared" si="14"/>
        <v>0</v>
      </c>
      <c r="I107" s="11">
        <f t="shared" si="15"/>
        <v>0</v>
      </c>
      <c r="J107" s="11">
        <f t="shared" si="16"/>
        <v>0</v>
      </c>
      <c r="K107" s="11">
        <f t="shared" si="17"/>
        <v>0</v>
      </c>
      <c r="L107" s="11">
        <f t="shared" si="18"/>
        <v>0</v>
      </c>
      <c r="M107" s="11">
        <f t="shared" si="19"/>
        <v>1</v>
      </c>
      <c r="N107" s="11">
        <f t="shared" si="20"/>
        <v>0</v>
      </c>
      <c r="O107" s="11">
        <f t="shared" si="21"/>
        <v>0</v>
      </c>
      <c r="X107" s="4">
        <v>71</v>
      </c>
      <c r="Y107" s="4">
        <v>5036.0808220829313</v>
      </c>
      <c r="Z107" s="4">
        <v>447.91917791706874</v>
      </c>
    </row>
    <row r="108" spans="1:26">
      <c r="A108" s="1" t="d">
        <v>2009-10-01</v>
      </c>
      <c r="B108" s="12">
        <v>10</v>
      </c>
      <c r="C108">
        <v>4180</v>
      </c>
      <c r="D108">
        <v>107</v>
      </c>
      <c r="E108" s="11">
        <f t="shared" si="11"/>
        <v>0</v>
      </c>
      <c r="F108" s="11">
        <f t="shared" si="12"/>
        <v>0</v>
      </c>
      <c r="G108" s="11">
        <f t="shared" si="13"/>
        <v>0</v>
      </c>
      <c r="H108" s="11">
        <f t="shared" si="14"/>
        <v>0</v>
      </c>
      <c r="I108" s="11">
        <f t="shared" si="15"/>
        <v>0</v>
      </c>
      <c r="J108" s="11">
        <f t="shared" si="16"/>
        <v>0</v>
      </c>
      <c r="K108" s="11">
        <f t="shared" si="17"/>
        <v>0</v>
      </c>
      <c r="L108" s="11">
        <f t="shared" si="18"/>
        <v>0</v>
      </c>
      <c r="M108" s="11">
        <f t="shared" si="19"/>
        <v>0</v>
      </c>
      <c r="N108" s="11">
        <f t="shared" si="20"/>
        <v>1</v>
      </c>
      <c r="O108" s="11">
        <f t="shared" si="21"/>
        <v>0</v>
      </c>
      <c r="X108" s="4">
        <v>72</v>
      </c>
      <c r="Y108" s="4">
        <v>4242.5808220829313</v>
      </c>
      <c r="Z108" s="4">
        <v>477.41917791706874</v>
      </c>
    </row>
    <row r="109" spans="1:26">
      <c r="A109" s="1" t="d">
        <v>2009-11-01</v>
      </c>
      <c r="B109" s="12">
        <v>11</v>
      </c>
      <c r="C109">
        <v>3550</v>
      </c>
      <c r="D109">
        <v>108</v>
      </c>
      <c r="E109" s="11">
        <f t="shared" si="11"/>
        <v>0</v>
      </c>
      <c r="F109" s="11">
        <f t="shared" si="12"/>
        <v>0</v>
      </c>
      <c r="G109" s="11">
        <f t="shared" si="13"/>
        <v>0</v>
      </c>
      <c r="H109" s="11">
        <f t="shared" si="14"/>
        <v>0</v>
      </c>
      <c r="I109" s="11">
        <f t="shared" si="15"/>
        <v>0</v>
      </c>
      <c r="J109" s="11">
        <f t="shared" si="16"/>
        <v>0</v>
      </c>
      <c r="K109" s="11">
        <f t="shared" si="17"/>
        <v>0</v>
      </c>
      <c r="L109" s="11">
        <f t="shared" si="18"/>
        <v>0</v>
      </c>
      <c r="M109" s="11">
        <f t="shared" si="19"/>
        <v>0</v>
      </c>
      <c r="N109" s="11">
        <f t="shared" si="20"/>
        <v>0</v>
      </c>
      <c r="O109" s="11">
        <f t="shared" si="21"/>
        <v>1</v>
      </c>
      <c r="X109" s="4">
        <v>73</v>
      </c>
      <c r="Y109" s="4">
        <v>4560.5028929604623</v>
      </c>
      <c r="Z109" s="4">
        <v>189.4971070395377</v>
      </c>
    </row>
    <row r="110" spans="1:26">
      <c r="A110" s="1" t="d">
        <v>2009-12-01</v>
      </c>
      <c r="B110" s="12">
        <v>12</v>
      </c>
      <c r="C110">
        <v>3979</v>
      </c>
      <c r="D110">
        <v>109</v>
      </c>
      <c r="E110" s="11">
        <f t="shared" si="11"/>
        <v>0</v>
      </c>
      <c r="F110" s="11">
        <f t="shared" si="12"/>
        <v>0</v>
      </c>
      <c r="G110" s="11">
        <f t="shared" si="13"/>
        <v>0</v>
      </c>
      <c r="H110" s="11">
        <f t="shared" si="14"/>
        <v>0</v>
      </c>
      <c r="I110" s="11">
        <f t="shared" si="15"/>
        <v>0</v>
      </c>
      <c r="J110" s="11">
        <f t="shared" si="16"/>
        <v>0</v>
      </c>
      <c r="K110" s="11">
        <f t="shared" si="17"/>
        <v>0</v>
      </c>
      <c r="L110" s="11">
        <f t="shared" si="18"/>
        <v>0</v>
      </c>
      <c r="M110" s="11">
        <f t="shared" si="19"/>
        <v>0</v>
      </c>
      <c r="N110" s="11">
        <f t="shared" si="20"/>
        <v>0</v>
      </c>
      <c r="O110" s="11">
        <f t="shared" si="21"/>
        <v>0</v>
      </c>
      <c r="X110" s="4">
        <v>74</v>
      </c>
      <c r="Y110" s="4">
        <v>5487.9984932497582</v>
      </c>
      <c r="Z110" s="4">
        <v>231.00150675024179</v>
      </c>
    </row>
    <row r="111" spans="1:26">
      <c r="A111" s="1" t="d">
        <v>2010-01-01</v>
      </c>
      <c r="B111" s="12">
        <v>1</v>
      </c>
      <c r="C111">
        <v>4402</v>
      </c>
      <c r="D111">
        <v>110</v>
      </c>
      <c r="E111" s="11">
        <f t="shared" si="11"/>
        <v>1</v>
      </c>
      <c r="F111" s="11">
        <f t="shared" si="12"/>
        <v>0</v>
      </c>
      <c r="G111" s="11">
        <f t="shared" si="13"/>
        <v>0</v>
      </c>
      <c r="H111" s="11">
        <f t="shared" si="14"/>
        <v>0</v>
      </c>
      <c r="I111" s="11">
        <f t="shared" si="15"/>
        <v>0</v>
      </c>
      <c r="J111" s="11">
        <f t="shared" si="16"/>
        <v>0</v>
      </c>
      <c r="K111" s="11">
        <f t="shared" si="17"/>
        <v>0</v>
      </c>
      <c r="L111" s="11">
        <f t="shared" si="18"/>
        <v>0</v>
      </c>
      <c r="M111" s="11">
        <f t="shared" si="19"/>
        <v>0</v>
      </c>
      <c r="N111" s="11">
        <f t="shared" si="20"/>
        <v>0</v>
      </c>
      <c r="O111" s="11">
        <f t="shared" si="21"/>
        <v>0</v>
      </c>
      <c r="X111" s="4">
        <v>75</v>
      </c>
      <c r="Y111" s="4">
        <v>3842.4984932497587</v>
      </c>
      <c r="Z111" s="4">
        <v>297.50150675024133</v>
      </c>
    </row>
    <row r="112" spans="1:26">
      <c r="A112" s="1" t="d">
        <v>2010-02-01</v>
      </c>
      <c r="B112" s="12">
        <v>2</v>
      </c>
      <c r="C112">
        <v>3096</v>
      </c>
      <c r="D112">
        <v>111</v>
      </c>
      <c r="E112" s="11">
        <f t="shared" si="11"/>
        <v>0</v>
      </c>
      <c r="F112" s="11">
        <f t="shared" si="12"/>
        <v>1</v>
      </c>
      <c r="G112" s="11">
        <f t="shared" si="13"/>
        <v>0</v>
      </c>
      <c r="H112" s="11">
        <f t="shared" si="14"/>
        <v>0</v>
      </c>
      <c r="I112" s="11">
        <f t="shared" si="15"/>
        <v>0</v>
      </c>
      <c r="J112" s="11">
        <f t="shared" si="16"/>
        <v>0</v>
      </c>
      <c r="K112" s="11">
        <f t="shared" si="17"/>
        <v>0</v>
      </c>
      <c r="L112" s="11">
        <f t="shared" si="18"/>
        <v>0</v>
      </c>
      <c r="M112" s="11">
        <f t="shared" si="19"/>
        <v>0</v>
      </c>
      <c r="N112" s="11">
        <f t="shared" si="20"/>
        <v>0</v>
      </c>
      <c r="O112" s="11">
        <f t="shared" si="21"/>
        <v>0</v>
      </c>
      <c r="X112" s="4">
        <v>76</v>
      </c>
      <c r="Y112" s="4">
        <v>4081.9984932497582</v>
      </c>
      <c r="Z112" s="4">
        <v>384.00150675024179</v>
      </c>
    </row>
    <row r="113" spans="1:26">
      <c r="A113" s="1" t="d">
        <v>2010-03-01</v>
      </c>
      <c r="B113" s="12">
        <v>3</v>
      </c>
      <c r="C113">
        <v>3387</v>
      </c>
      <c r="D113">
        <v>112</v>
      </c>
      <c r="E113" s="11">
        <f t="shared" si="11"/>
        <v>0</v>
      </c>
      <c r="F113" s="11">
        <f t="shared" si="12"/>
        <v>0</v>
      </c>
      <c r="G113" s="11">
        <f t="shared" si="13"/>
        <v>1</v>
      </c>
      <c r="H113" s="11">
        <f t="shared" si="14"/>
        <v>0</v>
      </c>
      <c r="I113" s="11">
        <f t="shared" si="15"/>
        <v>0</v>
      </c>
      <c r="J113" s="11">
        <f t="shared" si="16"/>
        <v>0</v>
      </c>
      <c r="K113" s="11">
        <f t="shared" si="17"/>
        <v>0</v>
      </c>
      <c r="L113" s="11">
        <f t="shared" si="18"/>
        <v>0</v>
      </c>
      <c r="M113" s="11">
        <f t="shared" si="19"/>
        <v>0</v>
      </c>
      <c r="N113" s="11">
        <f t="shared" si="20"/>
        <v>0</v>
      </c>
      <c r="O113" s="11">
        <f t="shared" si="21"/>
        <v>0</v>
      </c>
      <c r="X113" s="4">
        <v>77</v>
      </c>
      <c r="Y113" s="4">
        <v>4700.9984932497591</v>
      </c>
      <c r="Z113" s="4">
        <v>303.00150675024088</v>
      </c>
    </row>
    <row r="114" spans="1:26">
      <c r="A114" s="1" t="d">
        <v>2010-04-01</v>
      </c>
      <c r="B114" s="12">
        <v>4</v>
      </c>
      <c r="C114">
        <v>3738</v>
      </c>
      <c r="D114">
        <v>113</v>
      </c>
      <c r="E114" s="11">
        <f t="shared" si="11"/>
        <v>0</v>
      </c>
      <c r="F114" s="11">
        <f t="shared" si="12"/>
        <v>0</v>
      </c>
      <c r="G114" s="11">
        <f t="shared" si="13"/>
        <v>0</v>
      </c>
      <c r="H114" s="11">
        <f t="shared" si="14"/>
        <v>1</v>
      </c>
      <c r="I114" s="11">
        <f t="shared" si="15"/>
        <v>0</v>
      </c>
      <c r="J114" s="11">
        <f t="shared" si="16"/>
        <v>0</v>
      </c>
      <c r="K114" s="11">
        <f t="shared" si="17"/>
        <v>0</v>
      </c>
      <c r="L114" s="11">
        <f t="shared" si="18"/>
        <v>0</v>
      </c>
      <c r="M114" s="11">
        <f t="shared" si="19"/>
        <v>0</v>
      </c>
      <c r="N114" s="11">
        <f t="shared" si="20"/>
        <v>0</v>
      </c>
      <c r="O114" s="11">
        <f t="shared" si="21"/>
        <v>0</v>
      </c>
      <c r="X114" s="4">
        <v>78</v>
      </c>
      <c r="Y114" s="4">
        <v>4560.1234932497591</v>
      </c>
      <c r="Z114" s="4">
        <v>293.87650675024088</v>
      </c>
    </row>
    <row r="115" spans="1:26">
      <c r="A115" s="1" t="d">
        <v>2010-05-01</v>
      </c>
      <c r="B115" s="12">
        <v>5</v>
      </c>
      <c r="C115">
        <v>3707</v>
      </c>
      <c r="D115">
        <v>114</v>
      </c>
      <c r="E115" s="11">
        <f t="shared" si="11"/>
        <v>0</v>
      </c>
      <c r="F115" s="11">
        <f t="shared" si="12"/>
        <v>0</v>
      </c>
      <c r="G115" s="11">
        <f t="shared" si="13"/>
        <v>0</v>
      </c>
      <c r="H115" s="11">
        <f t="shared" si="14"/>
        <v>0</v>
      </c>
      <c r="I115" s="11">
        <f t="shared" si="15"/>
        <v>1</v>
      </c>
      <c r="J115" s="11">
        <f t="shared" si="16"/>
        <v>0</v>
      </c>
      <c r="K115" s="11">
        <f t="shared" si="17"/>
        <v>0</v>
      </c>
      <c r="L115" s="11">
        <f t="shared" si="18"/>
        <v>0</v>
      </c>
      <c r="M115" s="11">
        <f t="shared" si="19"/>
        <v>0</v>
      </c>
      <c r="N115" s="11">
        <f t="shared" si="20"/>
        <v>0</v>
      </c>
      <c r="O115" s="11">
        <f t="shared" si="21"/>
        <v>0</v>
      </c>
      <c r="X115" s="4">
        <v>79</v>
      </c>
      <c r="Y115" s="4">
        <v>4865.3734932497591</v>
      </c>
      <c r="Z115" s="4">
        <v>272.62650675024088</v>
      </c>
    </row>
    <row r="116" spans="1:26">
      <c r="A116" s="1" t="d">
        <v>2010-06-01</v>
      </c>
      <c r="B116" s="12">
        <v>6</v>
      </c>
      <c r="C116">
        <v>4363</v>
      </c>
      <c r="D116">
        <v>115</v>
      </c>
      <c r="E116" s="11">
        <f t="shared" si="11"/>
        <v>0</v>
      </c>
      <c r="F116" s="11">
        <f t="shared" si="12"/>
        <v>0</v>
      </c>
      <c r="G116" s="11">
        <f t="shared" si="13"/>
        <v>0</v>
      </c>
      <c r="H116" s="11">
        <f t="shared" si="14"/>
        <v>0</v>
      </c>
      <c r="I116" s="11">
        <f t="shared" si="15"/>
        <v>0</v>
      </c>
      <c r="J116" s="11">
        <f t="shared" si="16"/>
        <v>1</v>
      </c>
      <c r="K116" s="11">
        <f t="shared" si="17"/>
        <v>0</v>
      </c>
      <c r="L116" s="11">
        <f t="shared" si="18"/>
        <v>0</v>
      </c>
      <c r="M116" s="11">
        <f t="shared" si="19"/>
        <v>0</v>
      </c>
      <c r="N116" s="11">
        <f t="shared" si="20"/>
        <v>0</v>
      </c>
      <c r="O116" s="11">
        <f t="shared" si="21"/>
        <v>0</v>
      </c>
      <c r="X116" s="4">
        <v>80</v>
      </c>
      <c r="Y116" s="4">
        <v>5254.1859932497591</v>
      </c>
      <c r="Z116" s="4">
        <v>457.81400675024088</v>
      </c>
    </row>
    <row r="117" spans="1:26">
      <c r="A117" s="1" t="d">
        <v>2010-07-01</v>
      </c>
      <c r="B117" s="12">
        <v>7</v>
      </c>
      <c r="C117">
        <v>4602</v>
      </c>
      <c r="D117">
        <v>116</v>
      </c>
      <c r="E117" s="11">
        <f t="shared" si="11"/>
        <v>0</v>
      </c>
      <c r="F117" s="11">
        <f t="shared" si="12"/>
        <v>0</v>
      </c>
      <c r="G117" s="11">
        <f t="shared" si="13"/>
        <v>0</v>
      </c>
      <c r="H117" s="11">
        <f t="shared" si="14"/>
        <v>0</v>
      </c>
      <c r="I117" s="11">
        <f t="shared" si="15"/>
        <v>0</v>
      </c>
      <c r="J117" s="11">
        <f t="shared" si="16"/>
        <v>0</v>
      </c>
      <c r="K117" s="11">
        <f t="shared" si="17"/>
        <v>1</v>
      </c>
      <c r="L117" s="11">
        <f t="shared" si="18"/>
        <v>0</v>
      </c>
      <c r="M117" s="11">
        <f t="shared" si="19"/>
        <v>0</v>
      </c>
      <c r="N117" s="11">
        <f t="shared" si="20"/>
        <v>0</v>
      </c>
      <c r="O117" s="11">
        <f t="shared" si="21"/>
        <v>0</v>
      </c>
      <c r="X117" s="4">
        <v>81</v>
      </c>
      <c r="Y117" s="4">
        <v>5657.74849324976</v>
      </c>
      <c r="Z117" s="4">
        <v>448.25150675023997</v>
      </c>
    </row>
    <row r="118" spans="1:26">
      <c r="A118" s="1" t="d">
        <v>2010-08-01</v>
      </c>
      <c r="B118" s="12">
        <v>8</v>
      </c>
      <c r="C118">
        <v>4740</v>
      </c>
      <c r="D118">
        <v>117</v>
      </c>
      <c r="E118" s="11">
        <f t="shared" si="11"/>
        <v>0</v>
      </c>
      <c r="F118" s="11">
        <f t="shared" si="12"/>
        <v>0</v>
      </c>
      <c r="G118" s="11">
        <f t="shared" si="13"/>
        <v>0</v>
      </c>
      <c r="H118" s="11">
        <f t="shared" si="14"/>
        <v>0</v>
      </c>
      <c r="I118" s="11">
        <f t="shared" si="15"/>
        <v>0</v>
      </c>
      <c r="J118" s="11">
        <f t="shared" si="16"/>
        <v>0</v>
      </c>
      <c r="K118" s="11">
        <f t="shared" si="17"/>
        <v>0</v>
      </c>
      <c r="L118" s="11">
        <f t="shared" si="18"/>
        <v>1</v>
      </c>
      <c r="M118" s="11">
        <f t="shared" si="19"/>
        <v>0</v>
      </c>
      <c r="N118" s="11">
        <f t="shared" si="20"/>
        <v>0</v>
      </c>
      <c r="O118" s="11">
        <f t="shared" si="21"/>
        <v>0</v>
      </c>
      <c r="X118" s="4">
        <v>82</v>
      </c>
      <c r="Y118" s="4">
        <v>5053.3734932497591</v>
      </c>
      <c r="Z118" s="4">
        <v>219.62650675024088</v>
      </c>
    </row>
    <row r="119" spans="1:26">
      <c r="A119" s="1" t="d">
        <v>2010-09-01</v>
      </c>
      <c r="B119" s="12">
        <v>9</v>
      </c>
      <c r="C119">
        <v>4217</v>
      </c>
      <c r="D119">
        <v>118</v>
      </c>
      <c r="E119" s="11">
        <f t="shared" si="11"/>
        <v>0</v>
      </c>
      <c r="F119" s="11">
        <f t="shared" si="12"/>
        <v>0</v>
      </c>
      <c r="G119" s="11">
        <f t="shared" si="13"/>
        <v>0</v>
      </c>
      <c r="H119" s="11">
        <f t="shared" si="14"/>
        <v>0</v>
      </c>
      <c r="I119" s="11">
        <f t="shared" si="15"/>
        <v>0</v>
      </c>
      <c r="J119" s="11">
        <f t="shared" si="16"/>
        <v>0</v>
      </c>
      <c r="K119" s="11">
        <f t="shared" si="17"/>
        <v>0</v>
      </c>
      <c r="L119" s="11">
        <f t="shared" si="18"/>
        <v>0</v>
      </c>
      <c r="M119" s="11">
        <f t="shared" si="19"/>
        <v>1</v>
      </c>
      <c r="N119" s="11">
        <f t="shared" si="20"/>
        <v>0</v>
      </c>
      <c r="O119" s="11">
        <f t="shared" si="21"/>
        <v>0</v>
      </c>
      <c r="X119" s="4">
        <v>83</v>
      </c>
      <c r="Y119" s="4">
        <v>4998.1234932497591</v>
      </c>
      <c r="Z119" s="4">
        <v>439.87650675024088</v>
      </c>
    </row>
    <row r="120" spans="1:26">
      <c r="A120" s="1" t="d">
        <v>2010-10-01</v>
      </c>
      <c r="B120" s="12">
        <v>10</v>
      </c>
      <c r="C120">
        <v>3965</v>
      </c>
      <c r="D120">
        <v>119</v>
      </c>
      <c r="E120" s="11">
        <f t="shared" si="11"/>
        <v>0</v>
      </c>
      <c r="F120" s="11">
        <f t="shared" si="12"/>
        <v>0</v>
      </c>
      <c r="G120" s="11">
        <f t="shared" si="13"/>
        <v>0</v>
      </c>
      <c r="H120" s="11">
        <f t="shared" si="14"/>
        <v>0</v>
      </c>
      <c r="I120" s="11">
        <f t="shared" si="15"/>
        <v>0</v>
      </c>
      <c r="J120" s="11">
        <f t="shared" si="16"/>
        <v>0</v>
      </c>
      <c r="K120" s="11">
        <f t="shared" si="17"/>
        <v>0</v>
      </c>
      <c r="L120" s="11">
        <f t="shared" si="18"/>
        <v>0</v>
      </c>
      <c r="M120" s="11">
        <f t="shared" si="19"/>
        <v>0</v>
      </c>
      <c r="N120" s="11">
        <f t="shared" si="20"/>
        <v>1</v>
      </c>
      <c r="O120" s="11">
        <f t="shared" si="21"/>
        <v>0</v>
      </c>
      <c r="X120" s="4">
        <v>84</v>
      </c>
      <c r="Y120" s="4">
        <v>4204.6234932497582</v>
      </c>
      <c r="Z120" s="4">
        <v>290.37650675024179</v>
      </c>
    </row>
    <row r="121" spans="1:26">
      <c r="A121" s="1" t="d">
        <v>2010-11-01</v>
      </c>
      <c r="B121" s="12">
        <v>11</v>
      </c>
      <c r="C121">
        <v>3490</v>
      </c>
      <c r="D121">
        <v>120</v>
      </c>
      <c r="E121" s="11">
        <f t="shared" si="11"/>
        <v>0</v>
      </c>
      <c r="F121" s="11">
        <f t="shared" si="12"/>
        <v>0</v>
      </c>
      <c r="G121" s="11">
        <f t="shared" si="13"/>
        <v>0</v>
      </c>
      <c r="H121" s="11">
        <f t="shared" si="14"/>
        <v>0</v>
      </c>
      <c r="I121" s="11">
        <f t="shared" si="15"/>
        <v>0</v>
      </c>
      <c r="J121" s="11">
        <f t="shared" si="16"/>
        <v>0</v>
      </c>
      <c r="K121" s="11">
        <f t="shared" si="17"/>
        <v>0</v>
      </c>
      <c r="L121" s="11">
        <f t="shared" si="18"/>
        <v>0</v>
      </c>
      <c r="M121" s="11">
        <f t="shared" si="19"/>
        <v>0</v>
      </c>
      <c r="N121" s="11">
        <f t="shared" si="20"/>
        <v>0</v>
      </c>
      <c r="O121" s="11">
        <f t="shared" si="21"/>
        <v>1</v>
      </c>
      <c r="X121" s="4">
        <v>85</v>
      </c>
      <c r="Y121" s="4">
        <v>4522.5455641272902</v>
      </c>
      <c r="Z121" s="4">
        <v>116.45443587270984</v>
      </c>
    </row>
    <row r="122" spans="1:26">
      <c r="A122" s="1" t="d">
        <v>2010-12-01</v>
      </c>
      <c r="B122" s="12">
        <v>12</v>
      </c>
      <c r="C122">
        <v>3942</v>
      </c>
      <c r="D122">
        <v>121</v>
      </c>
      <c r="E122" s="11">
        <f t="shared" si="11"/>
        <v>0</v>
      </c>
      <c r="F122" s="11">
        <f t="shared" si="12"/>
        <v>0</v>
      </c>
      <c r="G122" s="11">
        <f t="shared" si="13"/>
        <v>0</v>
      </c>
      <c r="H122" s="11">
        <f t="shared" si="14"/>
        <v>0</v>
      </c>
      <c r="I122" s="11">
        <f t="shared" si="15"/>
        <v>0</v>
      </c>
      <c r="J122" s="11">
        <f t="shared" si="16"/>
        <v>0</v>
      </c>
      <c r="K122" s="11">
        <f t="shared" si="17"/>
        <v>0</v>
      </c>
      <c r="L122" s="11">
        <f t="shared" si="18"/>
        <v>0</v>
      </c>
      <c r="M122" s="11">
        <f t="shared" si="19"/>
        <v>0</v>
      </c>
      <c r="N122" s="11">
        <f t="shared" si="20"/>
        <v>0</v>
      </c>
      <c r="O122" s="11">
        <f t="shared" si="21"/>
        <v>0</v>
      </c>
      <c r="X122" s="4">
        <v>86</v>
      </c>
      <c r="Y122" s="4">
        <v>5450.0411644165861</v>
      </c>
      <c r="Z122" s="4">
        <v>104.95883558341393</v>
      </c>
    </row>
    <row r="123" spans="1:26">
      <c r="A123" s="1" t="d">
        <v>2011-01-01</v>
      </c>
      <c r="B123" s="12">
        <v>1</v>
      </c>
      <c r="C123">
        <v>4399</v>
      </c>
      <c r="D123">
        <v>122</v>
      </c>
      <c r="E123" s="11">
        <f t="shared" si="11"/>
        <v>1</v>
      </c>
      <c r="F123" s="11">
        <f t="shared" si="12"/>
        <v>0</v>
      </c>
      <c r="G123" s="11">
        <f t="shared" si="13"/>
        <v>0</v>
      </c>
      <c r="H123" s="11">
        <f t="shared" si="14"/>
        <v>0</v>
      </c>
      <c r="I123" s="11">
        <f t="shared" si="15"/>
        <v>0</v>
      </c>
      <c r="J123" s="11">
        <f t="shared" si="16"/>
        <v>0</v>
      </c>
      <c r="K123" s="11">
        <f t="shared" si="17"/>
        <v>0</v>
      </c>
      <c r="L123" s="11">
        <f t="shared" si="18"/>
        <v>0</v>
      </c>
      <c r="M123" s="11">
        <f t="shared" si="19"/>
        <v>0</v>
      </c>
      <c r="N123" s="11">
        <f t="shared" si="20"/>
        <v>0</v>
      </c>
      <c r="O123" s="11">
        <f t="shared" si="21"/>
        <v>0</v>
      </c>
      <c r="X123" s="4">
        <v>87</v>
      </c>
      <c r="Y123" s="4">
        <v>3804.5411644165865</v>
      </c>
      <c r="Z123" s="4">
        <v>280.45883558341347</v>
      </c>
    </row>
    <row r="124" spans="1:26">
      <c r="A124" s="1" t="d">
        <v>2011-02-01</v>
      </c>
      <c r="B124" s="12">
        <v>2</v>
      </c>
      <c r="C124">
        <v>3091</v>
      </c>
      <c r="D124">
        <v>123</v>
      </c>
      <c r="E124" s="11">
        <f t="shared" si="11"/>
        <v>0</v>
      </c>
      <c r="F124" s="11">
        <f t="shared" si="12"/>
        <v>1</v>
      </c>
      <c r="G124" s="11">
        <f t="shared" si="13"/>
        <v>0</v>
      </c>
      <c r="H124" s="11">
        <f t="shared" si="14"/>
        <v>0</v>
      </c>
      <c r="I124" s="11">
        <f t="shared" si="15"/>
        <v>0</v>
      </c>
      <c r="J124" s="11">
        <f t="shared" si="16"/>
        <v>0</v>
      </c>
      <c r="K124" s="11">
        <f t="shared" si="17"/>
        <v>0</v>
      </c>
      <c r="L124" s="11">
        <f t="shared" si="18"/>
        <v>0</v>
      </c>
      <c r="M124" s="11">
        <f t="shared" si="19"/>
        <v>0</v>
      </c>
      <c r="N124" s="11">
        <f t="shared" si="20"/>
        <v>0</v>
      </c>
      <c r="O124" s="11">
        <f t="shared" si="21"/>
        <v>0</v>
      </c>
      <c r="X124" s="4">
        <v>88</v>
      </c>
      <c r="Y124" s="4">
        <v>4044.0411644165861</v>
      </c>
      <c r="Z124" s="4">
        <v>93.958835583413929</v>
      </c>
    </row>
    <row r="125" spans="1:26">
      <c r="A125" s="1" t="d">
        <v>2011-03-01</v>
      </c>
      <c r="B125" s="12">
        <v>3</v>
      </c>
      <c r="C125">
        <v>3423</v>
      </c>
      <c r="D125">
        <v>124</v>
      </c>
      <c r="E125" s="11">
        <f t="shared" si="11"/>
        <v>0</v>
      </c>
      <c r="F125" s="11">
        <f t="shared" si="12"/>
        <v>0</v>
      </c>
      <c r="G125" s="11">
        <f t="shared" si="13"/>
        <v>1</v>
      </c>
      <c r="H125" s="11">
        <f t="shared" si="14"/>
        <v>0</v>
      </c>
      <c r="I125" s="11">
        <f t="shared" si="15"/>
        <v>0</v>
      </c>
      <c r="J125" s="11">
        <f t="shared" si="16"/>
        <v>0</v>
      </c>
      <c r="K125" s="11">
        <f t="shared" si="17"/>
        <v>0</v>
      </c>
      <c r="L125" s="11">
        <f t="shared" si="18"/>
        <v>0</v>
      </c>
      <c r="M125" s="11">
        <f t="shared" si="19"/>
        <v>0</v>
      </c>
      <c r="N125" s="11">
        <f t="shared" si="20"/>
        <v>0</v>
      </c>
      <c r="O125" s="11">
        <f t="shared" si="21"/>
        <v>0</v>
      </c>
      <c r="X125" s="4">
        <v>89</v>
      </c>
      <c r="Y125" s="4">
        <v>4663.0411644165861</v>
      </c>
      <c r="Z125" s="4">
        <v>329.95883558341393</v>
      </c>
    </row>
    <row r="126" spans="1:26">
      <c r="A126" s="1" t="d">
        <v>2011-04-01</v>
      </c>
      <c r="B126" s="12">
        <v>4</v>
      </c>
      <c r="C126">
        <v>3767</v>
      </c>
      <c r="D126">
        <v>125</v>
      </c>
      <c r="E126" s="11">
        <f t="shared" si="11"/>
        <v>0</v>
      </c>
      <c r="F126" s="11">
        <f t="shared" si="12"/>
        <v>0</v>
      </c>
      <c r="G126" s="11">
        <f t="shared" si="13"/>
        <v>0</v>
      </c>
      <c r="H126" s="11">
        <f t="shared" si="14"/>
        <v>1</v>
      </c>
      <c r="I126" s="11">
        <f t="shared" si="15"/>
        <v>0</v>
      </c>
      <c r="J126" s="11">
        <f t="shared" si="16"/>
        <v>0</v>
      </c>
      <c r="K126" s="11">
        <f t="shared" si="17"/>
        <v>0</v>
      </c>
      <c r="L126" s="11">
        <f t="shared" si="18"/>
        <v>0</v>
      </c>
      <c r="M126" s="11">
        <f t="shared" si="19"/>
        <v>0</v>
      </c>
      <c r="N126" s="11">
        <f t="shared" si="20"/>
        <v>0</v>
      </c>
      <c r="O126" s="11">
        <f t="shared" si="21"/>
        <v>0</v>
      </c>
      <c r="X126" s="4">
        <v>90</v>
      </c>
      <c r="Y126" s="4">
        <v>4522.166164416587</v>
      </c>
      <c r="Z126" s="4">
        <v>0.83383558341301978</v>
      </c>
    </row>
    <row r="127" spans="1:26">
      <c r="A127" s="1" t="d">
        <v>2011-05-01</v>
      </c>
      <c r="B127" s="12">
        <v>5</v>
      </c>
      <c r="C127">
        <v>3967</v>
      </c>
      <c r="D127">
        <v>126</v>
      </c>
      <c r="E127" s="11">
        <f t="shared" si="11"/>
        <v>0</v>
      </c>
      <c r="F127" s="11">
        <f t="shared" si="12"/>
        <v>0</v>
      </c>
      <c r="G127" s="11">
        <f t="shared" si="13"/>
        <v>0</v>
      </c>
      <c r="H127" s="11">
        <f t="shared" si="14"/>
        <v>0</v>
      </c>
      <c r="I127" s="11">
        <f t="shared" si="15"/>
        <v>1</v>
      </c>
      <c r="J127" s="11">
        <f t="shared" si="16"/>
        <v>0</v>
      </c>
      <c r="K127" s="11">
        <f t="shared" si="17"/>
        <v>0</v>
      </c>
      <c r="L127" s="11">
        <f t="shared" si="18"/>
        <v>0</v>
      </c>
      <c r="M127" s="11">
        <f t="shared" si="19"/>
        <v>0</v>
      </c>
      <c r="N127" s="11">
        <f t="shared" si="20"/>
        <v>0</v>
      </c>
      <c r="O127" s="11">
        <f t="shared" si="21"/>
        <v>0</v>
      </c>
      <c r="X127" s="4">
        <v>91</v>
      </c>
      <c r="Y127" s="4">
        <v>4827.4161644165861</v>
      </c>
      <c r="Z127" s="4">
        <v>102.58383558341393</v>
      </c>
    </row>
    <row r="128" spans="1:26">
      <c r="A128" s="1" t="d">
        <v>2011-06-01</v>
      </c>
      <c r="B128" s="12">
        <v>6</v>
      </c>
      <c r="C128">
        <v>4188</v>
      </c>
      <c r="D128">
        <v>127</v>
      </c>
      <c r="E128" s="11">
        <f t="shared" si="11"/>
        <v>0</v>
      </c>
      <c r="F128" s="11">
        <f t="shared" si="12"/>
        <v>0</v>
      </c>
      <c r="G128" s="11">
        <f t="shared" si="13"/>
        <v>0</v>
      </c>
      <c r="H128" s="11">
        <f t="shared" si="14"/>
        <v>0</v>
      </c>
      <c r="I128" s="11">
        <f t="shared" si="15"/>
        <v>0</v>
      </c>
      <c r="J128" s="11">
        <f t="shared" si="16"/>
        <v>1</v>
      </c>
      <c r="K128" s="11">
        <f t="shared" si="17"/>
        <v>0</v>
      </c>
      <c r="L128" s="11">
        <f t="shared" si="18"/>
        <v>0</v>
      </c>
      <c r="M128" s="11">
        <f t="shared" si="19"/>
        <v>0</v>
      </c>
      <c r="N128" s="11">
        <f t="shared" si="20"/>
        <v>0</v>
      </c>
      <c r="O128" s="11">
        <f t="shared" si="21"/>
        <v>0</v>
      </c>
      <c r="X128" s="4">
        <v>92</v>
      </c>
      <c r="Y128" s="4">
        <v>5216.228664416587</v>
      </c>
      <c r="Z128" s="4">
        <v>-28.22866441658698</v>
      </c>
    </row>
    <row r="129" spans="1:26">
      <c r="A129" s="1" t="d">
        <v>2011-07-01</v>
      </c>
      <c r="B129" s="12">
        <v>7</v>
      </c>
      <c r="C129">
        <v>4450</v>
      </c>
      <c r="D129">
        <v>128</v>
      </c>
      <c r="E129" s="11">
        <f t="shared" si="11"/>
        <v>0</v>
      </c>
      <c r="F129" s="11">
        <f t="shared" si="12"/>
        <v>0</v>
      </c>
      <c r="G129" s="11">
        <f t="shared" si="13"/>
        <v>0</v>
      </c>
      <c r="H129" s="11">
        <f t="shared" si="14"/>
        <v>0</v>
      </c>
      <c r="I129" s="11">
        <f t="shared" si="15"/>
        <v>0</v>
      </c>
      <c r="J129" s="11">
        <f t="shared" si="16"/>
        <v>0</v>
      </c>
      <c r="K129" s="11">
        <f t="shared" si="17"/>
        <v>1</v>
      </c>
      <c r="L129" s="11">
        <f t="shared" si="18"/>
        <v>0</v>
      </c>
      <c r="M129" s="11">
        <f t="shared" si="19"/>
        <v>0</v>
      </c>
      <c r="N129" s="11">
        <f t="shared" si="20"/>
        <v>0</v>
      </c>
      <c r="O129" s="11">
        <f t="shared" si="21"/>
        <v>0</v>
      </c>
      <c r="X129" s="4">
        <v>93</v>
      </c>
      <c r="Y129" s="4">
        <v>5619.791164416587</v>
      </c>
      <c r="Z129" s="4">
        <v>62.20883558341302</v>
      </c>
    </row>
    <row r="130" spans="1:26">
      <c r="A130" s="1" t="d">
        <v>2011-08-01</v>
      </c>
      <c r="B130" s="12">
        <v>8</v>
      </c>
      <c r="C130">
        <v>4888</v>
      </c>
      <c r="D130">
        <v>129</v>
      </c>
      <c r="E130" s="11">
        <f t="shared" si="11"/>
        <v>0</v>
      </c>
      <c r="F130" s="11">
        <f t="shared" si="12"/>
        <v>0</v>
      </c>
      <c r="G130" s="11">
        <f t="shared" si="13"/>
        <v>0</v>
      </c>
      <c r="H130" s="11">
        <f t="shared" si="14"/>
        <v>0</v>
      </c>
      <c r="I130" s="11">
        <f t="shared" si="15"/>
        <v>0</v>
      </c>
      <c r="J130" s="11">
        <f t="shared" si="16"/>
        <v>0</v>
      </c>
      <c r="K130" s="11">
        <f t="shared" si="17"/>
        <v>0</v>
      </c>
      <c r="L130" s="11">
        <f t="shared" si="18"/>
        <v>1</v>
      </c>
      <c r="M130" s="11">
        <f t="shared" si="19"/>
        <v>0</v>
      </c>
      <c r="N130" s="11">
        <f t="shared" si="20"/>
        <v>0</v>
      </c>
      <c r="O130" s="11">
        <f t="shared" si="21"/>
        <v>0</v>
      </c>
      <c r="X130" s="4">
        <v>94</v>
      </c>
      <c r="Y130" s="4">
        <v>5015.416164416587</v>
      </c>
      <c r="Z130" s="4">
        <v>-41.41616441658698</v>
      </c>
    </row>
    <row r="131" spans="1:26">
      <c r="A131" s="1" t="d">
        <v>2011-09-01</v>
      </c>
      <c r="B131" s="12">
        <v>9</v>
      </c>
      <c r="C131">
        <v>4374</v>
      </c>
      <c r="D131">
        <v>130</v>
      </c>
      <c r="E131" s="11">
        <f t="shared" ref="E131:E194" si="22">IF($B131=1,1,0)</f>
        <v>0</v>
      </c>
      <c r="F131" s="11">
        <f t="shared" ref="F131:F194" si="23">IF($B131=2,1,0)</f>
        <v>0</v>
      </c>
      <c r="G131" s="11">
        <f t="shared" ref="G131:G194" si="24">IF($B131=3,1,0)</f>
        <v>0</v>
      </c>
      <c r="H131" s="11">
        <f t="shared" ref="H131:H194" si="25">IF($B131=4,1,0)</f>
        <v>0</v>
      </c>
      <c r="I131" s="11">
        <f t="shared" ref="I131:I194" si="26">IF($B131=5,1,0)</f>
        <v>0</v>
      </c>
      <c r="J131" s="11">
        <f t="shared" ref="J131:J194" si="27">IF($B131=6,1,0)</f>
        <v>0</v>
      </c>
      <c r="K131" s="11">
        <f t="shared" ref="K131:K194" si="28">IF($B131=7,1,0)</f>
        <v>0</v>
      </c>
      <c r="L131" s="11">
        <f t="shared" ref="L131:L194" si="29">IF($B131=8,1,0)</f>
        <v>0</v>
      </c>
      <c r="M131" s="11">
        <f t="shared" ref="M131:M194" si="30">IF($B131=9,1,0)</f>
        <v>1</v>
      </c>
      <c r="N131" s="11">
        <f t="shared" ref="N131:N194" si="31">IF($B131=10,1,0)</f>
        <v>0</v>
      </c>
      <c r="O131" s="11">
        <f t="shared" ref="O131:O194" si="32">IF($B131=11,1,0)</f>
        <v>0</v>
      </c>
      <c r="X131" s="4">
        <v>95</v>
      </c>
      <c r="Y131" s="4">
        <v>4960.1661644165861</v>
      </c>
      <c r="Z131" s="4">
        <v>198.83383558341393</v>
      </c>
    </row>
    <row r="132" spans="1:26">
      <c r="A132" s="1" t="d">
        <v>2011-10-01</v>
      </c>
      <c r="B132" s="12">
        <v>10</v>
      </c>
      <c r="C132">
        <v>4171</v>
      </c>
      <c r="D132">
        <v>131</v>
      </c>
      <c r="E132" s="11">
        <f t="shared" si="22"/>
        <v>0</v>
      </c>
      <c r="F132" s="11">
        <f t="shared" si="23"/>
        <v>0</v>
      </c>
      <c r="G132" s="11">
        <f t="shared" si="24"/>
        <v>0</v>
      </c>
      <c r="H132" s="11">
        <f t="shared" si="25"/>
        <v>0</v>
      </c>
      <c r="I132" s="11">
        <f t="shared" si="26"/>
        <v>0</v>
      </c>
      <c r="J132" s="11">
        <f t="shared" si="27"/>
        <v>0</v>
      </c>
      <c r="K132" s="11">
        <f t="shared" si="28"/>
        <v>0</v>
      </c>
      <c r="L132" s="11">
        <f t="shared" si="29"/>
        <v>0</v>
      </c>
      <c r="M132" s="11">
        <f t="shared" si="30"/>
        <v>0</v>
      </c>
      <c r="N132" s="11">
        <f t="shared" si="31"/>
        <v>1</v>
      </c>
      <c r="O132" s="11">
        <f t="shared" si="32"/>
        <v>0</v>
      </c>
      <c r="X132" s="4">
        <v>96</v>
      </c>
      <c r="Y132" s="4">
        <v>4166.6661644165861</v>
      </c>
      <c r="Z132" s="4">
        <v>57.333835583413929</v>
      </c>
    </row>
    <row r="133" spans="1:26">
      <c r="A133" s="1" t="d">
        <v>2011-11-01</v>
      </c>
      <c r="B133" s="12">
        <v>11</v>
      </c>
      <c r="C133">
        <v>3604</v>
      </c>
      <c r="D133">
        <v>132</v>
      </c>
      <c r="E133" s="11">
        <f t="shared" si="22"/>
        <v>0</v>
      </c>
      <c r="F133" s="11">
        <f t="shared" si="23"/>
        <v>0</v>
      </c>
      <c r="G133" s="11">
        <f t="shared" si="24"/>
        <v>0</v>
      </c>
      <c r="H133" s="11">
        <f t="shared" si="25"/>
        <v>0</v>
      </c>
      <c r="I133" s="11">
        <f t="shared" si="26"/>
        <v>0</v>
      </c>
      <c r="J133" s="11">
        <f t="shared" si="27"/>
        <v>0</v>
      </c>
      <c r="K133" s="11">
        <f t="shared" si="28"/>
        <v>0</v>
      </c>
      <c r="L133" s="11">
        <f t="shared" si="29"/>
        <v>0</v>
      </c>
      <c r="M133" s="11">
        <f t="shared" si="30"/>
        <v>0</v>
      </c>
      <c r="N133" s="11">
        <f t="shared" si="31"/>
        <v>0</v>
      </c>
      <c r="O133" s="11">
        <f t="shared" si="32"/>
        <v>1</v>
      </c>
      <c r="X133" s="4">
        <v>97</v>
      </c>
      <c r="Y133" s="4">
        <v>4484.5882352941171</v>
      </c>
      <c r="Z133" s="4">
        <v>273.41176470588289</v>
      </c>
    </row>
    <row r="134" spans="1:26">
      <c r="A134" s="1" t="d">
        <v>2011-12-01</v>
      </c>
      <c r="B134" s="12">
        <v>12</v>
      </c>
      <c r="C134">
        <v>3876</v>
      </c>
      <c r="D134">
        <v>133</v>
      </c>
      <c r="E134" s="11">
        <f t="shared" si="22"/>
        <v>0</v>
      </c>
      <c r="F134" s="11">
        <f t="shared" si="23"/>
        <v>0</v>
      </c>
      <c r="G134" s="11">
        <f t="shared" si="24"/>
        <v>0</v>
      </c>
      <c r="H134" s="11">
        <f t="shared" si="25"/>
        <v>0</v>
      </c>
      <c r="I134" s="11">
        <f t="shared" si="26"/>
        <v>0</v>
      </c>
      <c r="J134" s="11">
        <f t="shared" si="27"/>
        <v>0</v>
      </c>
      <c r="K134" s="11">
        <f t="shared" si="28"/>
        <v>0</v>
      </c>
      <c r="L134" s="11">
        <f t="shared" si="29"/>
        <v>0</v>
      </c>
      <c r="M134" s="11">
        <f t="shared" si="30"/>
        <v>0</v>
      </c>
      <c r="N134" s="11">
        <f t="shared" si="31"/>
        <v>0</v>
      </c>
      <c r="O134" s="11">
        <f t="shared" si="32"/>
        <v>0</v>
      </c>
      <c r="X134" s="4">
        <v>98</v>
      </c>
      <c r="Y134" s="4">
        <v>5412.0838355834139</v>
      </c>
      <c r="Z134" s="4">
        <v>277.91616441658607</v>
      </c>
    </row>
    <row r="135" spans="1:26">
      <c r="A135" s="1" t="d">
        <v>2012-01-01</v>
      </c>
      <c r="B135" s="12">
        <v>1</v>
      </c>
      <c r="C135">
        <v>4412</v>
      </c>
      <c r="D135">
        <v>134</v>
      </c>
      <c r="E135" s="11">
        <f t="shared" si="22"/>
        <v>1</v>
      </c>
      <c r="F135" s="11">
        <f t="shared" si="23"/>
        <v>0</v>
      </c>
      <c r="G135" s="11">
        <f t="shared" si="24"/>
        <v>0</v>
      </c>
      <c r="H135" s="11">
        <f t="shared" si="25"/>
        <v>0</v>
      </c>
      <c r="I135" s="11">
        <f t="shared" si="26"/>
        <v>0</v>
      </c>
      <c r="J135" s="11">
        <f t="shared" si="27"/>
        <v>0</v>
      </c>
      <c r="K135" s="11">
        <f t="shared" si="28"/>
        <v>0</v>
      </c>
      <c r="L135" s="11">
        <f t="shared" si="29"/>
        <v>0</v>
      </c>
      <c r="M135" s="11">
        <f t="shared" si="30"/>
        <v>0</v>
      </c>
      <c r="N135" s="11">
        <f t="shared" si="31"/>
        <v>0</v>
      </c>
      <c r="O135" s="11">
        <f t="shared" si="32"/>
        <v>0</v>
      </c>
      <c r="X135" s="4">
        <v>99</v>
      </c>
      <c r="Y135" s="4">
        <v>3766.5838355834135</v>
      </c>
      <c r="Z135" s="4">
        <v>63.416164416586525</v>
      </c>
    </row>
    <row r="136" spans="1:26">
      <c r="A136" s="1" t="d">
        <v>2012-02-01</v>
      </c>
      <c r="B136" s="12">
        <v>2</v>
      </c>
      <c r="C136">
        <v>3346</v>
      </c>
      <c r="D136">
        <v>135</v>
      </c>
      <c r="E136" s="11">
        <f t="shared" si="22"/>
        <v>0</v>
      </c>
      <c r="F136" s="11">
        <f t="shared" si="23"/>
        <v>1</v>
      </c>
      <c r="G136" s="11">
        <f t="shared" si="24"/>
        <v>0</v>
      </c>
      <c r="H136" s="11">
        <f t="shared" si="25"/>
        <v>0</v>
      </c>
      <c r="I136" s="11">
        <f t="shared" si="26"/>
        <v>0</v>
      </c>
      <c r="J136" s="11">
        <f t="shared" si="27"/>
        <v>0</v>
      </c>
      <c r="K136" s="11">
        <f t="shared" si="28"/>
        <v>0</v>
      </c>
      <c r="L136" s="11">
        <f t="shared" si="29"/>
        <v>0</v>
      </c>
      <c r="M136" s="11">
        <f t="shared" si="30"/>
        <v>0</v>
      </c>
      <c r="N136" s="11">
        <f t="shared" si="31"/>
        <v>0</v>
      </c>
      <c r="O136" s="11">
        <f t="shared" si="32"/>
        <v>0</v>
      </c>
      <c r="X136" s="4">
        <v>100</v>
      </c>
      <c r="Y136" s="4">
        <v>4006.0838355834139</v>
      </c>
      <c r="Z136" s="4">
        <v>-110.08383558341393</v>
      </c>
    </row>
    <row r="137" spans="1:26">
      <c r="A137" s="1" t="d">
        <v>2012-03-01</v>
      </c>
      <c r="B137" s="12">
        <v>3</v>
      </c>
      <c r="C137">
        <v>3576</v>
      </c>
      <c r="D137">
        <v>136</v>
      </c>
      <c r="E137" s="11">
        <f t="shared" si="22"/>
        <v>0</v>
      </c>
      <c r="F137" s="11">
        <f t="shared" si="23"/>
        <v>0</v>
      </c>
      <c r="G137" s="11">
        <f t="shared" si="24"/>
        <v>1</v>
      </c>
      <c r="H137" s="11">
        <f t="shared" si="25"/>
        <v>0</v>
      </c>
      <c r="I137" s="11">
        <f t="shared" si="26"/>
        <v>0</v>
      </c>
      <c r="J137" s="11">
        <f t="shared" si="27"/>
        <v>0</v>
      </c>
      <c r="K137" s="11">
        <f t="shared" si="28"/>
        <v>0</v>
      </c>
      <c r="L137" s="11">
        <f t="shared" si="29"/>
        <v>0</v>
      </c>
      <c r="M137" s="11">
        <f t="shared" si="30"/>
        <v>0</v>
      </c>
      <c r="N137" s="11">
        <f t="shared" si="31"/>
        <v>0</v>
      </c>
      <c r="O137" s="11">
        <f t="shared" si="32"/>
        <v>0</v>
      </c>
      <c r="X137" s="4">
        <v>101</v>
      </c>
      <c r="Y137" s="4">
        <v>4625.0838355834139</v>
      </c>
      <c r="Z137" s="4">
        <v>-188.08383558341393</v>
      </c>
    </row>
    <row r="138" spans="1:26">
      <c r="A138" s="1" t="d">
        <v>2012-04-01</v>
      </c>
      <c r="B138" s="12">
        <v>4</v>
      </c>
      <c r="C138">
        <v>4116</v>
      </c>
      <c r="D138">
        <v>137</v>
      </c>
      <c r="E138" s="11">
        <f t="shared" si="22"/>
        <v>0</v>
      </c>
      <c r="F138" s="11">
        <f t="shared" si="23"/>
        <v>0</v>
      </c>
      <c r="G138" s="11">
        <f t="shared" si="24"/>
        <v>0</v>
      </c>
      <c r="H138" s="11">
        <f t="shared" si="25"/>
        <v>1</v>
      </c>
      <c r="I138" s="11">
        <f t="shared" si="26"/>
        <v>0</v>
      </c>
      <c r="J138" s="11">
        <f t="shared" si="27"/>
        <v>0</v>
      </c>
      <c r="K138" s="11">
        <f t="shared" si="28"/>
        <v>0</v>
      </c>
      <c r="L138" s="11">
        <f t="shared" si="29"/>
        <v>0</v>
      </c>
      <c r="M138" s="11">
        <f t="shared" si="30"/>
        <v>0</v>
      </c>
      <c r="N138" s="11">
        <f t="shared" si="31"/>
        <v>0</v>
      </c>
      <c r="O138" s="11">
        <f t="shared" si="32"/>
        <v>0</v>
      </c>
      <c r="X138" s="4">
        <v>102</v>
      </c>
      <c r="Y138" s="4">
        <v>4484.2088355834148</v>
      </c>
      <c r="Z138" s="4">
        <v>-537.20883558341484</v>
      </c>
    </row>
    <row r="139" spans="1:26">
      <c r="A139" s="1" t="d">
        <v>2012-05-01</v>
      </c>
      <c r="B139" s="12">
        <v>5</v>
      </c>
      <c r="C139">
        <v>4285</v>
      </c>
      <c r="D139">
        <v>138</v>
      </c>
      <c r="E139" s="11">
        <f t="shared" si="22"/>
        <v>0</v>
      </c>
      <c r="F139" s="11">
        <f t="shared" si="23"/>
        <v>0</v>
      </c>
      <c r="G139" s="11">
        <f t="shared" si="24"/>
        <v>0</v>
      </c>
      <c r="H139" s="11">
        <f t="shared" si="25"/>
        <v>0</v>
      </c>
      <c r="I139" s="11">
        <f t="shared" si="26"/>
        <v>1</v>
      </c>
      <c r="J139" s="11">
        <f t="shared" si="27"/>
        <v>0</v>
      </c>
      <c r="K139" s="11">
        <f t="shared" si="28"/>
        <v>0</v>
      </c>
      <c r="L139" s="11">
        <f t="shared" si="29"/>
        <v>0</v>
      </c>
      <c r="M139" s="11">
        <f t="shared" si="30"/>
        <v>0</v>
      </c>
      <c r="N139" s="11">
        <f t="shared" si="31"/>
        <v>0</v>
      </c>
      <c r="O139" s="11">
        <f t="shared" si="32"/>
        <v>0</v>
      </c>
      <c r="X139" s="4">
        <v>103</v>
      </c>
      <c r="Y139" s="4">
        <v>4789.4588355834139</v>
      </c>
      <c r="Z139" s="4">
        <v>-572.45883558341393</v>
      </c>
    </row>
    <row r="140" spans="1:26">
      <c r="A140" s="1" t="d">
        <v>2012-06-01</v>
      </c>
      <c r="B140" s="12">
        <v>6</v>
      </c>
      <c r="C140">
        <v>4538</v>
      </c>
      <c r="D140">
        <v>139</v>
      </c>
      <c r="E140" s="11">
        <f t="shared" si="22"/>
        <v>0</v>
      </c>
      <c r="F140" s="11">
        <f t="shared" si="23"/>
        <v>0</v>
      </c>
      <c r="G140" s="11">
        <f t="shared" si="24"/>
        <v>0</v>
      </c>
      <c r="H140" s="11">
        <f t="shared" si="25"/>
        <v>0</v>
      </c>
      <c r="I140" s="11">
        <f t="shared" si="26"/>
        <v>0</v>
      </c>
      <c r="J140" s="11">
        <f t="shared" si="27"/>
        <v>1</v>
      </c>
      <c r="K140" s="11">
        <f t="shared" si="28"/>
        <v>0</v>
      </c>
      <c r="L140" s="11">
        <f t="shared" si="29"/>
        <v>0</v>
      </c>
      <c r="M140" s="11">
        <f t="shared" si="30"/>
        <v>0</v>
      </c>
      <c r="N140" s="11">
        <f t="shared" si="31"/>
        <v>0</v>
      </c>
      <c r="O140" s="11">
        <f t="shared" si="32"/>
        <v>0</v>
      </c>
      <c r="X140" s="4">
        <v>104</v>
      </c>
      <c r="Y140" s="4">
        <v>5178.2713355834139</v>
      </c>
      <c r="Z140" s="4">
        <v>-516.27133558341393</v>
      </c>
    </row>
    <row r="141" spans="1:26">
      <c r="A141" s="1" t="d">
        <v>2012-07-01</v>
      </c>
      <c r="B141" s="12">
        <v>7</v>
      </c>
      <c r="C141">
        <v>4451</v>
      </c>
      <c r="D141">
        <v>140</v>
      </c>
      <c r="E141" s="11">
        <f t="shared" si="22"/>
        <v>0</v>
      </c>
      <c r="F141" s="11">
        <f t="shared" si="23"/>
        <v>0</v>
      </c>
      <c r="G141" s="11">
        <f t="shared" si="24"/>
        <v>0</v>
      </c>
      <c r="H141" s="11">
        <f t="shared" si="25"/>
        <v>0</v>
      </c>
      <c r="I141" s="11">
        <f t="shared" si="26"/>
        <v>0</v>
      </c>
      <c r="J141" s="11">
        <f t="shared" si="27"/>
        <v>0</v>
      </c>
      <c r="K141" s="11">
        <f t="shared" si="28"/>
        <v>1</v>
      </c>
      <c r="L141" s="11">
        <f t="shared" si="29"/>
        <v>0</v>
      </c>
      <c r="M141" s="11">
        <f t="shared" si="30"/>
        <v>0</v>
      </c>
      <c r="N141" s="11">
        <f t="shared" si="31"/>
        <v>0</v>
      </c>
      <c r="O141" s="11">
        <f t="shared" si="32"/>
        <v>0</v>
      </c>
      <c r="X141" s="4">
        <v>105</v>
      </c>
      <c r="Y141" s="4">
        <v>5581.8338355834148</v>
      </c>
      <c r="Z141" s="4">
        <v>-832.83383558341484</v>
      </c>
    </row>
    <row r="142" spans="1:26">
      <c r="A142" s="1" t="d">
        <v>2012-08-01</v>
      </c>
      <c r="B142" s="12">
        <v>8</v>
      </c>
      <c r="C142">
        <v>5151</v>
      </c>
      <c r="D142">
        <v>141</v>
      </c>
      <c r="E142" s="11">
        <f t="shared" si="22"/>
        <v>0</v>
      </c>
      <c r="F142" s="11">
        <f t="shared" si="23"/>
        <v>0</v>
      </c>
      <c r="G142" s="11">
        <f t="shared" si="24"/>
        <v>0</v>
      </c>
      <c r="H142" s="11">
        <f t="shared" si="25"/>
        <v>0</v>
      </c>
      <c r="I142" s="11">
        <f t="shared" si="26"/>
        <v>0</v>
      </c>
      <c r="J142" s="11">
        <f t="shared" si="27"/>
        <v>0</v>
      </c>
      <c r="K142" s="11">
        <f t="shared" si="28"/>
        <v>0</v>
      </c>
      <c r="L142" s="11">
        <f t="shared" si="29"/>
        <v>1</v>
      </c>
      <c r="M142" s="11">
        <f t="shared" si="30"/>
        <v>0</v>
      </c>
      <c r="N142" s="11">
        <f t="shared" si="31"/>
        <v>0</v>
      </c>
      <c r="O142" s="11">
        <f t="shared" si="32"/>
        <v>0</v>
      </c>
      <c r="X142" s="4">
        <v>106</v>
      </c>
      <c r="Y142" s="4">
        <v>4977.4588355834139</v>
      </c>
      <c r="Z142" s="4">
        <v>-756.45883558341393</v>
      </c>
    </row>
    <row r="143" spans="1:26">
      <c r="A143" s="1" t="d">
        <v>2012-09-01</v>
      </c>
      <c r="B143" s="12">
        <v>9</v>
      </c>
      <c r="C143">
        <v>4312</v>
      </c>
      <c r="D143">
        <v>142</v>
      </c>
      <c r="E143" s="11">
        <f t="shared" si="22"/>
        <v>0</v>
      </c>
      <c r="F143" s="11">
        <f t="shared" si="23"/>
        <v>0</v>
      </c>
      <c r="G143" s="11">
        <f t="shared" si="24"/>
        <v>0</v>
      </c>
      <c r="H143" s="11">
        <f t="shared" si="25"/>
        <v>0</v>
      </c>
      <c r="I143" s="11">
        <f t="shared" si="26"/>
        <v>0</v>
      </c>
      <c r="J143" s="11">
        <f t="shared" si="27"/>
        <v>0</v>
      </c>
      <c r="K143" s="11">
        <f t="shared" si="28"/>
        <v>0</v>
      </c>
      <c r="L143" s="11">
        <f t="shared" si="29"/>
        <v>0</v>
      </c>
      <c r="M143" s="11">
        <f t="shared" si="30"/>
        <v>1</v>
      </c>
      <c r="N143" s="11">
        <f t="shared" si="31"/>
        <v>0</v>
      </c>
      <c r="O143" s="11">
        <f t="shared" si="32"/>
        <v>0</v>
      </c>
      <c r="X143" s="4">
        <v>107</v>
      </c>
      <c r="Y143" s="4">
        <v>4922.2088355834139</v>
      </c>
      <c r="Z143" s="4">
        <v>-742.20883558341393</v>
      </c>
    </row>
    <row r="144" spans="1:26">
      <c r="A144" s="1" t="d">
        <v>2012-10-01</v>
      </c>
      <c r="B144" s="12">
        <v>10</v>
      </c>
      <c r="C144">
        <v>4297</v>
      </c>
      <c r="D144">
        <v>143</v>
      </c>
      <c r="E144" s="11">
        <f t="shared" si="22"/>
        <v>0</v>
      </c>
      <c r="F144" s="11">
        <f t="shared" si="23"/>
        <v>0</v>
      </c>
      <c r="G144" s="11">
        <f t="shared" si="24"/>
        <v>0</v>
      </c>
      <c r="H144" s="11">
        <f t="shared" si="25"/>
        <v>0</v>
      </c>
      <c r="I144" s="11">
        <f t="shared" si="26"/>
        <v>0</v>
      </c>
      <c r="J144" s="11">
        <f t="shared" si="27"/>
        <v>0</v>
      </c>
      <c r="K144" s="11">
        <f t="shared" si="28"/>
        <v>0</v>
      </c>
      <c r="L144" s="11">
        <f t="shared" si="29"/>
        <v>0</v>
      </c>
      <c r="M144" s="11">
        <f t="shared" si="30"/>
        <v>0</v>
      </c>
      <c r="N144" s="11">
        <f t="shared" si="31"/>
        <v>1</v>
      </c>
      <c r="O144" s="11">
        <f t="shared" si="32"/>
        <v>0</v>
      </c>
      <c r="X144" s="4">
        <v>108</v>
      </c>
      <c r="Y144" s="4">
        <v>4128.708835583413</v>
      </c>
      <c r="Z144" s="4">
        <v>-578.70883558341302</v>
      </c>
    </row>
    <row r="145" spans="1:26">
      <c r="A145" s="1" t="d">
        <v>2012-11-01</v>
      </c>
      <c r="B145" s="12">
        <v>11</v>
      </c>
      <c r="C145">
        <v>3746</v>
      </c>
      <c r="D145">
        <v>144</v>
      </c>
      <c r="E145" s="11">
        <f t="shared" si="22"/>
        <v>0</v>
      </c>
      <c r="F145" s="11">
        <f t="shared" si="23"/>
        <v>0</v>
      </c>
      <c r="G145" s="11">
        <f t="shared" si="24"/>
        <v>0</v>
      </c>
      <c r="H145" s="11">
        <f t="shared" si="25"/>
        <v>0</v>
      </c>
      <c r="I145" s="11">
        <f t="shared" si="26"/>
        <v>0</v>
      </c>
      <c r="J145" s="11">
        <f t="shared" si="27"/>
        <v>0</v>
      </c>
      <c r="K145" s="11">
        <f t="shared" si="28"/>
        <v>0</v>
      </c>
      <c r="L145" s="11">
        <f t="shared" si="29"/>
        <v>0</v>
      </c>
      <c r="M145" s="11">
        <f t="shared" si="30"/>
        <v>0</v>
      </c>
      <c r="N145" s="11">
        <f t="shared" si="31"/>
        <v>0</v>
      </c>
      <c r="O145" s="11">
        <f t="shared" si="32"/>
        <v>1</v>
      </c>
      <c r="X145" s="4">
        <v>109</v>
      </c>
      <c r="Y145" s="4">
        <v>4446.630906460945</v>
      </c>
      <c r="Z145" s="4">
        <v>-467.63090646094497</v>
      </c>
    </row>
    <row r="146" spans="1:26">
      <c r="A146" s="1" t="d">
        <v>2012-12-01</v>
      </c>
      <c r="B146" s="12">
        <v>12</v>
      </c>
      <c r="C146">
        <v>3896</v>
      </c>
      <c r="D146">
        <v>145</v>
      </c>
      <c r="E146" s="11">
        <f t="shared" si="22"/>
        <v>0</v>
      </c>
      <c r="F146" s="11">
        <f t="shared" si="23"/>
        <v>0</v>
      </c>
      <c r="G146" s="11">
        <f t="shared" si="24"/>
        <v>0</v>
      </c>
      <c r="H146" s="11">
        <f t="shared" si="25"/>
        <v>0</v>
      </c>
      <c r="I146" s="11">
        <f t="shared" si="26"/>
        <v>0</v>
      </c>
      <c r="J146" s="11">
        <f t="shared" si="27"/>
        <v>0</v>
      </c>
      <c r="K146" s="11">
        <f t="shared" si="28"/>
        <v>0</v>
      </c>
      <c r="L146" s="11">
        <f t="shared" si="29"/>
        <v>0</v>
      </c>
      <c r="M146" s="11">
        <f t="shared" si="30"/>
        <v>0</v>
      </c>
      <c r="N146" s="11">
        <f t="shared" si="31"/>
        <v>0</v>
      </c>
      <c r="O146" s="11">
        <f t="shared" si="32"/>
        <v>0</v>
      </c>
      <c r="X146" s="4">
        <v>110</v>
      </c>
      <c r="Y146" s="4">
        <v>5374.1265067502409</v>
      </c>
      <c r="Z146" s="4">
        <v>-972.12650675024088</v>
      </c>
    </row>
    <row r="147" spans="1:26">
      <c r="A147" s="1" t="d">
        <v>2013-01-01</v>
      </c>
      <c r="B147" s="12">
        <v>1</v>
      </c>
      <c r="C147">
        <v>4715</v>
      </c>
      <c r="D147">
        <v>146</v>
      </c>
      <c r="E147" s="11">
        <f t="shared" si="22"/>
        <v>1</v>
      </c>
      <c r="F147" s="11">
        <f t="shared" si="23"/>
        <v>0</v>
      </c>
      <c r="G147" s="11">
        <f t="shared" si="24"/>
        <v>0</v>
      </c>
      <c r="H147" s="11">
        <f t="shared" si="25"/>
        <v>0</v>
      </c>
      <c r="I147" s="11">
        <f t="shared" si="26"/>
        <v>0</v>
      </c>
      <c r="J147" s="11">
        <f t="shared" si="27"/>
        <v>0</v>
      </c>
      <c r="K147" s="11">
        <f t="shared" si="28"/>
        <v>0</v>
      </c>
      <c r="L147" s="11">
        <f t="shared" si="29"/>
        <v>0</v>
      </c>
      <c r="M147" s="11">
        <f t="shared" si="30"/>
        <v>0</v>
      </c>
      <c r="N147" s="11">
        <f t="shared" si="31"/>
        <v>0</v>
      </c>
      <c r="O147" s="11">
        <f t="shared" si="32"/>
        <v>0</v>
      </c>
      <c r="X147" s="4">
        <v>111</v>
      </c>
      <c r="Y147" s="4">
        <v>3728.6265067502413</v>
      </c>
      <c r="Z147" s="4">
        <v>-632.62650675024133</v>
      </c>
    </row>
    <row r="148" spans="1:26">
      <c r="A148" s="1" t="d">
        <v>2013-02-01</v>
      </c>
      <c r="B148" s="12">
        <v>2</v>
      </c>
      <c r="C148">
        <v>3345</v>
      </c>
      <c r="D148">
        <v>147</v>
      </c>
      <c r="E148" s="11">
        <f t="shared" si="22"/>
        <v>0</v>
      </c>
      <c r="F148" s="11">
        <f t="shared" si="23"/>
        <v>1</v>
      </c>
      <c r="G148" s="11">
        <f t="shared" si="24"/>
        <v>0</v>
      </c>
      <c r="H148" s="11">
        <f t="shared" si="25"/>
        <v>0</v>
      </c>
      <c r="I148" s="11">
        <f t="shared" si="26"/>
        <v>0</v>
      </c>
      <c r="J148" s="11">
        <f t="shared" si="27"/>
        <v>0</v>
      </c>
      <c r="K148" s="11">
        <f t="shared" si="28"/>
        <v>0</v>
      </c>
      <c r="L148" s="11">
        <f t="shared" si="29"/>
        <v>0</v>
      </c>
      <c r="M148" s="11">
        <f t="shared" si="30"/>
        <v>0</v>
      </c>
      <c r="N148" s="11">
        <f t="shared" si="31"/>
        <v>0</v>
      </c>
      <c r="O148" s="11">
        <f t="shared" si="32"/>
        <v>0</v>
      </c>
      <c r="X148" s="4">
        <v>112</v>
      </c>
      <c r="Y148" s="4">
        <v>3968.1265067502409</v>
      </c>
      <c r="Z148" s="4">
        <v>-581.12650675024088</v>
      </c>
    </row>
    <row r="149" spans="1:26">
      <c r="A149" s="1" t="d">
        <v>2013-03-01</v>
      </c>
      <c r="B149" s="12">
        <v>3</v>
      </c>
      <c r="C149">
        <v>3524</v>
      </c>
      <c r="D149">
        <v>148</v>
      </c>
      <c r="E149" s="11">
        <f t="shared" si="22"/>
        <v>0</v>
      </c>
      <c r="F149" s="11">
        <f t="shared" si="23"/>
        <v>0</v>
      </c>
      <c r="G149" s="11">
        <f t="shared" si="24"/>
        <v>1</v>
      </c>
      <c r="H149" s="11">
        <f t="shared" si="25"/>
        <v>0</v>
      </c>
      <c r="I149" s="11">
        <f t="shared" si="26"/>
        <v>0</v>
      </c>
      <c r="J149" s="11">
        <f t="shared" si="27"/>
        <v>0</v>
      </c>
      <c r="K149" s="11">
        <f t="shared" si="28"/>
        <v>0</v>
      </c>
      <c r="L149" s="11">
        <f t="shared" si="29"/>
        <v>0</v>
      </c>
      <c r="M149" s="11">
        <f t="shared" si="30"/>
        <v>0</v>
      </c>
      <c r="N149" s="11">
        <f t="shared" si="31"/>
        <v>0</v>
      </c>
      <c r="O149" s="11">
        <f t="shared" si="32"/>
        <v>0</v>
      </c>
      <c r="X149" s="4">
        <v>113</v>
      </c>
      <c r="Y149" s="4">
        <v>4587.1265067502418</v>
      </c>
      <c r="Z149" s="4">
        <v>-849.12650675024179</v>
      </c>
    </row>
    <row r="150" spans="1:26">
      <c r="A150" s="1" t="d">
        <v>2013-04-01</v>
      </c>
      <c r="B150" s="12">
        <v>4</v>
      </c>
      <c r="C150">
        <v>4254</v>
      </c>
      <c r="D150">
        <v>149</v>
      </c>
      <c r="E150" s="11">
        <f t="shared" si="22"/>
        <v>0</v>
      </c>
      <c r="F150" s="11">
        <f t="shared" si="23"/>
        <v>0</v>
      </c>
      <c r="G150" s="11">
        <f t="shared" si="24"/>
        <v>0</v>
      </c>
      <c r="H150" s="11">
        <f t="shared" si="25"/>
        <v>1</v>
      </c>
      <c r="I150" s="11">
        <f t="shared" si="26"/>
        <v>0</v>
      </c>
      <c r="J150" s="11">
        <f t="shared" si="27"/>
        <v>0</v>
      </c>
      <c r="K150" s="11">
        <f t="shared" si="28"/>
        <v>0</v>
      </c>
      <c r="L150" s="11">
        <f t="shared" si="29"/>
        <v>0</v>
      </c>
      <c r="M150" s="11">
        <f t="shared" si="30"/>
        <v>0</v>
      </c>
      <c r="N150" s="11">
        <f t="shared" si="31"/>
        <v>0</v>
      </c>
      <c r="O150" s="11">
        <f t="shared" si="32"/>
        <v>0</v>
      </c>
      <c r="X150" s="4">
        <v>114</v>
      </c>
      <c r="Y150" s="4">
        <v>4446.2515067502418</v>
      </c>
      <c r="Z150" s="4">
        <v>-739.25150675024179</v>
      </c>
    </row>
    <row r="151" spans="1:26">
      <c r="A151" s="1" t="d">
        <v>2013-05-01</v>
      </c>
      <c r="B151" s="12">
        <v>5</v>
      </c>
      <c r="C151">
        <v>4293</v>
      </c>
      <c r="D151">
        <v>150</v>
      </c>
      <c r="E151" s="11">
        <f t="shared" si="22"/>
        <v>0</v>
      </c>
      <c r="F151" s="11">
        <f t="shared" si="23"/>
        <v>0</v>
      </c>
      <c r="G151" s="11">
        <f t="shared" si="24"/>
        <v>0</v>
      </c>
      <c r="H151" s="11">
        <f t="shared" si="25"/>
        <v>0</v>
      </c>
      <c r="I151" s="11">
        <f t="shared" si="26"/>
        <v>1</v>
      </c>
      <c r="J151" s="11">
        <f t="shared" si="27"/>
        <v>0</v>
      </c>
      <c r="K151" s="11">
        <f t="shared" si="28"/>
        <v>0</v>
      </c>
      <c r="L151" s="11">
        <f t="shared" si="29"/>
        <v>0</v>
      </c>
      <c r="M151" s="11">
        <f t="shared" si="30"/>
        <v>0</v>
      </c>
      <c r="N151" s="11">
        <f t="shared" si="31"/>
        <v>0</v>
      </c>
      <c r="O151" s="11">
        <f t="shared" si="32"/>
        <v>0</v>
      </c>
      <c r="X151" s="4">
        <v>115</v>
      </c>
      <c r="Y151" s="4">
        <v>4751.5015067502418</v>
      </c>
      <c r="Z151" s="4">
        <v>-388.50150675024179</v>
      </c>
    </row>
    <row r="152" spans="1:26">
      <c r="A152" s="1" t="d">
        <v>2013-06-01</v>
      </c>
      <c r="B152" s="12">
        <v>6</v>
      </c>
      <c r="C152">
        <v>4523</v>
      </c>
      <c r="D152">
        <v>151</v>
      </c>
      <c r="E152" s="11">
        <f t="shared" si="22"/>
        <v>0</v>
      </c>
      <c r="F152" s="11">
        <f t="shared" si="23"/>
        <v>0</v>
      </c>
      <c r="G152" s="11">
        <f t="shared" si="24"/>
        <v>0</v>
      </c>
      <c r="H152" s="11">
        <f t="shared" si="25"/>
        <v>0</v>
      </c>
      <c r="I152" s="11">
        <f t="shared" si="26"/>
        <v>0</v>
      </c>
      <c r="J152" s="11">
        <f t="shared" si="27"/>
        <v>1</v>
      </c>
      <c r="K152" s="11">
        <f t="shared" si="28"/>
        <v>0</v>
      </c>
      <c r="L152" s="11">
        <f t="shared" si="29"/>
        <v>0</v>
      </c>
      <c r="M152" s="11">
        <f t="shared" si="30"/>
        <v>0</v>
      </c>
      <c r="N152" s="11">
        <f t="shared" si="31"/>
        <v>0</v>
      </c>
      <c r="O152" s="11">
        <f t="shared" si="32"/>
        <v>0</v>
      </c>
      <c r="X152" s="4">
        <v>116</v>
      </c>
      <c r="Y152" s="4">
        <v>5140.3140067502418</v>
      </c>
      <c r="Z152" s="4">
        <v>-538.31400675024179</v>
      </c>
    </row>
    <row r="153" spans="1:26">
      <c r="A153" s="1" t="d">
        <v>2013-07-01</v>
      </c>
      <c r="B153" s="12">
        <v>7</v>
      </c>
      <c r="C153">
        <v>4718</v>
      </c>
      <c r="D153">
        <v>152</v>
      </c>
      <c r="E153" s="11">
        <f t="shared" si="22"/>
        <v>0</v>
      </c>
      <c r="F153" s="11">
        <f t="shared" si="23"/>
        <v>0</v>
      </c>
      <c r="G153" s="11">
        <f t="shared" si="24"/>
        <v>0</v>
      </c>
      <c r="H153" s="11">
        <f t="shared" si="25"/>
        <v>0</v>
      </c>
      <c r="I153" s="11">
        <f t="shared" si="26"/>
        <v>0</v>
      </c>
      <c r="J153" s="11">
        <f t="shared" si="27"/>
        <v>0</v>
      </c>
      <c r="K153" s="11">
        <f t="shared" si="28"/>
        <v>1</v>
      </c>
      <c r="L153" s="11">
        <f t="shared" si="29"/>
        <v>0</v>
      </c>
      <c r="M153" s="11">
        <f t="shared" si="30"/>
        <v>0</v>
      </c>
      <c r="N153" s="11">
        <f t="shared" si="31"/>
        <v>0</v>
      </c>
      <c r="O153" s="11">
        <f t="shared" si="32"/>
        <v>0</v>
      </c>
      <c r="X153" s="4">
        <v>117</v>
      </c>
      <c r="Y153" s="4">
        <v>5543.8765067502427</v>
      </c>
      <c r="Z153" s="4">
        <v>-803.8765067502427</v>
      </c>
    </row>
    <row r="154" spans="1:26">
      <c r="A154" s="1" t="d">
        <v>2013-08-01</v>
      </c>
      <c r="B154" s="12">
        <v>8</v>
      </c>
      <c r="C154">
        <v>5379</v>
      </c>
      <c r="D154">
        <v>153</v>
      </c>
      <c r="E154" s="11">
        <f t="shared" si="22"/>
        <v>0</v>
      </c>
      <c r="F154" s="11">
        <f t="shared" si="23"/>
        <v>0</v>
      </c>
      <c r="G154" s="11">
        <f t="shared" si="24"/>
        <v>0</v>
      </c>
      <c r="H154" s="11">
        <f t="shared" si="25"/>
        <v>0</v>
      </c>
      <c r="I154" s="11">
        <f t="shared" si="26"/>
        <v>0</v>
      </c>
      <c r="J154" s="11">
        <f t="shared" si="27"/>
        <v>0</v>
      </c>
      <c r="K154" s="11">
        <f t="shared" si="28"/>
        <v>0</v>
      </c>
      <c r="L154" s="11">
        <f t="shared" si="29"/>
        <v>1</v>
      </c>
      <c r="M154" s="11">
        <f t="shared" si="30"/>
        <v>0</v>
      </c>
      <c r="N154" s="11">
        <f t="shared" si="31"/>
        <v>0</v>
      </c>
      <c r="O154" s="11">
        <f t="shared" si="32"/>
        <v>0</v>
      </c>
      <c r="X154" s="4">
        <v>118</v>
      </c>
      <c r="Y154" s="4">
        <v>4939.5015067502418</v>
      </c>
      <c r="Z154" s="4">
        <v>-722.50150675024179</v>
      </c>
    </row>
    <row r="155" spans="1:26">
      <c r="A155" s="1" t="d">
        <v>2013-09-01</v>
      </c>
      <c r="B155" s="12">
        <v>9</v>
      </c>
      <c r="C155">
        <v>4834</v>
      </c>
      <c r="D155">
        <v>154</v>
      </c>
      <c r="E155" s="11">
        <f t="shared" si="22"/>
        <v>0</v>
      </c>
      <c r="F155" s="11">
        <f t="shared" si="23"/>
        <v>0</v>
      </c>
      <c r="G155" s="11">
        <f t="shared" si="24"/>
        <v>0</v>
      </c>
      <c r="H155" s="11">
        <f t="shared" si="25"/>
        <v>0</v>
      </c>
      <c r="I155" s="11">
        <f t="shared" si="26"/>
        <v>0</v>
      </c>
      <c r="J155" s="11">
        <f t="shared" si="27"/>
        <v>0</v>
      </c>
      <c r="K155" s="11">
        <f t="shared" si="28"/>
        <v>0</v>
      </c>
      <c r="L155" s="11">
        <f t="shared" si="29"/>
        <v>0</v>
      </c>
      <c r="M155" s="11">
        <f t="shared" si="30"/>
        <v>1</v>
      </c>
      <c r="N155" s="11">
        <f t="shared" si="31"/>
        <v>0</v>
      </c>
      <c r="O155" s="11">
        <f t="shared" si="32"/>
        <v>0</v>
      </c>
      <c r="X155" s="4">
        <v>119</v>
      </c>
      <c r="Y155" s="4">
        <v>4884.2515067502409</v>
      </c>
      <c r="Z155" s="4">
        <v>-919.25150675024088</v>
      </c>
    </row>
    <row r="156" spans="1:26">
      <c r="A156" s="1" t="d">
        <v>2013-10-01</v>
      </c>
      <c r="B156" s="12">
        <v>10</v>
      </c>
      <c r="C156">
        <v>4380</v>
      </c>
      <c r="D156">
        <v>155</v>
      </c>
      <c r="E156" s="11">
        <f t="shared" si="22"/>
        <v>0</v>
      </c>
      <c r="F156" s="11">
        <f t="shared" si="23"/>
        <v>0</v>
      </c>
      <c r="G156" s="11">
        <f t="shared" si="24"/>
        <v>0</v>
      </c>
      <c r="H156" s="11">
        <f t="shared" si="25"/>
        <v>0</v>
      </c>
      <c r="I156" s="11">
        <f t="shared" si="26"/>
        <v>0</v>
      </c>
      <c r="J156" s="11">
        <f t="shared" si="27"/>
        <v>0</v>
      </c>
      <c r="K156" s="11">
        <f t="shared" si="28"/>
        <v>0</v>
      </c>
      <c r="L156" s="11">
        <f t="shared" si="29"/>
        <v>0</v>
      </c>
      <c r="M156" s="11">
        <f t="shared" si="30"/>
        <v>0</v>
      </c>
      <c r="N156" s="11">
        <f t="shared" si="31"/>
        <v>1</v>
      </c>
      <c r="O156" s="11">
        <f t="shared" si="32"/>
        <v>0</v>
      </c>
      <c r="X156" s="4">
        <v>120</v>
      </c>
      <c r="Y156" s="4">
        <v>4090.7515067502409</v>
      </c>
      <c r="Z156" s="4">
        <v>-600.75150675024088</v>
      </c>
    </row>
    <row r="157" spans="1:26">
      <c r="A157" s="1" t="d">
        <v>2013-11-01</v>
      </c>
      <c r="B157" s="12">
        <v>11</v>
      </c>
      <c r="C157">
        <v>3776</v>
      </c>
      <c r="D157">
        <v>156</v>
      </c>
      <c r="E157" s="11">
        <f t="shared" si="22"/>
        <v>0</v>
      </c>
      <c r="F157" s="11">
        <f t="shared" si="23"/>
        <v>0</v>
      </c>
      <c r="G157" s="11">
        <f t="shared" si="24"/>
        <v>0</v>
      </c>
      <c r="H157" s="11">
        <f t="shared" si="25"/>
        <v>0</v>
      </c>
      <c r="I157" s="11">
        <f t="shared" si="26"/>
        <v>0</v>
      </c>
      <c r="J157" s="11">
        <f t="shared" si="27"/>
        <v>0</v>
      </c>
      <c r="K157" s="11">
        <f t="shared" si="28"/>
        <v>0</v>
      </c>
      <c r="L157" s="11">
        <f t="shared" si="29"/>
        <v>0</v>
      </c>
      <c r="M157" s="11">
        <f t="shared" si="30"/>
        <v>0</v>
      </c>
      <c r="N157" s="11">
        <f t="shared" si="31"/>
        <v>0</v>
      </c>
      <c r="O157" s="11">
        <f t="shared" si="32"/>
        <v>1</v>
      </c>
      <c r="X157" s="4">
        <v>121</v>
      </c>
      <c r="Y157" s="4">
        <v>4408.6735776277719</v>
      </c>
      <c r="Z157" s="4">
        <v>-466.67357762777192</v>
      </c>
    </row>
    <row r="158" spans="1:26">
      <c r="A158" s="1" t="d">
        <v>2013-12-01</v>
      </c>
      <c r="B158" s="12">
        <v>12</v>
      </c>
      <c r="C158">
        <v>4166</v>
      </c>
      <c r="D158">
        <v>157</v>
      </c>
      <c r="E158" s="11">
        <f t="shared" si="22"/>
        <v>0</v>
      </c>
      <c r="F158" s="11">
        <f t="shared" si="23"/>
        <v>0</v>
      </c>
      <c r="G158" s="11">
        <f t="shared" si="24"/>
        <v>0</v>
      </c>
      <c r="H158" s="11">
        <f t="shared" si="25"/>
        <v>0</v>
      </c>
      <c r="I158" s="11">
        <f t="shared" si="26"/>
        <v>0</v>
      </c>
      <c r="J158" s="11">
        <f t="shared" si="27"/>
        <v>0</v>
      </c>
      <c r="K158" s="11">
        <f t="shared" si="28"/>
        <v>0</v>
      </c>
      <c r="L158" s="11">
        <f t="shared" si="29"/>
        <v>0</v>
      </c>
      <c r="M158" s="11">
        <f t="shared" si="30"/>
        <v>0</v>
      </c>
      <c r="N158" s="11">
        <f t="shared" si="31"/>
        <v>0</v>
      </c>
      <c r="O158" s="11">
        <f t="shared" si="32"/>
        <v>0</v>
      </c>
      <c r="X158" s="4">
        <v>122</v>
      </c>
      <c r="Y158" s="4">
        <v>5336.1691779170687</v>
      </c>
      <c r="Z158" s="4">
        <v>-937.16917791706874</v>
      </c>
    </row>
    <row r="159" spans="1:26">
      <c r="A159" s="1" t="d">
        <v>2014-01-01</v>
      </c>
      <c r="B159" s="12">
        <v>1</v>
      </c>
      <c r="C159">
        <v>4915</v>
      </c>
      <c r="D159">
        <v>158</v>
      </c>
      <c r="E159" s="11">
        <f t="shared" si="22"/>
        <v>1</v>
      </c>
      <c r="F159" s="11">
        <f t="shared" si="23"/>
        <v>0</v>
      </c>
      <c r="G159" s="11">
        <f t="shared" si="24"/>
        <v>0</v>
      </c>
      <c r="H159" s="11">
        <f t="shared" si="25"/>
        <v>0</v>
      </c>
      <c r="I159" s="11">
        <f t="shared" si="26"/>
        <v>0</v>
      </c>
      <c r="J159" s="11">
        <f t="shared" si="27"/>
        <v>0</v>
      </c>
      <c r="K159" s="11">
        <f t="shared" si="28"/>
        <v>0</v>
      </c>
      <c r="L159" s="11">
        <f t="shared" si="29"/>
        <v>0</v>
      </c>
      <c r="M159" s="11">
        <f t="shared" si="30"/>
        <v>0</v>
      </c>
      <c r="N159" s="11">
        <f t="shared" si="31"/>
        <v>0</v>
      </c>
      <c r="O159" s="11">
        <f t="shared" si="32"/>
        <v>0</v>
      </c>
      <c r="X159" s="4">
        <v>123</v>
      </c>
      <c r="Y159" s="4">
        <v>3690.6691779170683</v>
      </c>
      <c r="Z159" s="4">
        <v>-599.66917791706828</v>
      </c>
    </row>
    <row r="160" spans="1:26">
      <c r="A160" s="1" t="d">
        <v>2014-02-01</v>
      </c>
      <c r="B160" s="12">
        <v>2</v>
      </c>
      <c r="C160">
        <v>3570</v>
      </c>
      <c r="D160">
        <v>159</v>
      </c>
      <c r="E160" s="11">
        <f t="shared" si="22"/>
        <v>0</v>
      </c>
      <c r="F160" s="11">
        <f t="shared" si="23"/>
        <v>1</v>
      </c>
      <c r="G160" s="11">
        <f t="shared" si="24"/>
        <v>0</v>
      </c>
      <c r="H160" s="11">
        <f t="shared" si="25"/>
        <v>0</v>
      </c>
      <c r="I160" s="11">
        <f t="shared" si="26"/>
        <v>0</v>
      </c>
      <c r="J160" s="11">
        <f t="shared" si="27"/>
        <v>0</v>
      </c>
      <c r="K160" s="11">
        <f t="shared" si="28"/>
        <v>0</v>
      </c>
      <c r="L160" s="11">
        <f t="shared" si="29"/>
        <v>0</v>
      </c>
      <c r="M160" s="11">
        <f t="shared" si="30"/>
        <v>0</v>
      </c>
      <c r="N160" s="11">
        <f t="shared" si="31"/>
        <v>0</v>
      </c>
      <c r="O160" s="11">
        <f t="shared" si="32"/>
        <v>0</v>
      </c>
      <c r="X160" s="4">
        <v>124</v>
      </c>
      <c r="Y160" s="4">
        <v>3930.1691779170687</v>
      </c>
      <c r="Z160" s="4">
        <v>-507.16917791706874</v>
      </c>
    </row>
    <row r="161" spans="1:26">
      <c r="A161" s="1" t="d">
        <v>2014-03-01</v>
      </c>
      <c r="B161" s="12">
        <v>3</v>
      </c>
      <c r="C161">
        <v>3868</v>
      </c>
      <c r="D161">
        <v>160</v>
      </c>
      <c r="E161" s="11">
        <f t="shared" si="22"/>
        <v>0</v>
      </c>
      <c r="F161" s="11">
        <f t="shared" si="23"/>
        <v>0</v>
      </c>
      <c r="G161" s="11">
        <f t="shared" si="24"/>
        <v>1</v>
      </c>
      <c r="H161" s="11">
        <f t="shared" si="25"/>
        <v>0</v>
      </c>
      <c r="I161" s="11">
        <f t="shared" si="26"/>
        <v>0</v>
      </c>
      <c r="J161" s="11">
        <f t="shared" si="27"/>
        <v>0</v>
      </c>
      <c r="K161" s="11">
        <f t="shared" si="28"/>
        <v>0</v>
      </c>
      <c r="L161" s="11">
        <f t="shared" si="29"/>
        <v>0</v>
      </c>
      <c r="M161" s="11">
        <f t="shared" si="30"/>
        <v>0</v>
      </c>
      <c r="N161" s="11">
        <f t="shared" si="31"/>
        <v>0</v>
      </c>
      <c r="O161" s="11">
        <f t="shared" si="32"/>
        <v>0</v>
      </c>
      <c r="X161" s="4">
        <v>125</v>
      </c>
      <c r="Y161" s="4">
        <v>4549.1691779170687</v>
      </c>
      <c r="Z161" s="4">
        <v>-782.16917791706874</v>
      </c>
    </row>
    <row r="162" spans="1:26">
      <c r="A162" s="1" t="d">
        <v>2014-04-01</v>
      </c>
      <c r="B162" s="12">
        <v>4</v>
      </c>
      <c r="C162">
        <v>4420</v>
      </c>
      <c r="D162">
        <v>161</v>
      </c>
      <c r="E162" s="11">
        <f t="shared" si="22"/>
        <v>0</v>
      </c>
      <c r="F162" s="11">
        <f t="shared" si="23"/>
        <v>0</v>
      </c>
      <c r="G162" s="11">
        <f t="shared" si="24"/>
        <v>0</v>
      </c>
      <c r="H162" s="11">
        <f t="shared" si="25"/>
        <v>1</v>
      </c>
      <c r="I162" s="11">
        <f t="shared" si="26"/>
        <v>0</v>
      </c>
      <c r="J162" s="11">
        <f t="shared" si="27"/>
        <v>0</v>
      </c>
      <c r="K162" s="11">
        <f t="shared" si="28"/>
        <v>0</v>
      </c>
      <c r="L162" s="11">
        <f t="shared" si="29"/>
        <v>0</v>
      </c>
      <c r="M162" s="11">
        <f t="shared" si="30"/>
        <v>0</v>
      </c>
      <c r="N162" s="11">
        <f t="shared" si="31"/>
        <v>0</v>
      </c>
      <c r="O162" s="11">
        <f t="shared" si="32"/>
        <v>0</v>
      </c>
      <c r="X162" s="4">
        <v>126</v>
      </c>
      <c r="Y162" s="4">
        <v>4408.2941779170696</v>
      </c>
      <c r="Z162" s="4">
        <v>-441.29417791706965</v>
      </c>
    </row>
    <row r="163" spans="1:26">
      <c r="A163" s="1" t="d">
        <v>2014-05-01</v>
      </c>
      <c r="B163" s="12">
        <v>5</v>
      </c>
      <c r="C163">
        <v>4512</v>
      </c>
      <c r="D163">
        <v>162</v>
      </c>
      <c r="E163" s="11">
        <f t="shared" si="22"/>
        <v>0</v>
      </c>
      <c r="F163" s="11">
        <f t="shared" si="23"/>
        <v>0</v>
      </c>
      <c r="G163" s="11">
        <f t="shared" si="24"/>
        <v>0</v>
      </c>
      <c r="H163" s="11">
        <f t="shared" si="25"/>
        <v>0</v>
      </c>
      <c r="I163" s="11">
        <f t="shared" si="26"/>
        <v>1</v>
      </c>
      <c r="J163" s="11">
        <f t="shared" si="27"/>
        <v>0</v>
      </c>
      <c r="K163" s="11">
        <f t="shared" si="28"/>
        <v>0</v>
      </c>
      <c r="L163" s="11">
        <f t="shared" si="29"/>
        <v>0</v>
      </c>
      <c r="M163" s="11">
        <f t="shared" si="30"/>
        <v>0</v>
      </c>
      <c r="N163" s="11">
        <f t="shared" si="31"/>
        <v>0</v>
      </c>
      <c r="O163" s="11">
        <f t="shared" si="32"/>
        <v>0</v>
      </c>
      <c r="X163" s="4">
        <v>127</v>
      </c>
      <c r="Y163" s="4">
        <v>4713.5441779170687</v>
      </c>
      <c r="Z163" s="4">
        <v>-525.54417791706874</v>
      </c>
    </row>
    <row r="164" spans="1:26">
      <c r="A164" s="1" t="d">
        <v>2014-06-01</v>
      </c>
      <c r="B164" s="12">
        <v>6</v>
      </c>
      <c r="C164">
        <v>4732</v>
      </c>
      <c r="D164">
        <v>163</v>
      </c>
      <c r="E164" s="11">
        <f t="shared" si="22"/>
        <v>0</v>
      </c>
      <c r="F164" s="11">
        <f t="shared" si="23"/>
        <v>0</v>
      </c>
      <c r="G164" s="11">
        <f t="shared" si="24"/>
        <v>0</v>
      </c>
      <c r="H164" s="11">
        <f t="shared" si="25"/>
        <v>0</v>
      </c>
      <c r="I164" s="11">
        <f t="shared" si="26"/>
        <v>0</v>
      </c>
      <c r="J164" s="11">
        <f t="shared" si="27"/>
        <v>1</v>
      </c>
      <c r="K164" s="11">
        <f t="shared" si="28"/>
        <v>0</v>
      </c>
      <c r="L164" s="11">
        <f t="shared" si="29"/>
        <v>0</v>
      </c>
      <c r="M164" s="11">
        <f t="shared" si="30"/>
        <v>0</v>
      </c>
      <c r="N164" s="11">
        <f t="shared" si="31"/>
        <v>0</v>
      </c>
      <c r="O164" s="11">
        <f t="shared" si="32"/>
        <v>0</v>
      </c>
      <c r="X164" s="4">
        <v>128</v>
      </c>
      <c r="Y164" s="4">
        <v>5102.3566779170696</v>
      </c>
      <c r="Z164" s="4">
        <v>-652.35667791706965</v>
      </c>
    </row>
    <row r="165" spans="1:26">
      <c r="A165" s="1" t="d">
        <v>2014-07-01</v>
      </c>
      <c r="B165" s="12">
        <v>7</v>
      </c>
      <c r="C165">
        <v>5113</v>
      </c>
      <c r="D165">
        <v>164</v>
      </c>
      <c r="E165" s="11">
        <f t="shared" si="22"/>
        <v>0</v>
      </c>
      <c r="F165" s="11">
        <f t="shared" si="23"/>
        <v>0</v>
      </c>
      <c r="G165" s="11">
        <f t="shared" si="24"/>
        <v>0</v>
      </c>
      <c r="H165" s="11">
        <f t="shared" si="25"/>
        <v>0</v>
      </c>
      <c r="I165" s="11">
        <f t="shared" si="26"/>
        <v>0</v>
      </c>
      <c r="J165" s="11">
        <f t="shared" si="27"/>
        <v>0</v>
      </c>
      <c r="K165" s="11">
        <f t="shared" si="28"/>
        <v>1</v>
      </c>
      <c r="L165" s="11">
        <f t="shared" si="29"/>
        <v>0</v>
      </c>
      <c r="M165" s="11">
        <f t="shared" si="30"/>
        <v>0</v>
      </c>
      <c r="N165" s="11">
        <f t="shared" si="31"/>
        <v>0</v>
      </c>
      <c r="O165" s="11">
        <f t="shared" si="32"/>
        <v>0</v>
      </c>
      <c r="X165" s="4">
        <v>129</v>
      </c>
      <c r="Y165" s="4">
        <v>5505.9191779170696</v>
      </c>
      <c r="Z165" s="4">
        <v>-617.91917791706965</v>
      </c>
    </row>
    <row r="166" spans="1:26">
      <c r="A166" s="1" t="d">
        <v>2014-08-01</v>
      </c>
      <c r="B166" s="12">
        <v>8</v>
      </c>
      <c r="C166">
        <v>5519</v>
      </c>
      <c r="D166">
        <v>165</v>
      </c>
      <c r="E166" s="11">
        <f t="shared" si="22"/>
        <v>0</v>
      </c>
      <c r="F166" s="11">
        <f t="shared" si="23"/>
        <v>0</v>
      </c>
      <c r="G166" s="11">
        <f t="shared" si="24"/>
        <v>0</v>
      </c>
      <c r="H166" s="11">
        <f t="shared" si="25"/>
        <v>0</v>
      </c>
      <c r="I166" s="11">
        <f t="shared" si="26"/>
        <v>0</v>
      </c>
      <c r="J166" s="11">
        <f t="shared" si="27"/>
        <v>0</v>
      </c>
      <c r="K166" s="11">
        <f t="shared" si="28"/>
        <v>0</v>
      </c>
      <c r="L166" s="11">
        <f t="shared" si="29"/>
        <v>1</v>
      </c>
      <c r="M166" s="11">
        <f t="shared" si="30"/>
        <v>0</v>
      </c>
      <c r="N166" s="11">
        <f t="shared" si="31"/>
        <v>0</v>
      </c>
      <c r="O166" s="11">
        <f t="shared" si="32"/>
        <v>0</v>
      </c>
      <c r="X166" s="4">
        <v>130</v>
      </c>
      <c r="Y166" s="4">
        <v>4901.5441779170696</v>
      </c>
      <c r="Z166" s="4">
        <v>-527.54417791706965</v>
      </c>
    </row>
    <row r="167" spans="1:26">
      <c r="A167" s="1" t="d">
        <v>2014-09-01</v>
      </c>
      <c r="B167" s="12">
        <v>9</v>
      </c>
      <c r="C167">
        <v>5197</v>
      </c>
      <c r="D167">
        <v>166</v>
      </c>
      <c r="E167" s="11">
        <f t="shared" si="22"/>
        <v>0</v>
      </c>
      <c r="F167" s="11">
        <f t="shared" si="23"/>
        <v>0</v>
      </c>
      <c r="G167" s="11">
        <f t="shared" si="24"/>
        <v>0</v>
      </c>
      <c r="H167" s="11">
        <f t="shared" si="25"/>
        <v>0</v>
      </c>
      <c r="I167" s="11">
        <f t="shared" si="26"/>
        <v>0</v>
      </c>
      <c r="J167" s="11">
        <f t="shared" si="27"/>
        <v>0</v>
      </c>
      <c r="K167" s="11">
        <f t="shared" si="28"/>
        <v>0</v>
      </c>
      <c r="L167" s="11">
        <f t="shared" si="29"/>
        <v>0</v>
      </c>
      <c r="M167" s="11">
        <f t="shared" si="30"/>
        <v>1</v>
      </c>
      <c r="N167" s="11">
        <f t="shared" si="31"/>
        <v>0</v>
      </c>
      <c r="O167" s="11">
        <f t="shared" si="32"/>
        <v>0</v>
      </c>
      <c r="X167" s="4">
        <v>131</v>
      </c>
      <c r="Y167" s="4">
        <v>4846.2941779170687</v>
      </c>
      <c r="Z167" s="4">
        <v>-675.29417791706874</v>
      </c>
    </row>
    <row r="168" spans="1:26">
      <c r="A168" s="1" t="d">
        <v>2014-10-01</v>
      </c>
      <c r="B168" s="12">
        <v>10</v>
      </c>
      <c r="C168">
        <v>5013</v>
      </c>
      <c r="D168">
        <v>167</v>
      </c>
      <c r="E168" s="11">
        <f t="shared" si="22"/>
        <v>0</v>
      </c>
      <c r="F168" s="11">
        <f t="shared" si="23"/>
        <v>0</v>
      </c>
      <c r="G168" s="11">
        <f t="shared" si="24"/>
        <v>0</v>
      </c>
      <c r="H168" s="11">
        <f t="shared" si="25"/>
        <v>0</v>
      </c>
      <c r="I168" s="11">
        <f t="shared" si="26"/>
        <v>0</v>
      </c>
      <c r="J168" s="11">
        <f t="shared" si="27"/>
        <v>0</v>
      </c>
      <c r="K168" s="11">
        <f t="shared" si="28"/>
        <v>0</v>
      </c>
      <c r="L168" s="11">
        <f t="shared" si="29"/>
        <v>0</v>
      </c>
      <c r="M168" s="11">
        <f t="shared" si="30"/>
        <v>0</v>
      </c>
      <c r="N168" s="11">
        <f t="shared" si="31"/>
        <v>1</v>
      </c>
      <c r="O168" s="11">
        <f t="shared" si="32"/>
        <v>0</v>
      </c>
      <c r="X168" s="4">
        <v>132</v>
      </c>
      <c r="Y168" s="4">
        <v>4052.7941779170687</v>
      </c>
      <c r="Z168" s="4">
        <v>-448.79417791706874</v>
      </c>
    </row>
    <row r="169" spans="1:26">
      <c r="A169" s="1" t="d">
        <v>2014-11-01</v>
      </c>
      <c r="B169" s="12">
        <v>11</v>
      </c>
      <c r="C169">
        <v>4102</v>
      </c>
      <c r="D169">
        <v>168</v>
      </c>
      <c r="E169" s="11">
        <f t="shared" si="22"/>
        <v>0</v>
      </c>
      <c r="F169" s="11">
        <f t="shared" si="23"/>
        <v>0</v>
      </c>
      <c r="G169" s="11">
        <f t="shared" si="24"/>
        <v>0</v>
      </c>
      <c r="H169" s="11">
        <f t="shared" si="25"/>
        <v>0</v>
      </c>
      <c r="I169" s="11">
        <f t="shared" si="26"/>
        <v>0</v>
      </c>
      <c r="J169" s="11">
        <f t="shared" si="27"/>
        <v>0</v>
      </c>
      <c r="K169" s="11">
        <f t="shared" si="28"/>
        <v>0</v>
      </c>
      <c r="L169" s="11">
        <f t="shared" si="29"/>
        <v>0</v>
      </c>
      <c r="M169" s="11">
        <f t="shared" si="30"/>
        <v>0</v>
      </c>
      <c r="N169" s="11">
        <f t="shared" si="31"/>
        <v>0</v>
      </c>
      <c r="O169" s="11">
        <f t="shared" si="32"/>
        <v>1</v>
      </c>
      <c r="X169" s="4">
        <v>133</v>
      </c>
      <c r="Y169" s="4">
        <v>4370.7162487945998</v>
      </c>
      <c r="Z169" s="4">
        <v>-494.71624879459978</v>
      </c>
    </row>
    <row r="170" spans="1:26">
      <c r="A170" s="1" t="d">
        <v>2014-12-01</v>
      </c>
      <c r="B170" s="12">
        <v>12</v>
      </c>
      <c r="C170">
        <v>4608</v>
      </c>
      <c r="D170">
        <v>169</v>
      </c>
      <c r="E170" s="11">
        <f t="shared" si="22"/>
        <v>0</v>
      </c>
      <c r="F170" s="11">
        <f t="shared" si="23"/>
        <v>0</v>
      </c>
      <c r="G170" s="11">
        <f t="shared" si="24"/>
        <v>0</v>
      </c>
      <c r="H170" s="11">
        <f t="shared" si="25"/>
        <v>0</v>
      </c>
      <c r="I170" s="11">
        <f t="shared" si="26"/>
        <v>0</v>
      </c>
      <c r="J170" s="11">
        <f t="shared" si="27"/>
        <v>0</v>
      </c>
      <c r="K170" s="11">
        <f t="shared" si="28"/>
        <v>0</v>
      </c>
      <c r="L170" s="11">
        <f t="shared" si="29"/>
        <v>0</v>
      </c>
      <c r="M170" s="11">
        <f t="shared" si="30"/>
        <v>0</v>
      </c>
      <c r="N170" s="11">
        <f t="shared" si="31"/>
        <v>0</v>
      </c>
      <c r="O170" s="11">
        <f t="shared" si="32"/>
        <v>0</v>
      </c>
      <c r="X170" s="4">
        <v>134</v>
      </c>
      <c r="Y170" s="4">
        <v>5298.2118490838957</v>
      </c>
      <c r="Z170" s="4">
        <v>-886.21184908389569</v>
      </c>
    </row>
    <row r="171" spans="1:26">
      <c r="A171" s="1" t="d">
        <v>2015-01-01</v>
      </c>
      <c r="B171" s="12">
        <v>1</v>
      </c>
      <c r="C171">
        <v>5319</v>
      </c>
      <c r="D171">
        <v>170</v>
      </c>
      <c r="E171" s="11">
        <f t="shared" si="22"/>
        <v>1</v>
      </c>
      <c r="F171" s="11">
        <f t="shared" si="23"/>
        <v>0</v>
      </c>
      <c r="G171" s="11">
        <f t="shared" si="24"/>
        <v>0</v>
      </c>
      <c r="H171" s="11">
        <f t="shared" si="25"/>
        <v>0</v>
      </c>
      <c r="I171" s="11">
        <f t="shared" si="26"/>
        <v>0</v>
      </c>
      <c r="J171" s="11">
        <f t="shared" si="27"/>
        <v>0</v>
      </c>
      <c r="K171" s="11">
        <f t="shared" si="28"/>
        <v>0</v>
      </c>
      <c r="L171" s="11">
        <f t="shared" si="29"/>
        <v>0</v>
      </c>
      <c r="M171" s="11">
        <f t="shared" si="30"/>
        <v>0</v>
      </c>
      <c r="N171" s="11">
        <f t="shared" si="31"/>
        <v>0</v>
      </c>
      <c r="O171" s="11">
        <f t="shared" si="32"/>
        <v>0</v>
      </c>
      <c r="X171" s="4">
        <v>135</v>
      </c>
      <c r="Y171" s="4">
        <v>3652.7118490838961</v>
      </c>
      <c r="Z171" s="4">
        <v>-306.71184908389614</v>
      </c>
    </row>
    <row r="172" spans="1:26">
      <c r="A172" s="1" t="d">
        <v>2015-02-01</v>
      </c>
      <c r="B172" s="12">
        <v>2</v>
      </c>
      <c r="C172">
        <v>3817</v>
      </c>
      <c r="D172">
        <v>171</v>
      </c>
      <c r="E172" s="11">
        <f t="shared" si="22"/>
        <v>0</v>
      </c>
      <c r="F172" s="11">
        <f t="shared" si="23"/>
        <v>1</v>
      </c>
      <c r="G172" s="11">
        <f t="shared" si="24"/>
        <v>0</v>
      </c>
      <c r="H172" s="11">
        <f t="shared" si="25"/>
        <v>0</v>
      </c>
      <c r="I172" s="11">
        <f t="shared" si="26"/>
        <v>0</v>
      </c>
      <c r="J172" s="11">
        <f t="shared" si="27"/>
        <v>0</v>
      </c>
      <c r="K172" s="11">
        <f t="shared" si="28"/>
        <v>0</v>
      </c>
      <c r="L172" s="11">
        <f t="shared" si="29"/>
        <v>0</v>
      </c>
      <c r="M172" s="11">
        <f t="shared" si="30"/>
        <v>0</v>
      </c>
      <c r="N172" s="11">
        <f t="shared" si="31"/>
        <v>0</v>
      </c>
      <c r="O172" s="11">
        <f t="shared" si="32"/>
        <v>0</v>
      </c>
      <c r="X172" s="4">
        <v>136</v>
      </c>
      <c r="Y172" s="4">
        <v>3892.2118490838957</v>
      </c>
      <c r="Z172" s="4">
        <v>-316.21184908389569</v>
      </c>
    </row>
    <row r="173" spans="1:26">
      <c r="A173" s="1" t="d">
        <v>2015-03-01</v>
      </c>
      <c r="B173" s="12">
        <v>3</v>
      </c>
      <c r="C173">
        <v>4349</v>
      </c>
      <c r="D173">
        <v>172</v>
      </c>
      <c r="E173" s="11">
        <f t="shared" si="22"/>
        <v>0</v>
      </c>
      <c r="F173" s="11">
        <f t="shared" si="23"/>
        <v>0</v>
      </c>
      <c r="G173" s="11">
        <f t="shared" si="24"/>
        <v>1</v>
      </c>
      <c r="H173" s="11">
        <f t="shared" si="25"/>
        <v>0</v>
      </c>
      <c r="I173" s="11">
        <f t="shared" si="26"/>
        <v>0</v>
      </c>
      <c r="J173" s="11">
        <f t="shared" si="27"/>
        <v>0</v>
      </c>
      <c r="K173" s="11">
        <f t="shared" si="28"/>
        <v>0</v>
      </c>
      <c r="L173" s="11">
        <f t="shared" si="29"/>
        <v>0</v>
      </c>
      <c r="M173" s="11">
        <f t="shared" si="30"/>
        <v>0</v>
      </c>
      <c r="N173" s="11">
        <f t="shared" si="31"/>
        <v>0</v>
      </c>
      <c r="O173" s="11">
        <f t="shared" si="32"/>
        <v>0</v>
      </c>
      <c r="X173" s="4">
        <v>137</v>
      </c>
      <c r="Y173" s="4">
        <v>4511.2118490838966</v>
      </c>
      <c r="Z173" s="4">
        <v>-395.2118490838966</v>
      </c>
    </row>
    <row r="174" spans="1:26">
      <c r="A174" s="1" t="d">
        <v>2015-04-01</v>
      </c>
      <c r="B174" s="12">
        <v>4</v>
      </c>
      <c r="C174">
        <v>4753</v>
      </c>
      <c r="D174">
        <v>173</v>
      </c>
      <c r="E174" s="11">
        <f t="shared" si="22"/>
        <v>0</v>
      </c>
      <c r="F174" s="11">
        <f t="shared" si="23"/>
        <v>0</v>
      </c>
      <c r="G174" s="11">
        <f t="shared" si="24"/>
        <v>0</v>
      </c>
      <c r="H174" s="11">
        <f t="shared" si="25"/>
        <v>1</v>
      </c>
      <c r="I174" s="11">
        <f t="shared" si="26"/>
        <v>0</v>
      </c>
      <c r="J174" s="11">
        <f t="shared" si="27"/>
        <v>0</v>
      </c>
      <c r="K174" s="11">
        <f t="shared" si="28"/>
        <v>0</v>
      </c>
      <c r="L174" s="11">
        <f t="shared" si="29"/>
        <v>0</v>
      </c>
      <c r="M174" s="11">
        <f t="shared" si="30"/>
        <v>0</v>
      </c>
      <c r="N174" s="11">
        <f t="shared" si="31"/>
        <v>0</v>
      </c>
      <c r="O174" s="11">
        <f t="shared" si="32"/>
        <v>0</v>
      </c>
      <c r="X174" s="4">
        <v>138</v>
      </c>
      <c r="Y174" s="4">
        <v>4370.3368490838966</v>
      </c>
      <c r="Z174" s="4">
        <v>-85.336849083896595</v>
      </c>
    </row>
    <row r="175" spans="1:26">
      <c r="A175" s="1" t="d">
        <v>2015-05-01</v>
      </c>
      <c r="B175" s="12">
        <v>5</v>
      </c>
      <c r="C175">
        <v>4770</v>
      </c>
      <c r="D175">
        <v>174</v>
      </c>
      <c r="E175" s="11">
        <f t="shared" si="22"/>
        <v>0</v>
      </c>
      <c r="F175" s="11">
        <f t="shared" si="23"/>
        <v>0</v>
      </c>
      <c r="G175" s="11">
        <f t="shared" si="24"/>
        <v>0</v>
      </c>
      <c r="H175" s="11">
        <f t="shared" si="25"/>
        <v>0</v>
      </c>
      <c r="I175" s="11">
        <f t="shared" si="26"/>
        <v>1</v>
      </c>
      <c r="J175" s="11">
        <f t="shared" si="27"/>
        <v>0</v>
      </c>
      <c r="K175" s="11">
        <f t="shared" si="28"/>
        <v>0</v>
      </c>
      <c r="L175" s="11">
        <f t="shared" si="29"/>
        <v>0</v>
      </c>
      <c r="M175" s="11">
        <f t="shared" si="30"/>
        <v>0</v>
      </c>
      <c r="N175" s="11">
        <f t="shared" si="31"/>
        <v>0</v>
      </c>
      <c r="O175" s="11">
        <f t="shared" si="32"/>
        <v>0</v>
      </c>
      <c r="X175" s="4">
        <v>139</v>
      </c>
      <c r="Y175" s="4">
        <v>4675.5868490838966</v>
      </c>
      <c r="Z175" s="4">
        <v>-137.5868490838966</v>
      </c>
    </row>
    <row r="176" spans="1:26">
      <c r="A176" s="1" t="d">
        <v>2015-06-01</v>
      </c>
      <c r="B176" s="12">
        <v>6</v>
      </c>
      <c r="C176">
        <v>5215</v>
      </c>
      <c r="D176">
        <v>175</v>
      </c>
      <c r="E176" s="11">
        <f t="shared" si="22"/>
        <v>0</v>
      </c>
      <c r="F176" s="11">
        <f t="shared" si="23"/>
        <v>0</v>
      </c>
      <c r="G176" s="11">
        <f t="shared" si="24"/>
        <v>0</v>
      </c>
      <c r="H176" s="11">
        <f t="shared" si="25"/>
        <v>0</v>
      </c>
      <c r="I176" s="11">
        <f t="shared" si="26"/>
        <v>0</v>
      </c>
      <c r="J176" s="11">
        <f t="shared" si="27"/>
        <v>1</v>
      </c>
      <c r="K176" s="11">
        <f t="shared" si="28"/>
        <v>0</v>
      </c>
      <c r="L176" s="11">
        <f t="shared" si="29"/>
        <v>0</v>
      </c>
      <c r="M176" s="11">
        <f t="shared" si="30"/>
        <v>0</v>
      </c>
      <c r="N176" s="11">
        <f t="shared" si="31"/>
        <v>0</v>
      </c>
      <c r="O176" s="11">
        <f t="shared" si="32"/>
        <v>0</v>
      </c>
      <c r="X176" s="4">
        <v>140</v>
      </c>
      <c r="Y176" s="4">
        <v>5064.3993490838966</v>
      </c>
      <c r="Z176" s="4">
        <v>-613.3993490838966</v>
      </c>
    </row>
    <row r="177" spans="1:26">
      <c r="A177" s="1" t="d">
        <v>2015-07-01</v>
      </c>
      <c r="B177" s="12">
        <v>7</v>
      </c>
      <c r="C177">
        <v>5232</v>
      </c>
      <c r="D177">
        <v>176</v>
      </c>
      <c r="E177" s="11">
        <f t="shared" si="22"/>
        <v>0</v>
      </c>
      <c r="F177" s="11">
        <f t="shared" si="23"/>
        <v>0</v>
      </c>
      <c r="G177" s="11">
        <f t="shared" si="24"/>
        <v>0</v>
      </c>
      <c r="H177" s="11">
        <f t="shared" si="25"/>
        <v>0</v>
      </c>
      <c r="I177" s="11">
        <f t="shared" si="26"/>
        <v>0</v>
      </c>
      <c r="J177" s="11">
        <f t="shared" si="27"/>
        <v>0</v>
      </c>
      <c r="K177" s="11">
        <f t="shared" si="28"/>
        <v>1</v>
      </c>
      <c r="L177" s="11">
        <f t="shared" si="29"/>
        <v>0</v>
      </c>
      <c r="M177" s="11">
        <f t="shared" si="30"/>
        <v>0</v>
      </c>
      <c r="N177" s="11">
        <f t="shared" si="31"/>
        <v>0</v>
      </c>
      <c r="O177" s="11">
        <f t="shared" si="32"/>
        <v>0</v>
      </c>
      <c r="X177" s="4">
        <v>141</v>
      </c>
      <c r="Y177" s="4">
        <v>5467.9618490838975</v>
      </c>
      <c r="Z177" s="4">
        <v>-316.9618490838975</v>
      </c>
    </row>
    <row r="178" spans="1:26">
      <c r="A178" s="1" t="d">
        <v>2015-08-01</v>
      </c>
      <c r="B178" s="12">
        <v>8</v>
      </c>
      <c r="C178">
        <v>5971</v>
      </c>
      <c r="D178">
        <v>177</v>
      </c>
      <c r="E178" s="11">
        <f t="shared" si="22"/>
        <v>0</v>
      </c>
      <c r="F178" s="11">
        <f t="shared" si="23"/>
        <v>0</v>
      </c>
      <c r="G178" s="11">
        <f t="shared" si="24"/>
        <v>0</v>
      </c>
      <c r="H178" s="11">
        <f t="shared" si="25"/>
        <v>0</v>
      </c>
      <c r="I178" s="11">
        <f t="shared" si="26"/>
        <v>0</v>
      </c>
      <c r="J178" s="11">
        <f t="shared" si="27"/>
        <v>0</v>
      </c>
      <c r="K178" s="11">
        <f t="shared" si="28"/>
        <v>0</v>
      </c>
      <c r="L178" s="11">
        <f t="shared" si="29"/>
        <v>1</v>
      </c>
      <c r="M178" s="11">
        <f t="shared" si="30"/>
        <v>0</v>
      </c>
      <c r="N178" s="11">
        <f t="shared" si="31"/>
        <v>0</v>
      </c>
      <c r="O178" s="11">
        <f t="shared" si="32"/>
        <v>0</v>
      </c>
      <c r="X178" s="4">
        <v>142</v>
      </c>
      <c r="Y178" s="4">
        <v>4863.5868490838966</v>
      </c>
      <c r="Z178" s="4">
        <v>-551.5868490838966</v>
      </c>
    </row>
    <row r="179" spans="1:26">
      <c r="A179" s="1" t="d">
        <v>2015-09-01</v>
      </c>
      <c r="B179" s="12">
        <v>9</v>
      </c>
      <c r="C179">
        <v>5406</v>
      </c>
      <c r="D179">
        <v>178</v>
      </c>
      <c r="E179" s="11">
        <f t="shared" si="22"/>
        <v>0</v>
      </c>
      <c r="F179" s="11">
        <f t="shared" si="23"/>
        <v>0</v>
      </c>
      <c r="G179" s="11">
        <f t="shared" si="24"/>
        <v>0</v>
      </c>
      <c r="H179" s="11">
        <f t="shared" si="25"/>
        <v>0</v>
      </c>
      <c r="I179" s="11">
        <f t="shared" si="26"/>
        <v>0</v>
      </c>
      <c r="J179" s="11">
        <f t="shared" si="27"/>
        <v>0</v>
      </c>
      <c r="K179" s="11">
        <f t="shared" si="28"/>
        <v>0</v>
      </c>
      <c r="L179" s="11">
        <f t="shared" si="29"/>
        <v>0</v>
      </c>
      <c r="M179" s="11">
        <f t="shared" si="30"/>
        <v>1</v>
      </c>
      <c r="N179" s="11">
        <f t="shared" si="31"/>
        <v>0</v>
      </c>
      <c r="O179" s="11">
        <f t="shared" si="32"/>
        <v>0</v>
      </c>
      <c r="X179" s="4">
        <v>143</v>
      </c>
      <c r="Y179" s="4">
        <v>4808.3368490838966</v>
      </c>
      <c r="Z179" s="4">
        <v>-511.3368490838966</v>
      </c>
    </row>
    <row r="180" spans="1:26">
      <c r="A180" s="1" t="d">
        <v>2015-10-01</v>
      </c>
      <c r="B180" s="12">
        <v>10</v>
      </c>
      <c r="C180">
        <v>5097</v>
      </c>
      <c r="D180">
        <v>179</v>
      </c>
      <c r="E180" s="11">
        <f t="shared" si="22"/>
        <v>0</v>
      </c>
      <c r="F180" s="11">
        <f t="shared" si="23"/>
        <v>0</v>
      </c>
      <c r="G180" s="11">
        <f t="shared" si="24"/>
        <v>0</v>
      </c>
      <c r="H180" s="11">
        <f t="shared" si="25"/>
        <v>0</v>
      </c>
      <c r="I180" s="11">
        <f t="shared" si="26"/>
        <v>0</v>
      </c>
      <c r="J180" s="11">
        <f t="shared" si="27"/>
        <v>0</v>
      </c>
      <c r="K180" s="11">
        <f t="shared" si="28"/>
        <v>0</v>
      </c>
      <c r="L180" s="11">
        <f t="shared" si="29"/>
        <v>0</v>
      </c>
      <c r="M180" s="11">
        <f t="shared" si="30"/>
        <v>0</v>
      </c>
      <c r="N180" s="11">
        <f t="shared" si="31"/>
        <v>1</v>
      </c>
      <c r="O180" s="11">
        <f t="shared" si="32"/>
        <v>0</v>
      </c>
      <c r="X180" s="4">
        <v>144</v>
      </c>
      <c r="Y180" s="4">
        <v>4014.8368490838957</v>
      </c>
      <c r="Z180" s="4">
        <v>-268.83684908389569</v>
      </c>
    </row>
    <row r="181" spans="1:26">
      <c r="A181" s="1" t="d">
        <v>2015-11-01</v>
      </c>
      <c r="B181" s="12">
        <v>11</v>
      </c>
      <c r="C181">
        <v>4365</v>
      </c>
      <c r="D181">
        <v>180</v>
      </c>
      <c r="E181" s="11">
        <f t="shared" si="22"/>
        <v>0</v>
      </c>
      <c r="F181" s="11">
        <f t="shared" si="23"/>
        <v>0</v>
      </c>
      <c r="G181" s="11">
        <f t="shared" si="24"/>
        <v>0</v>
      </c>
      <c r="H181" s="11">
        <f t="shared" si="25"/>
        <v>0</v>
      </c>
      <c r="I181" s="11">
        <f t="shared" si="26"/>
        <v>0</v>
      </c>
      <c r="J181" s="11">
        <f t="shared" si="27"/>
        <v>0</v>
      </c>
      <c r="K181" s="11">
        <f t="shared" si="28"/>
        <v>0</v>
      </c>
      <c r="L181" s="11">
        <f t="shared" si="29"/>
        <v>0</v>
      </c>
      <c r="M181" s="11">
        <f t="shared" si="30"/>
        <v>0</v>
      </c>
      <c r="N181" s="11">
        <f t="shared" si="31"/>
        <v>0</v>
      </c>
      <c r="O181" s="11">
        <f t="shared" si="32"/>
        <v>1</v>
      </c>
      <c r="X181" s="4">
        <v>145</v>
      </c>
      <c r="Y181" s="4">
        <v>4332.7589199614276</v>
      </c>
      <c r="Z181" s="4">
        <v>-436.75891996142764</v>
      </c>
    </row>
    <row r="182" spans="1:26">
      <c r="A182" s="1" t="d">
        <v>2015-12-01</v>
      </c>
      <c r="B182" s="12">
        <v>12</v>
      </c>
      <c r="C182">
        <v>4966</v>
      </c>
      <c r="D182">
        <v>181</v>
      </c>
      <c r="E182" s="11">
        <f t="shared" si="22"/>
        <v>0</v>
      </c>
      <c r="F182" s="11">
        <f t="shared" si="23"/>
        <v>0</v>
      </c>
      <c r="G182" s="11">
        <f t="shared" si="24"/>
        <v>0</v>
      </c>
      <c r="H182" s="11">
        <f t="shared" si="25"/>
        <v>0</v>
      </c>
      <c r="I182" s="11">
        <f t="shared" si="26"/>
        <v>0</v>
      </c>
      <c r="J182" s="11">
        <f t="shared" si="27"/>
        <v>0</v>
      </c>
      <c r="K182" s="11">
        <f t="shared" si="28"/>
        <v>0</v>
      </c>
      <c r="L182" s="11">
        <f t="shared" si="29"/>
        <v>0</v>
      </c>
      <c r="M182" s="11">
        <f t="shared" si="30"/>
        <v>0</v>
      </c>
      <c r="N182" s="11">
        <f t="shared" si="31"/>
        <v>0</v>
      </c>
      <c r="O182" s="11">
        <f t="shared" si="32"/>
        <v>0</v>
      </c>
      <c r="X182" s="4">
        <v>146</v>
      </c>
      <c r="Y182" s="4">
        <v>5260.2545202507235</v>
      </c>
      <c r="Z182" s="4">
        <v>-545.25452025072354</v>
      </c>
    </row>
    <row r="183" spans="1:26">
      <c r="A183" s="1" t="d">
        <v>2016-01-01</v>
      </c>
      <c r="B183" s="12">
        <v>1</v>
      </c>
      <c r="C183">
        <v>5507</v>
      </c>
      <c r="D183">
        <v>182</v>
      </c>
      <c r="E183" s="11">
        <f t="shared" si="22"/>
        <v>1</v>
      </c>
      <c r="F183" s="11">
        <f t="shared" si="23"/>
        <v>0</v>
      </c>
      <c r="G183" s="11">
        <f t="shared" si="24"/>
        <v>0</v>
      </c>
      <c r="H183" s="11">
        <f t="shared" si="25"/>
        <v>0</v>
      </c>
      <c r="I183" s="11">
        <f t="shared" si="26"/>
        <v>0</v>
      </c>
      <c r="J183" s="11">
        <f t="shared" si="27"/>
        <v>0</v>
      </c>
      <c r="K183" s="11">
        <f t="shared" si="28"/>
        <v>0</v>
      </c>
      <c r="L183" s="11">
        <f t="shared" si="29"/>
        <v>0</v>
      </c>
      <c r="M183" s="11">
        <f t="shared" si="30"/>
        <v>0</v>
      </c>
      <c r="N183" s="11">
        <f t="shared" si="31"/>
        <v>0</v>
      </c>
      <c r="O183" s="11">
        <f t="shared" si="32"/>
        <v>0</v>
      </c>
      <c r="X183" s="4">
        <v>147</v>
      </c>
      <c r="Y183" s="4">
        <v>3614.754520250724</v>
      </c>
      <c r="Z183" s="4">
        <v>-269.754520250724</v>
      </c>
    </row>
    <row r="184" spans="1:26">
      <c r="A184" s="1" t="d">
        <v>2016-02-01</v>
      </c>
      <c r="B184" s="12">
        <v>2</v>
      </c>
      <c r="C184">
        <v>4217</v>
      </c>
      <c r="D184">
        <v>183</v>
      </c>
      <c r="E184" s="11">
        <f t="shared" si="22"/>
        <v>0</v>
      </c>
      <c r="F184" s="11">
        <f t="shared" si="23"/>
        <v>1</v>
      </c>
      <c r="G184" s="11">
        <f t="shared" si="24"/>
        <v>0</v>
      </c>
      <c r="H184" s="11">
        <f t="shared" si="25"/>
        <v>0</v>
      </c>
      <c r="I184" s="11">
        <f t="shared" si="26"/>
        <v>0</v>
      </c>
      <c r="J184" s="11">
        <f t="shared" si="27"/>
        <v>0</v>
      </c>
      <c r="K184" s="11">
        <f t="shared" si="28"/>
        <v>0</v>
      </c>
      <c r="L184" s="11">
        <f t="shared" si="29"/>
        <v>0</v>
      </c>
      <c r="M184" s="11">
        <f t="shared" si="30"/>
        <v>0</v>
      </c>
      <c r="N184" s="11">
        <f t="shared" si="31"/>
        <v>0</v>
      </c>
      <c r="O184" s="11">
        <f t="shared" si="32"/>
        <v>0</v>
      </c>
      <c r="X184" s="4">
        <v>148</v>
      </c>
      <c r="Y184" s="4">
        <v>3854.2545202507235</v>
      </c>
      <c r="Z184" s="4">
        <v>-330.25452025072354</v>
      </c>
    </row>
    <row r="185" spans="1:26">
      <c r="A185" s="1" t="d">
        <v>2016-03-01</v>
      </c>
      <c r="B185" s="12">
        <v>3</v>
      </c>
      <c r="C185">
        <v>4408</v>
      </c>
      <c r="D185">
        <v>184</v>
      </c>
      <c r="E185" s="11">
        <f t="shared" si="22"/>
        <v>0</v>
      </c>
      <c r="F185" s="11">
        <f t="shared" si="23"/>
        <v>0</v>
      </c>
      <c r="G185" s="11">
        <f t="shared" si="24"/>
        <v>1</v>
      </c>
      <c r="H185" s="11">
        <f t="shared" si="25"/>
        <v>0</v>
      </c>
      <c r="I185" s="11">
        <f t="shared" si="26"/>
        <v>0</v>
      </c>
      <c r="J185" s="11">
        <f t="shared" si="27"/>
        <v>0</v>
      </c>
      <c r="K185" s="11">
        <f t="shared" si="28"/>
        <v>0</v>
      </c>
      <c r="L185" s="11">
        <f t="shared" si="29"/>
        <v>0</v>
      </c>
      <c r="M185" s="11">
        <f t="shared" si="30"/>
        <v>0</v>
      </c>
      <c r="N185" s="11">
        <f t="shared" si="31"/>
        <v>0</v>
      </c>
      <c r="O185" s="11">
        <f t="shared" si="32"/>
        <v>0</v>
      </c>
      <c r="X185" s="4">
        <v>149</v>
      </c>
      <c r="Y185" s="4">
        <v>4473.2545202507235</v>
      </c>
      <c r="Z185" s="4">
        <v>-219.25452025072354</v>
      </c>
    </row>
    <row r="186" spans="1:26">
      <c r="A186" s="1" t="d">
        <v>2016-04-01</v>
      </c>
      <c r="B186" s="12">
        <v>4</v>
      </c>
      <c r="C186">
        <v>4947</v>
      </c>
      <c r="D186">
        <v>185</v>
      </c>
      <c r="E186" s="11">
        <f t="shared" si="22"/>
        <v>0</v>
      </c>
      <c r="F186" s="11">
        <f t="shared" si="23"/>
        <v>0</v>
      </c>
      <c r="G186" s="11">
        <f t="shared" si="24"/>
        <v>0</v>
      </c>
      <c r="H186" s="11">
        <f t="shared" si="25"/>
        <v>1</v>
      </c>
      <c r="I186" s="11">
        <f t="shared" si="26"/>
        <v>0</v>
      </c>
      <c r="J186" s="11">
        <f t="shared" si="27"/>
        <v>0</v>
      </c>
      <c r="K186" s="11">
        <f t="shared" si="28"/>
        <v>0</v>
      </c>
      <c r="L186" s="11">
        <f t="shared" si="29"/>
        <v>0</v>
      </c>
      <c r="M186" s="11">
        <f t="shared" si="30"/>
        <v>0</v>
      </c>
      <c r="N186" s="11">
        <f t="shared" si="31"/>
        <v>0</v>
      </c>
      <c r="O186" s="11">
        <f t="shared" si="32"/>
        <v>0</v>
      </c>
      <c r="X186" s="4">
        <v>150</v>
      </c>
      <c r="Y186" s="4">
        <v>4332.3795202507245</v>
      </c>
      <c r="Z186" s="4">
        <v>-39.379520250724454</v>
      </c>
    </row>
    <row r="187" spans="1:26">
      <c r="A187" s="1" t="d">
        <v>2016-05-01</v>
      </c>
      <c r="B187" s="12">
        <v>5</v>
      </c>
      <c r="C187">
        <v>5114</v>
      </c>
      <c r="D187">
        <v>186</v>
      </c>
      <c r="E187" s="11">
        <f t="shared" si="22"/>
        <v>0</v>
      </c>
      <c r="F187" s="11">
        <f t="shared" si="23"/>
        <v>0</v>
      </c>
      <c r="G187" s="11">
        <f t="shared" si="24"/>
        <v>0</v>
      </c>
      <c r="H187" s="11">
        <f t="shared" si="25"/>
        <v>0</v>
      </c>
      <c r="I187" s="11">
        <f t="shared" si="26"/>
        <v>1</v>
      </c>
      <c r="J187" s="11">
        <f t="shared" si="27"/>
        <v>0</v>
      </c>
      <c r="K187" s="11">
        <f t="shared" si="28"/>
        <v>0</v>
      </c>
      <c r="L187" s="11">
        <f t="shared" si="29"/>
        <v>0</v>
      </c>
      <c r="M187" s="11">
        <f t="shared" si="30"/>
        <v>0</v>
      </c>
      <c r="N187" s="11">
        <f t="shared" si="31"/>
        <v>0</v>
      </c>
      <c r="O187" s="11">
        <f t="shared" si="32"/>
        <v>0</v>
      </c>
      <c r="X187" s="4">
        <v>151</v>
      </c>
      <c r="Y187" s="4">
        <v>4637.6295202507235</v>
      </c>
      <c r="Z187" s="4">
        <v>-114.62952025072354</v>
      </c>
    </row>
    <row r="188" spans="1:26">
      <c r="A188" s="1" t="d">
        <v>2016-06-01</v>
      </c>
      <c r="B188" s="12">
        <v>6</v>
      </c>
      <c r="C188">
        <v>5291</v>
      </c>
      <c r="D188">
        <v>187</v>
      </c>
      <c r="E188" s="11">
        <f t="shared" si="22"/>
        <v>0</v>
      </c>
      <c r="F188" s="11">
        <f t="shared" si="23"/>
        <v>0</v>
      </c>
      <c r="G188" s="11">
        <f t="shared" si="24"/>
        <v>0</v>
      </c>
      <c r="H188" s="11">
        <f t="shared" si="25"/>
        <v>0</v>
      </c>
      <c r="I188" s="11">
        <f t="shared" si="26"/>
        <v>0</v>
      </c>
      <c r="J188" s="11">
        <f t="shared" si="27"/>
        <v>1</v>
      </c>
      <c r="K188" s="11">
        <f t="shared" si="28"/>
        <v>0</v>
      </c>
      <c r="L188" s="11">
        <f t="shared" si="29"/>
        <v>0</v>
      </c>
      <c r="M188" s="11">
        <f t="shared" si="30"/>
        <v>0</v>
      </c>
      <c r="N188" s="11">
        <f t="shared" si="31"/>
        <v>0</v>
      </c>
      <c r="O188" s="11">
        <f t="shared" si="32"/>
        <v>0</v>
      </c>
      <c r="X188" s="4">
        <v>152</v>
      </c>
      <c r="Y188" s="4">
        <v>5026.4420202507245</v>
      </c>
      <c r="Z188" s="4">
        <v>-308.44202025072445</v>
      </c>
    </row>
    <row r="189" spans="1:26">
      <c r="A189" s="1" t="d">
        <v>2016-07-01</v>
      </c>
      <c r="B189" s="12">
        <v>7</v>
      </c>
      <c r="C189">
        <v>5414</v>
      </c>
      <c r="D189">
        <v>188</v>
      </c>
      <c r="E189" s="11">
        <f t="shared" si="22"/>
        <v>0</v>
      </c>
      <c r="F189" s="11">
        <f t="shared" si="23"/>
        <v>0</v>
      </c>
      <c r="G189" s="11">
        <f t="shared" si="24"/>
        <v>0</v>
      </c>
      <c r="H189" s="11">
        <f t="shared" si="25"/>
        <v>0</v>
      </c>
      <c r="I189" s="11">
        <f t="shared" si="26"/>
        <v>0</v>
      </c>
      <c r="J189" s="11">
        <f t="shared" si="27"/>
        <v>0</v>
      </c>
      <c r="K189" s="11">
        <f t="shared" si="28"/>
        <v>1</v>
      </c>
      <c r="L189" s="11">
        <f t="shared" si="29"/>
        <v>0</v>
      </c>
      <c r="M189" s="11">
        <f t="shared" si="30"/>
        <v>0</v>
      </c>
      <c r="N189" s="11">
        <f t="shared" si="31"/>
        <v>0</v>
      </c>
      <c r="O189" s="11">
        <f t="shared" si="32"/>
        <v>0</v>
      </c>
      <c r="X189" s="4">
        <v>153</v>
      </c>
      <c r="Y189" s="4">
        <v>5430.0045202507245</v>
      </c>
      <c r="Z189" s="4">
        <v>-51.004520250724454</v>
      </c>
    </row>
    <row r="190" spans="1:26">
      <c r="A190" s="1" t="d">
        <v>2016-08-01</v>
      </c>
      <c r="B190" s="12">
        <v>8</v>
      </c>
      <c r="C190">
        <v>6196</v>
      </c>
      <c r="D190">
        <v>189</v>
      </c>
      <c r="E190" s="11">
        <f t="shared" si="22"/>
        <v>0</v>
      </c>
      <c r="F190" s="11">
        <f t="shared" si="23"/>
        <v>0</v>
      </c>
      <c r="G190" s="11">
        <f t="shared" si="24"/>
        <v>0</v>
      </c>
      <c r="H190" s="11">
        <f t="shared" si="25"/>
        <v>0</v>
      </c>
      <c r="I190" s="11">
        <f t="shared" si="26"/>
        <v>0</v>
      </c>
      <c r="J190" s="11">
        <f t="shared" si="27"/>
        <v>0</v>
      </c>
      <c r="K190" s="11">
        <f t="shared" si="28"/>
        <v>0</v>
      </c>
      <c r="L190" s="11">
        <f t="shared" si="29"/>
        <v>1</v>
      </c>
      <c r="M190" s="11">
        <f t="shared" si="30"/>
        <v>0</v>
      </c>
      <c r="N190" s="11">
        <f t="shared" si="31"/>
        <v>0</v>
      </c>
      <c r="O190" s="11">
        <f t="shared" si="32"/>
        <v>0</v>
      </c>
      <c r="X190" s="4">
        <v>154</v>
      </c>
      <c r="Y190" s="4">
        <v>4825.6295202507245</v>
      </c>
      <c r="Z190" s="4">
        <v>8.3704797492755461</v>
      </c>
    </row>
    <row r="191" spans="1:26">
      <c r="A191" s="1" t="d">
        <v>2016-09-01</v>
      </c>
      <c r="B191" s="12">
        <v>9</v>
      </c>
      <c r="C191">
        <v>5330</v>
      </c>
      <c r="D191">
        <v>190</v>
      </c>
      <c r="E191" s="11">
        <f t="shared" si="22"/>
        <v>0</v>
      </c>
      <c r="F191" s="11">
        <f t="shared" si="23"/>
        <v>0</v>
      </c>
      <c r="G191" s="11">
        <f t="shared" si="24"/>
        <v>0</v>
      </c>
      <c r="H191" s="11">
        <f t="shared" si="25"/>
        <v>0</v>
      </c>
      <c r="I191" s="11">
        <f t="shared" si="26"/>
        <v>0</v>
      </c>
      <c r="J191" s="11">
        <f t="shared" si="27"/>
        <v>0</v>
      </c>
      <c r="K191" s="11">
        <f t="shared" si="28"/>
        <v>0</v>
      </c>
      <c r="L191" s="11">
        <f t="shared" si="29"/>
        <v>0</v>
      </c>
      <c r="M191" s="11">
        <f t="shared" si="30"/>
        <v>1</v>
      </c>
      <c r="N191" s="11">
        <f t="shared" si="31"/>
        <v>0</v>
      </c>
      <c r="O191" s="11">
        <f t="shared" si="32"/>
        <v>0</v>
      </c>
      <c r="X191" s="4">
        <v>155</v>
      </c>
      <c r="Y191" s="4">
        <v>4770.3795202507235</v>
      </c>
      <c r="Z191" s="4">
        <v>-390.37952025072354</v>
      </c>
    </row>
    <row r="192" spans="1:26">
      <c r="A192" s="1" t="d">
        <v>2016-10-01</v>
      </c>
      <c r="B192" s="12">
        <v>10</v>
      </c>
      <c r="C192">
        <v>5185</v>
      </c>
      <c r="D192">
        <v>191</v>
      </c>
      <c r="E192" s="11">
        <f t="shared" si="22"/>
        <v>0</v>
      </c>
      <c r="F192" s="11">
        <f t="shared" si="23"/>
        <v>0</v>
      </c>
      <c r="G192" s="11">
        <f t="shared" si="24"/>
        <v>0</v>
      </c>
      <c r="H192" s="11">
        <f t="shared" si="25"/>
        <v>0</v>
      </c>
      <c r="I192" s="11">
        <f t="shared" si="26"/>
        <v>0</v>
      </c>
      <c r="J192" s="11">
        <f t="shared" si="27"/>
        <v>0</v>
      </c>
      <c r="K192" s="11">
        <f t="shared" si="28"/>
        <v>0</v>
      </c>
      <c r="L192" s="11">
        <f t="shared" si="29"/>
        <v>0</v>
      </c>
      <c r="M192" s="11">
        <f t="shared" si="30"/>
        <v>0</v>
      </c>
      <c r="N192" s="11">
        <f t="shared" si="31"/>
        <v>1</v>
      </c>
      <c r="O192" s="11">
        <f t="shared" si="32"/>
        <v>0</v>
      </c>
      <c r="X192" s="4">
        <v>156</v>
      </c>
      <c r="Y192" s="4">
        <v>3976.8795202507235</v>
      </c>
      <c r="Z192" s="4">
        <v>-200.87952025072354</v>
      </c>
    </row>
    <row r="193" spans="1:26">
      <c r="A193" s="1" t="d">
        <v>2016-11-01</v>
      </c>
      <c r="B193" s="12">
        <v>11</v>
      </c>
      <c r="C193">
        <v>4423</v>
      </c>
      <c r="D193">
        <v>192</v>
      </c>
      <c r="E193" s="11">
        <f t="shared" si="22"/>
        <v>0</v>
      </c>
      <c r="F193" s="11">
        <f t="shared" si="23"/>
        <v>0</v>
      </c>
      <c r="G193" s="11">
        <f t="shared" si="24"/>
        <v>0</v>
      </c>
      <c r="H193" s="11">
        <f t="shared" si="25"/>
        <v>0</v>
      </c>
      <c r="I193" s="11">
        <f t="shared" si="26"/>
        <v>0</v>
      </c>
      <c r="J193" s="11">
        <f t="shared" si="27"/>
        <v>0</v>
      </c>
      <c r="K193" s="11">
        <f t="shared" si="28"/>
        <v>0</v>
      </c>
      <c r="L193" s="11">
        <f t="shared" si="29"/>
        <v>0</v>
      </c>
      <c r="M193" s="11">
        <f t="shared" si="30"/>
        <v>0</v>
      </c>
      <c r="N193" s="11">
        <f t="shared" si="31"/>
        <v>0</v>
      </c>
      <c r="O193" s="11">
        <f t="shared" si="32"/>
        <v>1</v>
      </c>
      <c r="X193" s="4">
        <v>157</v>
      </c>
      <c r="Y193" s="4">
        <v>4294.8015911282546</v>
      </c>
      <c r="Z193" s="4">
        <v>-128.80159112825459</v>
      </c>
    </row>
    <row r="194" spans="1:26">
      <c r="A194" s="2" t="d">
        <v>2016-12-01</v>
      </c>
      <c r="B194" s="13">
        <v>12</v>
      </c>
      <c r="C194" s="3">
        <v>4826</v>
      </c>
      <c r="D194">
        <v>193</v>
      </c>
      <c r="E194" s="11">
        <f t="shared" si="22"/>
        <v>0</v>
      </c>
      <c r="F194" s="11">
        <f t="shared" si="23"/>
        <v>0</v>
      </c>
      <c r="G194" s="11">
        <f t="shared" si="24"/>
        <v>0</v>
      </c>
      <c r="H194" s="11">
        <f t="shared" si="25"/>
        <v>0</v>
      </c>
      <c r="I194" s="11">
        <f t="shared" si="26"/>
        <v>0</v>
      </c>
      <c r="J194" s="11">
        <f t="shared" si="27"/>
        <v>0</v>
      </c>
      <c r="K194" s="11">
        <f t="shared" si="28"/>
        <v>0</v>
      </c>
      <c r="L194" s="11">
        <f t="shared" si="29"/>
        <v>0</v>
      </c>
      <c r="M194" s="11">
        <f t="shared" si="30"/>
        <v>0</v>
      </c>
      <c r="N194" s="11">
        <f t="shared" si="31"/>
        <v>0</v>
      </c>
      <c r="O194" s="11">
        <f t="shared" si="32"/>
        <v>0</v>
      </c>
      <c r="X194" s="4">
        <v>158</v>
      </c>
      <c r="Y194" s="4">
        <v>5222.2971914175514</v>
      </c>
      <c r="Z194" s="4">
        <v>-307.2971914175514</v>
      </c>
    </row>
    <row r="195" spans="1:26">
      <c r="X195" s="4">
        <v>159</v>
      </c>
      <c r="Y195" s="4">
        <v>3576.7971914175509</v>
      </c>
      <c r="Z195" s="4">
        <v>-6.7971914175509482</v>
      </c>
    </row>
    <row r="196" spans="1:26">
      <c r="X196" s="4">
        <v>160</v>
      </c>
      <c r="Y196" s="4">
        <v>3816.2971914175505</v>
      </c>
      <c r="Z196" s="4">
        <v>51.702808582449507</v>
      </c>
    </row>
    <row r="197" spans="1:26">
      <c r="X197" s="4">
        <v>161</v>
      </c>
      <c r="Y197" s="4">
        <v>4435.2971914175514</v>
      </c>
      <c r="Z197" s="4">
        <v>-15.297191417551403</v>
      </c>
    </row>
    <row r="198" spans="1:26">
      <c r="X198" s="4">
        <v>162</v>
      </c>
      <c r="Y198" s="4">
        <v>4294.4221914175523</v>
      </c>
      <c r="Z198" s="4">
        <v>217.57780858244769</v>
      </c>
    </row>
    <row r="199" spans="1:26">
      <c r="X199" s="4">
        <v>163</v>
      </c>
      <c r="Y199" s="4">
        <v>4599.6721914175514</v>
      </c>
      <c r="Z199" s="4">
        <v>132.3278085824486</v>
      </c>
    </row>
    <row r="200" spans="1:26">
      <c r="X200" s="4">
        <v>164</v>
      </c>
      <c r="Y200" s="4">
        <v>4988.4846914175514</v>
      </c>
      <c r="Z200" s="4">
        <v>124.5153085824486</v>
      </c>
    </row>
    <row r="201" spans="1:26">
      <c r="X201" s="4">
        <v>165</v>
      </c>
      <c r="Y201" s="4">
        <v>5392.0471914175523</v>
      </c>
      <c r="Z201" s="4">
        <v>126.95280858244769</v>
      </c>
    </row>
    <row r="202" spans="1:26">
      <c r="X202" s="4">
        <v>166</v>
      </c>
      <c r="Y202" s="4">
        <v>4787.6721914175514</v>
      </c>
      <c r="Z202" s="4">
        <v>409.3278085824486</v>
      </c>
    </row>
    <row r="203" spans="1:26">
      <c r="X203" s="4">
        <v>167</v>
      </c>
      <c r="Y203" s="4">
        <v>4732.4221914175514</v>
      </c>
      <c r="Z203" s="4">
        <v>280.5778085824486</v>
      </c>
    </row>
    <row r="204" spans="1:26">
      <c r="X204" s="4">
        <v>168</v>
      </c>
      <c r="Y204" s="4">
        <v>3938.9221914175505</v>
      </c>
      <c r="Z204" s="4">
        <v>163.07780858244951</v>
      </c>
    </row>
    <row r="205" spans="1:26">
      <c r="X205" s="4">
        <v>169</v>
      </c>
      <c r="Y205" s="4">
        <v>4256.8442622950824</v>
      </c>
      <c r="Z205" s="4">
        <v>351.15573770491756</v>
      </c>
    </row>
    <row r="206" spans="1:26">
      <c r="X206" s="4">
        <v>170</v>
      </c>
      <c r="Y206" s="4">
        <v>5184.3398625843784</v>
      </c>
      <c r="Z206" s="4">
        <v>134.66013741562165</v>
      </c>
    </row>
    <row r="207" spans="1:26">
      <c r="X207" s="4">
        <v>171</v>
      </c>
      <c r="Y207" s="4">
        <v>3538.8398625843788</v>
      </c>
      <c r="Z207" s="4">
        <v>278.16013741562119</v>
      </c>
    </row>
    <row r="208" spans="1:26">
      <c r="X208" s="4">
        <v>172</v>
      </c>
      <c r="Y208" s="4">
        <v>3778.3398625843784</v>
      </c>
      <c r="Z208" s="4">
        <v>570.66013741562165</v>
      </c>
    </row>
    <row r="209" spans="24:26">
      <c r="X209" s="4">
        <v>173</v>
      </c>
      <c r="Y209" s="4">
        <v>4397.3398625843793</v>
      </c>
      <c r="Z209" s="4">
        <v>355.66013741562074</v>
      </c>
    </row>
    <row r="210" spans="24:26">
      <c r="X210" s="4">
        <v>174</v>
      </c>
      <c r="Y210" s="4">
        <v>4256.4648625843793</v>
      </c>
      <c r="Z210" s="4">
        <v>513.53513741562074</v>
      </c>
    </row>
    <row r="211" spans="24:26">
      <c r="X211" s="4">
        <v>175</v>
      </c>
      <c r="Y211" s="4">
        <v>4561.7148625843784</v>
      </c>
      <c r="Z211" s="4">
        <v>653.28513741562165</v>
      </c>
    </row>
    <row r="212" spans="24:26">
      <c r="X212" s="4">
        <v>176</v>
      </c>
      <c r="Y212" s="4">
        <v>4950.5273625843793</v>
      </c>
      <c r="Z212" s="4">
        <v>281.47263741562074</v>
      </c>
    </row>
    <row r="213" spans="24:26">
      <c r="X213" s="4">
        <v>177</v>
      </c>
      <c r="Y213" s="4">
        <v>5354.0898625843802</v>
      </c>
      <c r="Z213" s="4">
        <v>616.91013741561983</v>
      </c>
    </row>
    <row r="214" spans="24:26">
      <c r="X214" s="4">
        <v>178</v>
      </c>
      <c r="Y214" s="4">
        <v>4749.7148625843793</v>
      </c>
      <c r="Z214" s="4">
        <v>656.28513741562074</v>
      </c>
    </row>
    <row r="215" spans="24:26">
      <c r="X215" s="4">
        <v>179</v>
      </c>
      <c r="Y215" s="4">
        <v>4694.4648625843784</v>
      </c>
      <c r="Z215" s="4">
        <v>402.53513741562165</v>
      </c>
    </row>
    <row r="216" spans="24:26">
      <c r="X216" s="4">
        <v>180</v>
      </c>
      <c r="Y216" s="4">
        <v>3900.9648625843784</v>
      </c>
      <c r="Z216" s="4">
        <v>464.03513741562165</v>
      </c>
    </row>
    <row r="217" spans="24:26">
      <c r="X217" s="4">
        <v>181</v>
      </c>
      <c r="Y217" s="4">
        <v>4218.8869334619094</v>
      </c>
      <c r="Z217" s="4">
        <v>747.11306653809061</v>
      </c>
    </row>
    <row r="218" spans="24:26">
      <c r="X218" s="4">
        <v>182</v>
      </c>
      <c r="Y218" s="4">
        <v>5146.3825337512062</v>
      </c>
      <c r="Z218" s="4">
        <v>360.61746624879379</v>
      </c>
    </row>
    <row r="219" spans="24:26">
      <c r="X219" s="4">
        <v>183</v>
      </c>
      <c r="Y219" s="4">
        <v>3500.8825337512058</v>
      </c>
      <c r="Z219" s="4">
        <v>716.11746624879424</v>
      </c>
    </row>
    <row r="220" spans="24:26">
      <c r="X220" s="4">
        <v>184</v>
      </c>
      <c r="Y220" s="4">
        <v>3740.3825337512062</v>
      </c>
      <c r="Z220" s="4">
        <v>667.61746624879379</v>
      </c>
    </row>
    <row r="221" spans="24:26">
      <c r="X221" s="4">
        <v>185</v>
      </c>
      <c r="Y221" s="4">
        <v>4359.3825337512062</v>
      </c>
      <c r="Z221" s="4">
        <v>587.61746624879379</v>
      </c>
    </row>
    <row r="222" spans="24:26">
      <c r="X222" s="4">
        <v>186</v>
      </c>
      <c r="Y222" s="4">
        <v>4218.5075337512071</v>
      </c>
      <c r="Z222" s="4">
        <v>895.49246624879288</v>
      </c>
    </row>
    <row r="223" spans="24:26">
      <c r="X223" s="4">
        <v>187</v>
      </c>
      <c r="Y223" s="4">
        <v>4523.7575337512062</v>
      </c>
      <c r="Z223" s="4">
        <v>767.24246624879379</v>
      </c>
    </row>
    <row r="224" spans="24:26">
      <c r="X224" s="4">
        <v>188</v>
      </c>
      <c r="Y224" s="4">
        <v>4912.5700337512071</v>
      </c>
      <c r="Z224" s="4">
        <v>501.42996624879288</v>
      </c>
    </row>
    <row r="225" spans="24:26">
      <c r="X225" s="4">
        <v>189</v>
      </c>
      <c r="Y225" s="4">
        <v>5316.1325337512071</v>
      </c>
      <c r="Z225" s="4">
        <v>879.86746624879288</v>
      </c>
    </row>
    <row r="226" spans="24:26">
      <c r="X226" s="4">
        <v>190</v>
      </c>
      <c r="Y226" s="4">
        <v>4711.7575337512062</v>
      </c>
      <c r="Z226" s="4">
        <v>618.24246624879379</v>
      </c>
    </row>
    <row r="227" spans="24:26">
      <c r="X227" s="4">
        <v>191</v>
      </c>
      <c r="Y227" s="4">
        <v>4656.5075337512062</v>
      </c>
      <c r="Z227" s="4">
        <v>528.49246624879379</v>
      </c>
    </row>
    <row r="228" spans="24:26">
      <c r="X228" s="4">
        <v>192</v>
      </c>
      <c r="Y228" s="4">
        <v>3863.0075337512062</v>
      </c>
      <c r="Z228" s="4">
        <v>559.99246624879379</v>
      </c>
    </row>
    <row r="229" spans="24:26" ht="17" thickBot="1">
      <c r="X229" s="5">
        <v>193</v>
      </c>
      <c r="Y229" s="5">
        <v>4180.9296046287373</v>
      </c>
      <c r="Z229" s="5">
        <v>645.07039537126275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31"/>
  <sheetViews>
    <sheetView tabSelected="1" topLeftCell="O1" workbookViewId="0">
      <selection activeCell="AB50" sqref="AB50"/>
    </sheetView>
  </sheetViews>
  <sheetFormatPr baseColWidth="10" defaultRowHeight="16"/>
  <cols>
    <col min="2" max="2" width="10.83203125" style="12"/>
    <col min="16" max="16" width="12.1640625" bestFit="1" customWidth="1"/>
    <col min="32" max="32" width="12.1640625" bestFit="1" customWidth="1"/>
  </cols>
  <sheetData>
    <row r="1" spans="1:33">
      <c r="C1">
        <v>-64.397401046376672</v>
      </c>
      <c r="E1">
        <v>0.28951869554736254</v>
      </c>
      <c r="F1">
        <v>907.67354093971471</v>
      </c>
      <c r="G1">
        <v>-573.51276940204241</v>
      </c>
      <c r="H1">
        <v>-122.1686631875079</v>
      </c>
      <c r="I1">
        <v>160.66934769736292</v>
      </c>
      <c r="J1">
        <v>622.68091769076409</v>
      </c>
      <c r="K1">
        <v>765.48865223456812</v>
      </c>
      <c r="L1">
        <v>765.81836147876515</v>
      </c>
      <c r="M1">
        <v>1076.3981513899473</v>
      </c>
      <c r="N1">
        <v>137.9111343307043</v>
      </c>
      <c r="O1">
        <v>19.621028137558206</v>
      </c>
      <c r="P1">
        <v>-876.99245506055593</v>
      </c>
      <c r="Q1">
        <v>0.31276604760057569</v>
      </c>
      <c r="R1">
        <v>0.13801726139722231</v>
      </c>
      <c r="S1">
        <v>0.50430471361795226</v>
      </c>
    </row>
    <row r="2" spans="1:33">
      <c r="A2" t="s">
        <v>0</v>
      </c>
      <c r="B2" s="12" t="s">
        <v>53</v>
      </c>
      <c r="C2" t="s">
        <v>58</v>
      </c>
      <c r="D2" t="s">
        <v>57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54</v>
      </c>
      <c r="R2" t="s">
        <v>55</v>
      </c>
      <c r="S2" t="s">
        <v>56</v>
      </c>
      <c r="T2" t="s">
        <v>59</v>
      </c>
      <c r="U2" t="s">
        <v>60</v>
      </c>
      <c r="V2" t="s">
        <v>15</v>
      </c>
      <c r="W2" t="s">
        <v>40</v>
      </c>
    </row>
    <row r="3" spans="1:33">
      <c r="A3" s="1" t="d">
        <v>2001-03-01</v>
      </c>
      <c r="B3" s="12">
        <v>3</v>
      </c>
      <c r="C3">
        <v>4733</v>
      </c>
      <c r="E3">
        <v>4</v>
      </c>
      <c r="F3" s="11">
        <f t="shared" ref="F3:F64" si="0">IF($B3=1,1,0)</f>
        <v>0</v>
      </c>
      <c r="G3" s="11">
        <f t="shared" ref="G3:G64" si="1">IF($B3=2,1,0)</f>
        <v>0</v>
      </c>
      <c r="H3" s="11">
        <f t="shared" ref="H3:H64" si="2">IF($B3=3,1,0)</f>
        <v>1</v>
      </c>
      <c r="I3" s="11">
        <f t="shared" ref="I3:I64" si="3">IF($B3=4,1,0)</f>
        <v>0</v>
      </c>
      <c r="J3" s="11">
        <f t="shared" ref="J3:J64" si="4">IF($B3=5,1,0)</f>
        <v>0</v>
      </c>
      <c r="K3" s="11">
        <f t="shared" ref="K3:K64" si="5">IF($B3=6,1,0)</f>
        <v>0</v>
      </c>
      <c r="L3" s="11">
        <f t="shared" ref="L3:L64" si="6">IF($B3=7,1,0)</f>
        <v>0</v>
      </c>
      <c r="M3" s="11">
        <f t="shared" ref="M3:M64" si="7">IF($B3=8,1,0)</f>
        <v>0</v>
      </c>
      <c r="N3" s="11">
        <f t="shared" ref="N3:N64" si="8">IF($B3=9,1,0)</f>
        <v>0</v>
      </c>
      <c r="O3" s="11">
        <f t="shared" ref="O3:O64" si="9">IF($B3=10,1,0)</f>
        <v>0</v>
      </c>
      <c r="P3" s="11">
        <f t="shared" ref="P3:P64" si="10">IF($B3=11,1,0)</f>
        <v>0</v>
      </c>
      <c r="Q3">
        <v>4348</v>
      </c>
      <c r="R3">
        <v>7187</v>
      </c>
      <c r="S3">
        <v>4808</v>
      </c>
      <c r="T3">
        <f>$C$1+SUMPRODUCT($E$1:$S$1,E3:S3)</f>
        <v>4591.1259062525587</v>
      </c>
      <c r="V3">
        <f>C3-T3</f>
        <v>141.87409374744129</v>
      </c>
      <c r="W3">
        <f>ABS(V3)/C3</f>
        <v>2.9975511038969213E-2</v>
      </c>
    </row>
    <row r="4" spans="1:33">
      <c r="A4" s="1" t="d">
        <v>2001-04-01</v>
      </c>
      <c r="B4" s="12">
        <v>4</v>
      </c>
      <c r="C4">
        <v>5586</v>
      </c>
      <c r="E4">
        <v>5</v>
      </c>
      <c r="F4" s="11">
        <f t="shared" si="0"/>
        <v>0</v>
      </c>
      <c r="G4" s="11">
        <f t="shared" si="1"/>
        <v>0</v>
      </c>
      <c r="H4" s="11">
        <f t="shared" si="2"/>
        <v>0</v>
      </c>
      <c r="I4" s="11">
        <f t="shared" si="3"/>
        <v>1</v>
      </c>
      <c r="J4" s="11">
        <f t="shared" si="4"/>
        <v>0</v>
      </c>
      <c r="K4" s="11">
        <f t="shared" si="5"/>
        <v>0</v>
      </c>
      <c r="L4" s="11">
        <f t="shared" si="6"/>
        <v>0</v>
      </c>
      <c r="M4" s="11">
        <f t="shared" si="7"/>
        <v>0</v>
      </c>
      <c r="N4" s="11">
        <f t="shared" si="8"/>
        <v>0</v>
      </c>
      <c r="O4" s="11">
        <f t="shared" si="9"/>
        <v>0</v>
      </c>
      <c r="P4" s="11">
        <f t="shared" si="10"/>
        <v>0</v>
      </c>
      <c r="Q4">
        <v>4733</v>
      </c>
      <c r="R4">
        <v>4348</v>
      </c>
      <c r="S4">
        <v>7187</v>
      </c>
      <c r="T4">
        <f t="shared" ref="T4:T67" si="11">$C$1+SUMPRODUCT($E$1:$S$1,E4:S4)</f>
        <v>5802.5782727495935</v>
      </c>
      <c r="V4">
        <f t="shared" ref="V4:V67" si="12">C4-T4</f>
        <v>-216.57827274959345</v>
      </c>
      <c r="W4">
        <f t="shared" ref="W4:W67" si="13">ABS(V4)/C4</f>
        <v>3.8771620613962311E-2</v>
      </c>
      <c r="AB4" t="s">
        <v>6</v>
      </c>
    </row>
    <row r="5" spans="1:33" ht="17" thickBot="1">
      <c r="A5" s="1" t="d">
        <v>2001-05-01</v>
      </c>
      <c r="B5" s="12">
        <v>5</v>
      </c>
      <c r="C5">
        <v>5008</v>
      </c>
      <c r="E5">
        <v>6</v>
      </c>
      <c r="F5" s="11">
        <f t="shared" si="0"/>
        <v>0</v>
      </c>
      <c r="G5" s="11">
        <f t="shared" si="1"/>
        <v>0</v>
      </c>
      <c r="H5" s="11">
        <f t="shared" si="2"/>
        <v>0</v>
      </c>
      <c r="I5" s="11">
        <f t="shared" si="3"/>
        <v>0</v>
      </c>
      <c r="J5" s="11">
        <f t="shared" si="4"/>
        <v>1</v>
      </c>
      <c r="K5" s="11">
        <f t="shared" si="5"/>
        <v>0</v>
      </c>
      <c r="L5" s="11">
        <f t="shared" si="6"/>
        <v>0</v>
      </c>
      <c r="M5" s="11">
        <f t="shared" si="7"/>
        <v>0</v>
      </c>
      <c r="N5" s="11">
        <f t="shared" si="8"/>
        <v>0</v>
      </c>
      <c r="O5" s="11">
        <f t="shared" si="9"/>
        <v>0</v>
      </c>
      <c r="P5" s="11">
        <f t="shared" si="10"/>
        <v>0</v>
      </c>
      <c r="Q5">
        <v>5586</v>
      </c>
      <c r="R5">
        <v>4733</v>
      </c>
      <c r="S5">
        <v>4348</v>
      </c>
      <c r="T5">
        <f t="shared" si="11"/>
        <v>5153.0843637183971</v>
      </c>
      <c r="V5">
        <f t="shared" si="12"/>
        <v>-145.08436371839707</v>
      </c>
      <c r="W5">
        <f t="shared" si="13"/>
        <v>2.8970519911820501E-2</v>
      </c>
    </row>
    <row r="6" spans="1:33">
      <c r="A6" s="1" t="d">
        <v>2001-06-01</v>
      </c>
      <c r="B6" s="12">
        <v>6</v>
      </c>
      <c r="C6">
        <v>5180</v>
      </c>
      <c r="E6">
        <v>7</v>
      </c>
      <c r="F6" s="11">
        <f t="shared" si="0"/>
        <v>0</v>
      </c>
      <c r="G6" s="11">
        <f t="shared" si="1"/>
        <v>0</v>
      </c>
      <c r="H6" s="11">
        <f t="shared" si="2"/>
        <v>0</v>
      </c>
      <c r="I6" s="11">
        <f t="shared" si="3"/>
        <v>0</v>
      </c>
      <c r="J6" s="11">
        <f t="shared" si="4"/>
        <v>0</v>
      </c>
      <c r="K6" s="11">
        <f t="shared" si="5"/>
        <v>1</v>
      </c>
      <c r="L6" s="11">
        <f t="shared" si="6"/>
        <v>0</v>
      </c>
      <c r="M6" s="11">
        <f t="shared" si="7"/>
        <v>0</v>
      </c>
      <c r="N6" s="11">
        <f t="shared" si="8"/>
        <v>0</v>
      </c>
      <c r="O6" s="11">
        <f t="shared" si="9"/>
        <v>0</v>
      </c>
      <c r="P6" s="11">
        <f t="shared" si="10"/>
        <v>0</v>
      </c>
      <c r="Q6">
        <v>5008</v>
      </c>
      <c r="R6">
        <v>5586</v>
      </c>
      <c r="S6">
        <v>4733</v>
      </c>
      <c r="T6">
        <f t="shared" si="11"/>
        <v>5427.2888801593581</v>
      </c>
      <c r="V6">
        <f t="shared" si="12"/>
        <v>-247.28888015935809</v>
      </c>
      <c r="W6">
        <f t="shared" si="13"/>
        <v>4.7739166053930131E-2</v>
      </c>
      <c r="AB6" s="7" t="s">
        <v>7</v>
      </c>
      <c r="AC6" s="7"/>
    </row>
    <row r="7" spans="1:33">
      <c r="A7" s="1" t="d">
        <v>2001-07-01</v>
      </c>
      <c r="B7" s="12">
        <v>7</v>
      </c>
      <c r="C7">
        <v>5943</v>
      </c>
      <c r="E7">
        <v>8</v>
      </c>
      <c r="F7" s="11">
        <f t="shared" si="0"/>
        <v>0</v>
      </c>
      <c r="G7" s="11">
        <f t="shared" si="1"/>
        <v>0</v>
      </c>
      <c r="H7" s="11">
        <f t="shared" si="2"/>
        <v>0</v>
      </c>
      <c r="I7" s="11">
        <f t="shared" si="3"/>
        <v>0</v>
      </c>
      <c r="J7" s="11">
        <f t="shared" si="4"/>
        <v>0</v>
      </c>
      <c r="K7" s="11">
        <f t="shared" si="5"/>
        <v>0</v>
      </c>
      <c r="L7" s="11">
        <f t="shared" si="6"/>
        <v>1</v>
      </c>
      <c r="M7" s="11">
        <f t="shared" si="7"/>
        <v>0</v>
      </c>
      <c r="N7" s="11">
        <f t="shared" si="8"/>
        <v>0</v>
      </c>
      <c r="O7" s="11">
        <f t="shared" si="9"/>
        <v>0</v>
      </c>
      <c r="P7" s="11">
        <f t="shared" si="10"/>
        <v>0</v>
      </c>
      <c r="Q7">
        <v>5180</v>
      </c>
      <c r="R7">
        <v>5008</v>
      </c>
      <c r="S7">
        <v>5586</v>
      </c>
      <c r="T7">
        <f t="shared" si="11"/>
        <v>5832.1018119149194</v>
      </c>
      <c r="V7">
        <f t="shared" si="12"/>
        <v>110.89818808508062</v>
      </c>
      <c r="W7">
        <f t="shared" si="13"/>
        <v>1.8660304237772273E-2</v>
      </c>
      <c r="AB7" s="4" t="s">
        <v>8</v>
      </c>
      <c r="AC7" s="4">
        <v>0.96790395751023928</v>
      </c>
    </row>
    <row r="8" spans="1:33">
      <c r="A8" s="1" t="d">
        <v>2001-08-01</v>
      </c>
      <c r="B8" s="12">
        <v>8</v>
      </c>
      <c r="C8">
        <v>6007</v>
      </c>
      <c r="E8">
        <v>9</v>
      </c>
      <c r="F8" s="11">
        <f t="shared" si="0"/>
        <v>0</v>
      </c>
      <c r="G8" s="11">
        <f t="shared" si="1"/>
        <v>0</v>
      </c>
      <c r="H8" s="11">
        <f t="shared" si="2"/>
        <v>0</v>
      </c>
      <c r="I8" s="11">
        <f t="shared" si="3"/>
        <v>0</v>
      </c>
      <c r="J8" s="11">
        <f t="shared" si="4"/>
        <v>0</v>
      </c>
      <c r="K8" s="11">
        <f t="shared" si="5"/>
        <v>0</v>
      </c>
      <c r="L8" s="11">
        <f t="shared" si="6"/>
        <v>0</v>
      </c>
      <c r="M8" s="11">
        <f t="shared" si="7"/>
        <v>1</v>
      </c>
      <c r="N8" s="11">
        <f t="shared" si="8"/>
        <v>0</v>
      </c>
      <c r="O8" s="11">
        <f t="shared" si="9"/>
        <v>0</v>
      </c>
      <c r="P8" s="11">
        <f t="shared" si="10"/>
        <v>0</v>
      </c>
      <c r="Q8">
        <v>5943</v>
      </c>
      <c r="R8">
        <v>5180</v>
      </c>
      <c r="S8">
        <v>5008</v>
      </c>
      <c r="T8">
        <f t="shared" si="11"/>
        <v>6113.8624593300337</v>
      </c>
      <c r="V8">
        <f t="shared" si="12"/>
        <v>-106.86245933003374</v>
      </c>
      <c r="W8">
        <f t="shared" si="13"/>
        <v>1.7789655290500042E-2</v>
      </c>
      <c r="AB8" s="4" t="s">
        <v>9</v>
      </c>
      <c r="AC8" s="4">
        <v>0.93683807096398297</v>
      </c>
    </row>
    <row r="9" spans="1:33">
      <c r="A9" s="1" t="d">
        <v>2001-09-01</v>
      </c>
      <c r="B9" s="12">
        <v>9</v>
      </c>
      <c r="C9">
        <v>5526</v>
      </c>
      <c r="E9">
        <v>10</v>
      </c>
      <c r="F9" s="11">
        <f t="shared" si="0"/>
        <v>0</v>
      </c>
      <c r="G9" s="11">
        <f t="shared" si="1"/>
        <v>0</v>
      </c>
      <c r="H9" s="11">
        <f t="shared" si="2"/>
        <v>0</v>
      </c>
      <c r="I9" s="11">
        <f t="shared" si="3"/>
        <v>0</v>
      </c>
      <c r="J9" s="11">
        <f t="shared" si="4"/>
        <v>0</v>
      </c>
      <c r="K9" s="11">
        <f t="shared" si="5"/>
        <v>0</v>
      </c>
      <c r="L9" s="11">
        <f t="shared" si="6"/>
        <v>0</v>
      </c>
      <c r="M9" s="11">
        <f t="shared" si="7"/>
        <v>0</v>
      </c>
      <c r="N9" s="11">
        <f t="shared" si="8"/>
        <v>1</v>
      </c>
      <c r="O9" s="11">
        <f t="shared" si="9"/>
        <v>0</v>
      </c>
      <c r="P9" s="11">
        <f t="shared" si="10"/>
        <v>0</v>
      </c>
      <c r="Q9">
        <v>6007</v>
      </c>
      <c r="R9">
        <v>5943</v>
      </c>
      <c r="S9">
        <v>5180</v>
      </c>
      <c r="T9">
        <f t="shared" si="11"/>
        <v>5387.7295692011448</v>
      </c>
      <c r="V9">
        <f t="shared" si="12"/>
        <v>138.27043079885516</v>
      </c>
      <c r="W9">
        <f t="shared" si="13"/>
        <v>2.5021793485134846E-2</v>
      </c>
      <c r="AB9" s="4" t="s">
        <v>10</v>
      </c>
      <c r="AC9" s="4">
        <v>0.93139307708156771</v>
      </c>
    </row>
    <row r="10" spans="1:33">
      <c r="A10" s="1" t="d">
        <v>2001-10-01</v>
      </c>
      <c r="B10" s="12">
        <v>10</v>
      </c>
      <c r="C10">
        <v>5989</v>
      </c>
      <c r="E10">
        <v>11</v>
      </c>
      <c r="F10" s="11">
        <f t="shared" si="0"/>
        <v>0</v>
      </c>
      <c r="G10" s="11">
        <f t="shared" si="1"/>
        <v>0</v>
      </c>
      <c r="H10" s="11">
        <f t="shared" si="2"/>
        <v>0</v>
      </c>
      <c r="I10" s="11">
        <f t="shared" si="3"/>
        <v>0</v>
      </c>
      <c r="J10" s="11">
        <f t="shared" si="4"/>
        <v>0</v>
      </c>
      <c r="K10" s="11">
        <f t="shared" si="5"/>
        <v>0</v>
      </c>
      <c r="L10" s="11">
        <f t="shared" si="6"/>
        <v>0</v>
      </c>
      <c r="M10" s="11">
        <f t="shared" si="7"/>
        <v>0</v>
      </c>
      <c r="N10" s="11">
        <f t="shared" si="8"/>
        <v>0</v>
      </c>
      <c r="O10" s="11">
        <f t="shared" si="9"/>
        <v>1</v>
      </c>
      <c r="P10" s="11">
        <f t="shared" si="10"/>
        <v>0</v>
      </c>
      <c r="Q10">
        <v>5526</v>
      </c>
      <c r="R10">
        <v>6007</v>
      </c>
      <c r="S10">
        <v>5943</v>
      </c>
      <c r="T10">
        <f t="shared" si="11"/>
        <v>5512.906114027588</v>
      </c>
      <c r="V10">
        <f t="shared" si="12"/>
        <v>476.09388597241195</v>
      </c>
      <c r="W10">
        <f t="shared" si="13"/>
        <v>7.9494721317817998E-2</v>
      </c>
      <c r="AB10" s="4" t="s">
        <v>11</v>
      </c>
      <c r="AC10" s="4">
        <v>180.76105357386581</v>
      </c>
    </row>
    <row r="11" spans="1:33" ht="17" thickBot="1">
      <c r="A11" s="1" t="d">
        <v>2001-11-01</v>
      </c>
      <c r="B11" s="12">
        <v>11</v>
      </c>
      <c r="C11">
        <v>4579</v>
      </c>
      <c r="E11">
        <v>12</v>
      </c>
      <c r="F11" s="11">
        <f t="shared" si="0"/>
        <v>0</v>
      </c>
      <c r="G11" s="11">
        <f t="shared" si="1"/>
        <v>0</v>
      </c>
      <c r="H11" s="11">
        <f t="shared" si="2"/>
        <v>0</v>
      </c>
      <c r="I11" s="11">
        <f t="shared" si="3"/>
        <v>0</v>
      </c>
      <c r="J11" s="11">
        <f t="shared" si="4"/>
        <v>0</v>
      </c>
      <c r="K11" s="11">
        <f t="shared" si="5"/>
        <v>0</v>
      </c>
      <c r="L11" s="11">
        <f t="shared" si="6"/>
        <v>0</v>
      </c>
      <c r="M11" s="11">
        <f t="shared" si="7"/>
        <v>0</v>
      </c>
      <c r="N11" s="11">
        <f t="shared" si="8"/>
        <v>0</v>
      </c>
      <c r="O11" s="11">
        <f t="shared" si="9"/>
        <v>0</v>
      </c>
      <c r="P11" s="11">
        <f t="shared" si="10"/>
        <v>1</v>
      </c>
      <c r="Q11">
        <v>5989</v>
      </c>
      <c r="R11">
        <v>5526</v>
      </c>
      <c r="S11">
        <v>6007</v>
      </c>
      <c r="T11">
        <f t="shared" si="11"/>
        <v>4727.2820285035741</v>
      </c>
      <c r="V11">
        <f t="shared" si="12"/>
        <v>-148.28202850357411</v>
      </c>
      <c r="W11">
        <f t="shared" si="13"/>
        <v>3.2383059293202468E-2</v>
      </c>
      <c r="AB11" s="5" t="s">
        <v>12</v>
      </c>
      <c r="AC11" s="5">
        <v>190</v>
      </c>
    </row>
    <row r="12" spans="1:33">
      <c r="A12" s="1" t="d">
        <v>2001-12-01</v>
      </c>
      <c r="B12" s="12">
        <v>12</v>
      </c>
      <c r="C12">
        <v>4474</v>
      </c>
      <c r="E12">
        <v>13</v>
      </c>
      <c r="F12" s="11">
        <f t="shared" si="0"/>
        <v>0</v>
      </c>
      <c r="G12" s="11">
        <f t="shared" si="1"/>
        <v>0</v>
      </c>
      <c r="H12" s="11">
        <f t="shared" si="2"/>
        <v>0</v>
      </c>
      <c r="I12" s="11">
        <f t="shared" si="3"/>
        <v>0</v>
      </c>
      <c r="J12" s="11">
        <f t="shared" si="4"/>
        <v>0</v>
      </c>
      <c r="K12" s="11">
        <f t="shared" si="5"/>
        <v>0</v>
      </c>
      <c r="L12" s="11">
        <f t="shared" si="6"/>
        <v>0</v>
      </c>
      <c r="M12" s="11">
        <f t="shared" si="7"/>
        <v>0</v>
      </c>
      <c r="N12" s="11">
        <f t="shared" si="8"/>
        <v>0</v>
      </c>
      <c r="O12" s="11">
        <f t="shared" si="9"/>
        <v>0</v>
      </c>
      <c r="P12" s="11">
        <f t="shared" si="10"/>
        <v>0</v>
      </c>
      <c r="Q12">
        <v>4579</v>
      </c>
      <c r="R12">
        <v>5989</v>
      </c>
      <c r="S12">
        <v>5526</v>
      </c>
      <c r="T12">
        <f t="shared" si="11"/>
        <v>4984.8952999195444</v>
      </c>
      <c r="V12">
        <f t="shared" si="12"/>
        <v>-510.89529991954441</v>
      </c>
      <c r="W12">
        <f t="shared" si="13"/>
        <v>0.1141920652479983</v>
      </c>
    </row>
    <row r="13" spans="1:33" ht="17" thickBot="1">
      <c r="A13" s="1" t="d">
        <v>2002-01-01</v>
      </c>
      <c r="B13" s="12">
        <v>1</v>
      </c>
      <c r="C13">
        <v>6118</v>
      </c>
      <c r="E13">
        <v>14</v>
      </c>
      <c r="F13" s="11">
        <f t="shared" si="0"/>
        <v>1</v>
      </c>
      <c r="G13" s="11">
        <f t="shared" si="1"/>
        <v>0</v>
      </c>
      <c r="H13" s="11">
        <f t="shared" si="2"/>
        <v>0</v>
      </c>
      <c r="I13" s="11">
        <f t="shared" si="3"/>
        <v>0</v>
      </c>
      <c r="J13" s="11">
        <f t="shared" si="4"/>
        <v>0</v>
      </c>
      <c r="K13" s="11">
        <f t="shared" si="5"/>
        <v>0</v>
      </c>
      <c r="L13" s="11">
        <f t="shared" si="6"/>
        <v>0</v>
      </c>
      <c r="M13" s="11">
        <f t="shared" si="7"/>
        <v>0</v>
      </c>
      <c r="N13" s="11">
        <f t="shared" si="8"/>
        <v>0</v>
      </c>
      <c r="O13" s="11">
        <f t="shared" si="9"/>
        <v>0</v>
      </c>
      <c r="P13" s="11">
        <f t="shared" si="10"/>
        <v>0</v>
      </c>
      <c r="Q13">
        <v>4474</v>
      </c>
      <c r="R13">
        <v>4579</v>
      </c>
      <c r="S13">
        <v>5989</v>
      </c>
      <c r="T13">
        <f t="shared" si="11"/>
        <v>5898.9066683917736</v>
      </c>
      <c r="V13">
        <f t="shared" si="12"/>
        <v>219.09333160822644</v>
      </c>
      <c r="W13">
        <f t="shared" si="13"/>
        <v>3.5811267016709128E-2</v>
      </c>
      <c r="AB13" t="s">
        <v>13</v>
      </c>
    </row>
    <row r="14" spans="1:33">
      <c r="A14" s="1" t="d">
        <v>2002-02-01</v>
      </c>
      <c r="B14" s="12">
        <v>2</v>
      </c>
      <c r="C14">
        <v>4003</v>
      </c>
      <c r="E14">
        <v>15</v>
      </c>
      <c r="F14" s="11">
        <f t="shared" si="0"/>
        <v>0</v>
      </c>
      <c r="G14" s="11">
        <f t="shared" si="1"/>
        <v>1</v>
      </c>
      <c r="H14" s="11">
        <f t="shared" si="2"/>
        <v>0</v>
      </c>
      <c r="I14" s="11">
        <f t="shared" si="3"/>
        <v>0</v>
      </c>
      <c r="J14" s="11">
        <f t="shared" si="4"/>
        <v>0</v>
      </c>
      <c r="K14" s="11">
        <f t="shared" si="5"/>
        <v>0</v>
      </c>
      <c r="L14" s="11">
        <f t="shared" si="6"/>
        <v>0</v>
      </c>
      <c r="M14" s="11">
        <f t="shared" si="7"/>
        <v>0</v>
      </c>
      <c r="N14" s="11">
        <f t="shared" si="8"/>
        <v>0</v>
      </c>
      <c r="O14" s="11">
        <f t="shared" si="9"/>
        <v>0</v>
      </c>
      <c r="P14" s="11">
        <f t="shared" si="10"/>
        <v>0</v>
      </c>
      <c r="Q14">
        <v>6118</v>
      </c>
      <c r="R14">
        <v>4474</v>
      </c>
      <c r="S14">
        <v>4579</v>
      </c>
      <c r="T14">
        <f t="shared" si="11"/>
        <v>4206.6358003528894</v>
      </c>
      <c r="V14">
        <f t="shared" si="12"/>
        <v>-203.63580035288942</v>
      </c>
      <c r="W14">
        <f t="shared" si="13"/>
        <v>5.0870796990479493E-2</v>
      </c>
      <c r="AB14" s="6"/>
      <c r="AC14" s="6" t="s">
        <v>18</v>
      </c>
      <c r="AD14" s="6" t="s">
        <v>19</v>
      </c>
      <c r="AE14" s="6" t="s">
        <v>20</v>
      </c>
      <c r="AF14" s="6" t="s">
        <v>21</v>
      </c>
      <c r="AG14" s="6" t="s">
        <v>22</v>
      </c>
    </row>
    <row r="15" spans="1:33">
      <c r="A15" s="1" t="d">
        <v>2002-03-01</v>
      </c>
      <c r="B15" s="12">
        <v>3</v>
      </c>
      <c r="C15">
        <v>3894</v>
      </c>
      <c r="E15">
        <v>16</v>
      </c>
      <c r="F15" s="11">
        <f t="shared" si="0"/>
        <v>0</v>
      </c>
      <c r="G15" s="11">
        <f t="shared" si="1"/>
        <v>0</v>
      </c>
      <c r="H15" s="11">
        <f t="shared" si="2"/>
        <v>1</v>
      </c>
      <c r="I15" s="11">
        <f t="shared" si="3"/>
        <v>0</v>
      </c>
      <c r="J15" s="11">
        <f t="shared" si="4"/>
        <v>0</v>
      </c>
      <c r="K15" s="11">
        <f t="shared" si="5"/>
        <v>0</v>
      </c>
      <c r="L15" s="11">
        <f t="shared" si="6"/>
        <v>0</v>
      </c>
      <c r="M15" s="11">
        <f t="shared" si="7"/>
        <v>0</v>
      </c>
      <c r="N15" s="11">
        <f t="shared" si="8"/>
        <v>0</v>
      </c>
      <c r="O15" s="11">
        <f t="shared" si="9"/>
        <v>0</v>
      </c>
      <c r="P15" s="11">
        <f t="shared" si="10"/>
        <v>0</v>
      </c>
      <c r="Q15">
        <v>4003</v>
      </c>
      <c r="R15">
        <v>6118</v>
      </c>
      <c r="S15">
        <v>4474</v>
      </c>
      <c r="T15">
        <f t="shared" si="11"/>
        <v>4170.7176173949028</v>
      </c>
      <c r="V15">
        <f t="shared" si="12"/>
        <v>-276.71761739490285</v>
      </c>
      <c r="W15">
        <f t="shared" si="13"/>
        <v>7.1062562248305816E-2</v>
      </c>
      <c r="AB15" s="4" t="s">
        <v>14</v>
      </c>
      <c r="AC15" s="4">
        <v>15</v>
      </c>
      <c r="AD15" s="4">
        <v>84327285.775522262</v>
      </c>
      <c r="AE15" s="4">
        <v>5621819.0517014842</v>
      </c>
      <c r="AF15" s="4">
        <v>172.05493544988639</v>
      </c>
      <c r="AG15" s="4">
        <v>8.1448916496429016E-96</v>
      </c>
    </row>
    <row r="16" spans="1:33">
      <c r="A16" s="1" t="d">
        <v>2002-04-01</v>
      </c>
      <c r="B16" s="12">
        <v>4</v>
      </c>
      <c r="C16">
        <v>4994</v>
      </c>
      <c r="E16">
        <v>17</v>
      </c>
      <c r="F16" s="11">
        <f t="shared" si="0"/>
        <v>0</v>
      </c>
      <c r="G16" s="11">
        <f t="shared" si="1"/>
        <v>0</v>
      </c>
      <c r="H16" s="11">
        <f t="shared" si="2"/>
        <v>0</v>
      </c>
      <c r="I16" s="11">
        <f t="shared" si="3"/>
        <v>1</v>
      </c>
      <c r="J16" s="11">
        <f t="shared" si="4"/>
        <v>0</v>
      </c>
      <c r="K16" s="11">
        <f t="shared" si="5"/>
        <v>0</v>
      </c>
      <c r="L16" s="11">
        <f t="shared" si="6"/>
        <v>0</v>
      </c>
      <c r="M16" s="11">
        <f t="shared" si="7"/>
        <v>0</v>
      </c>
      <c r="N16" s="11">
        <f t="shared" si="8"/>
        <v>0</v>
      </c>
      <c r="O16" s="11">
        <f t="shared" si="9"/>
        <v>0</v>
      </c>
      <c r="P16" s="11">
        <f t="shared" si="10"/>
        <v>0</v>
      </c>
      <c r="Q16">
        <v>3894</v>
      </c>
      <c r="R16">
        <v>4003</v>
      </c>
      <c r="S16">
        <v>6118</v>
      </c>
      <c r="T16">
        <f t="shared" si="11"/>
        <v>4956.9240891196459</v>
      </c>
      <c r="V16">
        <f t="shared" si="12"/>
        <v>37.075910880354058</v>
      </c>
      <c r="W16">
        <f t="shared" si="13"/>
        <v>7.4240910853732595E-3</v>
      </c>
      <c r="AB16" s="4" t="s">
        <v>15</v>
      </c>
      <c r="AC16" s="4">
        <v>174</v>
      </c>
      <c r="AD16" s="4">
        <v>5685373.1771093132</v>
      </c>
      <c r="AE16" s="4">
        <v>32674.558489133982</v>
      </c>
      <c r="AF16" s="4"/>
      <c r="AG16" s="4"/>
    </row>
    <row r="17" spans="1:36" ht="17" thickBot="1">
      <c r="A17" s="1" t="d">
        <v>2002-05-01</v>
      </c>
      <c r="B17" s="12">
        <v>5</v>
      </c>
      <c r="C17">
        <v>4583</v>
      </c>
      <c r="E17">
        <v>18</v>
      </c>
      <c r="F17" s="11">
        <f t="shared" si="0"/>
        <v>0</v>
      </c>
      <c r="G17" s="11">
        <f t="shared" si="1"/>
        <v>0</v>
      </c>
      <c r="H17" s="11">
        <f t="shared" si="2"/>
        <v>0</v>
      </c>
      <c r="I17" s="11">
        <f t="shared" si="3"/>
        <v>0</v>
      </c>
      <c r="J17" s="11">
        <f t="shared" si="4"/>
        <v>1</v>
      </c>
      <c r="K17" s="11">
        <f t="shared" si="5"/>
        <v>0</v>
      </c>
      <c r="L17" s="11">
        <f t="shared" si="6"/>
        <v>0</v>
      </c>
      <c r="M17" s="11">
        <f t="shared" si="7"/>
        <v>0</v>
      </c>
      <c r="N17" s="11">
        <f t="shared" si="8"/>
        <v>0</v>
      </c>
      <c r="O17" s="11">
        <f t="shared" si="9"/>
        <v>0</v>
      </c>
      <c r="P17" s="11">
        <f t="shared" si="10"/>
        <v>0</v>
      </c>
      <c r="Q17">
        <v>4994</v>
      </c>
      <c r="R17">
        <v>3894</v>
      </c>
      <c r="S17">
        <v>4003</v>
      </c>
      <c r="T17">
        <f t="shared" si="11"/>
        <v>4681.6194793749619</v>
      </c>
      <c r="V17">
        <f t="shared" si="12"/>
        <v>-98.619479374961884</v>
      </c>
      <c r="W17">
        <f t="shared" si="13"/>
        <v>2.151854230306827E-2</v>
      </c>
      <c r="AB17" s="5" t="s">
        <v>16</v>
      </c>
      <c r="AC17" s="5">
        <v>189</v>
      </c>
      <c r="AD17" s="5">
        <v>90012658.952631578</v>
      </c>
      <c r="AE17" s="5"/>
      <c r="AF17" s="5"/>
      <c r="AG17" s="5"/>
    </row>
    <row r="18" spans="1:36" ht="17" thickBot="1">
      <c r="A18" s="1" t="d">
        <v>2002-06-01</v>
      </c>
      <c r="B18" s="12">
        <v>6</v>
      </c>
      <c r="C18">
        <v>4722</v>
      </c>
      <c r="E18">
        <v>19</v>
      </c>
      <c r="F18" s="11">
        <f t="shared" si="0"/>
        <v>0</v>
      </c>
      <c r="G18" s="11">
        <f t="shared" si="1"/>
        <v>0</v>
      </c>
      <c r="H18" s="11">
        <f t="shared" si="2"/>
        <v>0</v>
      </c>
      <c r="I18" s="11">
        <f t="shared" si="3"/>
        <v>0</v>
      </c>
      <c r="J18" s="11">
        <f t="shared" si="4"/>
        <v>0</v>
      </c>
      <c r="K18" s="11">
        <f t="shared" si="5"/>
        <v>1</v>
      </c>
      <c r="L18" s="11">
        <f t="shared" si="6"/>
        <v>0</v>
      </c>
      <c r="M18" s="11">
        <f t="shared" si="7"/>
        <v>0</v>
      </c>
      <c r="N18" s="11">
        <f t="shared" si="8"/>
        <v>0</v>
      </c>
      <c r="O18" s="11">
        <f t="shared" si="9"/>
        <v>0</v>
      </c>
      <c r="P18" s="11">
        <f t="shared" si="10"/>
        <v>0</v>
      </c>
      <c r="Q18">
        <v>4583</v>
      </c>
      <c r="R18">
        <v>4994</v>
      </c>
      <c r="S18">
        <v>3894</v>
      </c>
      <c r="T18">
        <f t="shared" si="11"/>
        <v>4793.0196608030637</v>
      </c>
      <c r="V18">
        <f t="shared" si="12"/>
        <v>-71.019660803063744</v>
      </c>
      <c r="W18">
        <f t="shared" si="13"/>
        <v>1.5040165354312525E-2</v>
      </c>
    </row>
    <row r="19" spans="1:36">
      <c r="A19" s="1" t="d">
        <v>2002-07-01</v>
      </c>
      <c r="B19" s="12">
        <v>7</v>
      </c>
      <c r="C19">
        <v>5725</v>
      </c>
      <c r="E19">
        <v>20</v>
      </c>
      <c r="F19" s="11">
        <f t="shared" si="0"/>
        <v>0</v>
      </c>
      <c r="G19" s="11">
        <f t="shared" si="1"/>
        <v>0</v>
      </c>
      <c r="H19" s="11">
        <f t="shared" si="2"/>
        <v>0</v>
      </c>
      <c r="I19" s="11">
        <f t="shared" si="3"/>
        <v>0</v>
      </c>
      <c r="J19" s="11">
        <f t="shared" si="4"/>
        <v>0</v>
      </c>
      <c r="K19" s="11">
        <f t="shared" si="5"/>
        <v>0</v>
      </c>
      <c r="L19" s="11">
        <f t="shared" si="6"/>
        <v>1</v>
      </c>
      <c r="M19" s="11">
        <f t="shared" si="7"/>
        <v>0</v>
      </c>
      <c r="N19" s="11">
        <f t="shared" si="8"/>
        <v>0</v>
      </c>
      <c r="O19" s="11">
        <f t="shared" si="9"/>
        <v>0</v>
      </c>
      <c r="P19" s="11">
        <f t="shared" si="10"/>
        <v>0</v>
      </c>
      <c r="Q19">
        <v>4722</v>
      </c>
      <c r="R19">
        <v>4583</v>
      </c>
      <c r="S19">
        <v>4994</v>
      </c>
      <c r="T19">
        <f t="shared" si="11"/>
        <v>5335.1234599047784</v>
      </c>
      <c r="V19">
        <f t="shared" si="12"/>
        <v>389.87654009522157</v>
      </c>
      <c r="W19">
        <f t="shared" si="13"/>
        <v>6.8100705693488486E-2</v>
      </c>
      <c r="AB19" s="6"/>
      <c r="AC19" s="6" t="s">
        <v>23</v>
      </c>
      <c r="AD19" s="6" t="s">
        <v>11</v>
      </c>
      <c r="AE19" s="6" t="s">
        <v>24</v>
      </c>
      <c r="AF19" s="6" t="s">
        <v>25</v>
      </c>
      <c r="AG19" s="6" t="s">
        <v>26</v>
      </c>
      <c r="AH19" s="6" t="s">
        <v>27</v>
      </c>
      <c r="AI19" s="6" t="s">
        <v>28</v>
      </c>
      <c r="AJ19" s="6" t="s">
        <v>29</v>
      </c>
    </row>
    <row r="20" spans="1:36">
      <c r="A20" s="1" t="d">
        <v>2002-08-01</v>
      </c>
      <c r="B20" s="12">
        <v>8</v>
      </c>
      <c r="C20">
        <v>5654</v>
      </c>
      <c r="E20">
        <v>21</v>
      </c>
      <c r="F20" s="11">
        <f t="shared" si="0"/>
        <v>0</v>
      </c>
      <c r="G20" s="11">
        <f t="shared" si="1"/>
        <v>0</v>
      </c>
      <c r="H20" s="11">
        <f t="shared" si="2"/>
        <v>0</v>
      </c>
      <c r="I20" s="11">
        <f t="shared" si="3"/>
        <v>0</v>
      </c>
      <c r="J20" s="11">
        <f t="shared" si="4"/>
        <v>0</v>
      </c>
      <c r="K20" s="11">
        <f t="shared" si="5"/>
        <v>0</v>
      </c>
      <c r="L20" s="11">
        <f t="shared" si="6"/>
        <v>0</v>
      </c>
      <c r="M20" s="11">
        <f t="shared" si="7"/>
        <v>1</v>
      </c>
      <c r="N20" s="11">
        <f t="shared" si="8"/>
        <v>0</v>
      </c>
      <c r="O20" s="11">
        <f t="shared" si="9"/>
        <v>0</v>
      </c>
      <c r="P20" s="11">
        <f t="shared" si="10"/>
        <v>0</v>
      </c>
      <c r="Q20">
        <v>5725</v>
      </c>
      <c r="R20">
        <v>4722</v>
      </c>
      <c r="S20">
        <v>4583</v>
      </c>
      <c r="T20">
        <f t="shared" si="11"/>
        <v>5771.6122762921204</v>
      </c>
      <c r="V20">
        <f t="shared" si="12"/>
        <v>-117.61227629212044</v>
      </c>
      <c r="W20">
        <f t="shared" si="13"/>
        <v>2.080160528689785E-2</v>
      </c>
      <c r="AB20" s="4" t="s">
        <v>17</v>
      </c>
      <c r="AC20" s="4">
        <v>-64.397401046376672</v>
      </c>
      <c r="AD20" s="4">
        <v>181.22788823952641</v>
      </c>
      <c r="AE20" s="4">
        <v>-0.35533935572467473</v>
      </c>
      <c r="AF20" s="4">
        <v>0.72276575263400022</v>
      </c>
      <c r="AG20" s="4">
        <v>-422.08533270980053</v>
      </c>
      <c r="AH20" s="4">
        <v>293.29053061704718</v>
      </c>
      <c r="AI20" s="4">
        <v>-422.08533270980053</v>
      </c>
      <c r="AJ20" s="4">
        <v>293.29053061704718</v>
      </c>
    </row>
    <row r="21" spans="1:36">
      <c r="A21" s="1" t="d">
        <v>2002-09-01</v>
      </c>
      <c r="B21" s="12">
        <v>9</v>
      </c>
      <c r="C21">
        <v>5163</v>
      </c>
      <c r="E21">
        <v>22</v>
      </c>
      <c r="F21" s="11">
        <f t="shared" si="0"/>
        <v>0</v>
      </c>
      <c r="G21" s="11">
        <f t="shared" si="1"/>
        <v>0</v>
      </c>
      <c r="H21" s="11">
        <f t="shared" si="2"/>
        <v>0</v>
      </c>
      <c r="I21" s="11">
        <f t="shared" si="3"/>
        <v>0</v>
      </c>
      <c r="J21" s="11">
        <f t="shared" si="4"/>
        <v>0</v>
      </c>
      <c r="K21" s="11">
        <f t="shared" si="5"/>
        <v>0</v>
      </c>
      <c r="L21" s="11">
        <f t="shared" si="6"/>
        <v>0</v>
      </c>
      <c r="M21" s="11">
        <f t="shared" si="7"/>
        <v>0</v>
      </c>
      <c r="N21" s="11">
        <f t="shared" si="8"/>
        <v>1</v>
      </c>
      <c r="O21" s="11">
        <f t="shared" si="9"/>
        <v>0</v>
      </c>
      <c r="P21" s="11">
        <f t="shared" si="10"/>
        <v>0</v>
      </c>
      <c r="Q21">
        <v>5654</v>
      </c>
      <c r="R21">
        <v>5725</v>
      </c>
      <c r="S21">
        <v>4722</v>
      </c>
      <c r="T21">
        <f t="shared" si="11"/>
        <v>5019.7380569230936</v>
      </c>
      <c r="V21">
        <f t="shared" si="12"/>
        <v>143.26194307690639</v>
      </c>
      <c r="W21">
        <f t="shared" si="13"/>
        <v>2.7747810009085105E-2</v>
      </c>
      <c r="AB21" s="4" t="s">
        <v>41</v>
      </c>
      <c r="AC21" s="4">
        <v>0.28951869554736254</v>
      </c>
      <c r="AD21" s="4">
        <v>0.26392899515123197</v>
      </c>
      <c r="AE21" s="4">
        <v>1.0969567605918691</v>
      </c>
      <c r="AF21" s="4">
        <v>0.27417609543273364</v>
      </c>
      <c r="AG21" s="4">
        <v>-0.23139570288604649</v>
      </c>
      <c r="AH21" s="4">
        <v>0.81043309398077157</v>
      </c>
      <c r="AI21" s="4">
        <v>-0.23139570288604649</v>
      </c>
      <c r="AJ21" s="4">
        <v>0.81043309398077157</v>
      </c>
    </row>
    <row r="22" spans="1:36">
      <c r="A22" s="1" t="d">
        <v>2002-10-01</v>
      </c>
      <c r="B22" s="12">
        <v>10</v>
      </c>
      <c r="C22">
        <v>5169</v>
      </c>
      <c r="E22">
        <v>23</v>
      </c>
      <c r="F22" s="11">
        <f t="shared" si="0"/>
        <v>0</v>
      </c>
      <c r="G22" s="11">
        <f t="shared" si="1"/>
        <v>0</v>
      </c>
      <c r="H22" s="11">
        <f t="shared" si="2"/>
        <v>0</v>
      </c>
      <c r="I22" s="11">
        <f t="shared" si="3"/>
        <v>0</v>
      </c>
      <c r="J22" s="11">
        <f t="shared" si="4"/>
        <v>0</v>
      </c>
      <c r="K22" s="11">
        <f t="shared" si="5"/>
        <v>0</v>
      </c>
      <c r="L22" s="11">
        <f t="shared" si="6"/>
        <v>0</v>
      </c>
      <c r="M22" s="11">
        <f t="shared" si="7"/>
        <v>0</v>
      </c>
      <c r="N22" s="11">
        <f t="shared" si="8"/>
        <v>0</v>
      </c>
      <c r="O22" s="11">
        <f t="shared" si="9"/>
        <v>1</v>
      </c>
      <c r="P22" s="11">
        <f t="shared" si="10"/>
        <v>0</v>
      </c>
      <c r="Q22">
        <v>5163</v>
      </c>
      <c r="R22">
        <v>5654</v>
      </c>
      <c r="S22">
        <v>5725</v>
      </c>
      <c r="T22">
        <f t="shared" si="11"/>
        <v>5244.1877422532143</v>
      </c>
      <c r="V22">
        <f t="shared" si="12"/>
        <v>-75.18774225321431</v>
      </c>
      <c r="W22">
        <f t="shared" si="13"/>
        <v>1.4545897127725733E-2</v>
      </c>
      <c r="AB22" s="4" t="s">
        <v>42</v>
      </c>
      <c r="AC22" s="4">
        <v>907.67354093971471</v>
      </c>
      <c r="AD22" s="4">
        <v>87.647770943940543</v>
      </c>
      <c r="AE22" s="4">
        <v>10.355922702475366</v>
      </c>
      <c r="AF22" s="4">
        <v>6.9801832251740592E-20</v>
      </c>
      <c r="AG22" s="4">
        <v>734.68388571395803</v>
      </c>
      <c r="AH22" s="4">
        <v>1080.6631961654714</v>
      </c>
      <c r="AI22" s="4">
        <v>734.68388571395803</v>
      </c>
      <c r="AJ22" s="4">
        <v>1080.6631961654714</v>
      </c>
    </row>
    <row r="23" spans="1:36">
      <c r="A23" s="1" t="d">
        <v>2002-11-01</v>
      </c>
      <c r="B23" s="12">
        <v>11</v>
      </c>
      <c r="C23">
        <v>4283</v>
      </c>
      <c r="E23">
        <v>24</v>
      </c>
      <c r="F23" s="11">
        <f t="shared" si="0"/>
        <v>0</v>
      </c>
      <c r="G23" s="11">
        <f t="shared" si="1"/>
        <v>0</v>
      </c>
      <c r="H23" s="11">
        <f t="shared" si="2"/>
        <v>0</v>
      </c>
      <c r="I23" s="11">
        <f t="shared" si="3"/>
        <v>0</v>
      </c>
      <c r="J23" s="11">
        <f t="shared" si="4"/>
        <v>0</v>
      </c>
      <c r="K23" s="11">
        <f t="shared" si="5"/>
        <v>0</v>
      </c>
      <c r="L23" s="11">
        <f t="shared" si="6"/>
        <v>0</v>
      </c>
      <c r="M23" s="11">
        <f t="shared" si="7"/>
        <v>0</v>
      </c>
      <c r="N23" s="11">
        <f t="shared" si="8"/>
        <v>0</v>
      </c>
      <c r="O23" s="11">
        <f t="shared" si="9"/>
        <v>0</v>
      </c>
      <c r="P23" s="11">
        <f t="shared" si="10"/>
        <v>1</v>
      </c>
      <c r="Q23">
        <v>5169</v>
      </c>
      <c r="R23">
        <v>5163</v>
      </c>
      <c r="S23">
        <v>5654</v>
      </c>
      <c r="T23">
        <f t="shared" si="11"/>
        <v>4246.1682640233412</v>
      </c>
      <c r="V23">
        <f t="shared" si="12"/>
        <v>36.83173597665882</v>
      </c>
      <c r="W23">
        <f t="shared" si="13"/>
        <v>8.5995180893436423E-3</v>
      </c>
      <c r="AB23" s="4" t="s">
        <v>43</v>
      </c>
      <c r="AC23" s="4">
        <v>-573.51276940204241</v>
      </c>
      <c r="AD23" s="4">
        <v>129.88347420398063</v>
      </c>
      <c r="AE23" s="4">
        <v>-4.4155946159966941</v>
      </c>
      <c r="AF23" s="4">
        <v>1.7646120718137597E-5</v>
      </c>
      <c r="AG23" s="4">
        <v>-829.8626706042179</v>
      </c>
      <c r="AH23" s="4">
        <v>-317.16286819986692</v>
      </c>
      <c r="AI23" s="4">
        <v>-829.8626706042179</v>
      </c>
      <c r="AJ23" s="4">
        <v>-317.16286819986692</v>
      </c>
    </row>
    <row r="24" spans="1:36">
      <c r="A24" s="1" t="d">
        <v>2002-12-01</v>
      </c>
      <c r="B24" s="12">
        <v>12</v>
      </c>
      <c r="C24">
        <v>4634</v>
      </c>
      <c r="E24">
        <v>25</v>
      </c>
      <c r="F24" s="11">
        <f t="shared" si="0"/>
        <v>0</v>
      </c>
      <c r="G24" s="11">
        <f t="shared" si="1"/>
        <v>0</v>
      </c>
      <c r="H24" s="11">
        <f t="shared" si="2"/>
        <v>0</v>
      </c>
      <c r="I24" s="11">
        <f t="shared" si="3"/>
        <v>0</v>
      </c>
      <c r="J24" s="11">
        <f t="shared" si="4"/>
        <v>0</v>
      </c>
      <c r="K24" s="11">
        <f t="shared" si="5"/>
        <v>0</v>
      </c>
      <c r="L24" s="11">
        <f t="shared" si="6"/>
        <v>0</v>
      </c>
      <c r="M24" s="11">
        <f t="shared" si="7"/>
        <v>0</v>
      </c>
      <c r="N24" s="11">
        <f t="shared" si="8"/>
        <v>0</v>
      </c>
      <c r="O24" s="11">
        <f t="shared" si="9"/>
        <v>0</v>
      </c>
      <c r="P24" s="11">
        <f t="shared" si="10"/>
        <v>0</v>
      </c>
      <c r="Q24">
        <v>4283</v>
      </c>
      <c r="R24">
        <v>5169</v>
      </c>
      <c r="S24">
        <v>5163</v>
      </c>
      <c r="T24">
        <f t="shared" si="11"/>
        <v>4599.5540087873014</v>
      </c>
      <c r="V24">
        <f t="shared" si="12"/>
        <v>34.445991212698573</v>
      </c>
      <c r="W24">
        <f t="shared" si="13"/>
        <v>7.4333170506470812E-3</v>
      </c>
      <c r="AB24" s="4" t="s">
        <v>44</v>
      </c>
      <c r="AC24" s="4">
        <v>-122.1686631875079</v>
      </c>
      <c r="AD24" s="4">
        <v>84.380019315035838</v>
      </c>
      <c r="AE24" s="4">
        <v>-1.4478387677465065</v>
      </c>
      <c r="AF24" s="4">
        <v>0.14946157031651564</v>
      </c>
      <c r="AG24" s="4">
        <v>-288.70878499604635</v>
      </c>
      <c r="AH24" s="4">
        <v>44.371458621030555</v>
      </c>
      <c r="AI24" s="4">
        <v>-288.70878499604635</v>
      </c>
      <c r="AJ24" s="4">
        <v>44.371458621030555</v>
      </c>
    </row>
    <row r="25" spans="1:36">
      <c r="A25" s="1" t="d">
        <v>2003-01-01</v>
      </c>
      <c r="B25" s="12">
        <v>1</v>
      </c>
      <c r="C25">
        <v>5873</v>
      </c>
      <c r="E25">
        <v>26</v>
      </c>
      <c r="F25" s="11">
        <f t="shared" si="0"/>
        <v>1</v>
      </c>
      <c r="G25" s="11">
        <f t="shared" si="1"/>
        <v>0</v>
      </c>
      <c r="H25" s="11">
        <f t="shared" si="2"/>
        <v>0</v>
      </c>
      <c r="I25" s="11">
        <f t="shared" si="3"/>
        <v>0</v>
      </c>
      <c r="J25" s="11">
        <f t="shared" si="4"/>
        <v>0</v>
      </c>
      <c r="K25" s="11">
        <f t="shared" si="5"/>
        <v>0</v>
      </c>
      <c r="L25" s="11">
        <f t="shared" si="6"/>
        <v>0</v>
      </c>
      <c r="M25" s="11">
        <f t="shared" si="7"/>
        <v>0</v>
      </c>
      <c r="N25" s="11">
        <f t="shared" si="8"/>
        <v>0</v>
      </c>
      <c r="O25" s="11">
        <f t="shared" si="9"/>
        <v>0</v>
      </c>
      <c r="P25" s="11">
        <f t="shared" si="10"/>
        <v>0</v>
      </c>
      <c r="Q25">
        <v>4634</v>
      </c>
      <c r="R25">
        <v>4283</v>
      </c>
      <c r="S25">
        <v>5169</v>
      </c>
      <c r="T25">
        <f t="shared" si="11"/>
        <v>5498.0404858141355</v>
      </c>
      <c r="V25">
        <f t="shared" si="12"/>
        <v>374.95951418586446</v>
      </c>
      <c r="W25">
        <f t="shared" si="13"/>
        <v>6.3844630373891445E-2</v>
      </c>
      <c r="AB25" s="4" t="s">
        <v>45</v>
      </c>
      <c r="AC25" s="4">
        <v>160.66934769736292</v>
      </c>
      <c r="AD25" s="4">
        <v>101.95076870366834</v>
      </c>
      <c r="AE25" s="4">
        <v>1.5759503311286145</v>
      </c>
      <c r="AF25" s="4">
        <v>0.11685365028173109</v>
      </c>
      <c r="AG25" s="4">
        <v>-40.550011769618806</v>
      </c>
      <c r="AH25" s="4">
        <v>361.88870716434462</v>
      </c>
      <c r="AI25" s="4">
        <v>-40.550011769618806</v>
      </c>
      <c r="AJ25" s="4">
        <v>361.88870716434462</v>
      </c>
    </row>
    <row r="26" spans="1:36">
      <c r="A26" s="1" t="d">
        <v>2003-02-01</v>
      </c>
      <c r="B26" s="12">
        <v>2</v>
      </c>
      <c r="C26">
        <v>3869</v>
      </c>
      <c r="E26">
        <v>27</v>
      </c>
      <c r="F26" s="11">
        <f t="shared" si="0"/>
        <v>0</v>
      </c>
      <c r="G26" s="11">
        <f t="shared" si="1"/>
        <v>1</v>
      </c>
      <c r="H26" s="11">
        <f t="shared" si="2"/>
        <v>0</v>
      </c>
      <c r="I26" s="11">
        <f t="shared" si="3"/>
        <v>0</v>
      </c>
      <c r="J26" s="11">
        <f t="shared" si="4"/>
        <v>0</v>
      </c>
      <c r="K26" s="11">
        <f t="shared" si="5"/>
        <v>0</v>
      </c>
      <c r="L26" s="11">
        <f t="shared" si="6"/>
        <v>0</v>
      </c>
      <c r="M26" s="11">
        <f t="shared" si="7"/>
        <v>0</v>
      </c>
      <c r="N26" s="11">
        <f t="shared" si="8"/>
        <v>0</v>
      </c>
      <c r="O26" s="11">
        <f t="shared" si="9"/>
        <v>0</v>
      </c>
      <c r="P26" s="11">
        <f t="shared" si="10"/>
        <v>0</v>
      </c>
      <c r="Q26">
        <v>5873</v>
      </c>
      <c r="R26">
        <v>4634</v>
      </c>
      <c r="S26">
        <v>4283</v>
      </c>
      <c r="T26">
        <f t="shared" si="11"/>
        <v>4006.2909096299586</v>
      </c>
      <c r="V26">
        <f t="shared" si="12"/>
        <v>-137.29090962995861</v>
      </c>
      <c r="W26">
        <f t="shared" si="13"/>
        <v>3.5484856456437994E-2</v>
      </c>
      <c r="AB26" s="4" t="s">
        <v>46</v>
      </c>
      <c r="AC26" s="4">
        <v>622.68091769076409</v>
      </c>
      <c r="AD26" s="4">
        <v>115.38628859050924</v>
      </c>
      <c r="AE26" s="4">
        <v>5.3964896981874233</v>
      </c>
      <c r="AF26" s="4">
        <v>2.1980860536330802E-7</v>
      </c>
      <c r="AG26" s="4">
        <v>394.94398763445201</v>
      </c>
      <c r="AH26" s="4">
        <v>850.41784774707617</v>
      </c>
      <c r="AI26" s="4">
        <v>394.94398763445201</v>
      </c>
      <c r="AJ26" s="4">
        <v>850.41784774707617</v>
      </c>
    </row>
    <row r="27" spans="1:36">
      <c r="A27" s="1" t="d">
        <v>2003-03-01</v>
      </c>
      <c r="B27" s="12">
        <v>3</v>
      </c>
      <c r="C27">
        <v>3879</v>
      </c>
      <c r="E27">
        <v>28</v>
      </c>
      <c r="F27" s="11">
        <f t="shared" si="0"/>
        <v>0</v>
      </c>
      <c r="G27" s="11">
        <f t="shared" si="1"/>
        <v>0</v>
      </c>
      <c r="H27" s="11">
        <f t="shared" si="2"/>
        <v>1</v>
      </c>
      <c r="I27" s="11">
        <f t="shared" si="3"/>
        <v>0</v>
      </c>
      <c r="J27" s="11">
        <f t="shared" si="4"/>
        <v>0</v>
      </c>
      <c r="K27" s="11">
        <f t="shared" si="5"/>
        <v>0</v>
      </c>
      <c r="L27" s="11">
        <f t="shared" si="6"/>
        <v>0</v>
      </c>
      <c r="M27" s="11">
        <f t="shared" si="7"/>
        <v>0</v>
      </c>
      <c r="N27" s="11">
        <f t="shared" si="8"/>
        <v>0</v>
      </c>
      <c r="O27" s="11">
        <f t="shared" si="9"/>
        <v>0</v>
      </c>
      <c r="P27" s="11">
        <f t="shared" si="10"/>
        <v>0</v>
      </c>
      <c r="Q27">
        <v>3869</v>
      </c>
      <c r="R27">
        <v>5873</v>
      </c>
      <c r="S27">
        <v>4634</v>
      </c>
      <c r="T27">
        <f t="shared" si="11"/>
        <v>4179.1557164995465</v>
      </c>
      <c r="V27">
        <f t="shared" si="12"/>
        <v>-300.15571649954654</v>
      </c>
      <c r="W27">
        <f t="shared" si="13"/>
        <v>7.7379663959666542E-2</v>
      </c>
      <c r="AB27" s="4" t="s">
        <v>47</v>
      </c>
      <c r="AC27" s="4">
        <v>765.48865223456812</v>
      </c>
      <c r="AD27" s="4">
        <v>92.832391736449125</v>
      </c>
      <c r="AE27" s="4">
        <v>8.2459219019993366</v>
      </c>
      <c r="AF27" s="4">
        <v>3.865413097201495E-14</v>
      </c>
      <c r="AG27" s="4">
        <v>582.26615533225595</v>
      </c>
      <c r="AH27" s="4">
        <v>948.71114913688029</v>
      </c>
      <c r="AI27" s="4">
        <v>582.26615533225595</v>
      </c>
      <c r="AJ27" s="4">
        <v>948.71114913688029</v>
      </c>
    </row>
    <row r="28" spans="1:36">
      <c r="A28" s="1" t="d">
        <v>2003-04-01</v>
      </c>
      <c r="B28" s="12">
        <v>4</v>
      </c>
      <c r="C28">
        <v>4707</v>
      </c>
      <c r="E28">
        <v>29</v>
      </c>
      <c r="F28" s="11">
        <f t="shared" si="0"/>
        <v>0</v>
      </c>
      <c r="G28" s="11">
        <f t="shared" si="1"/>
        <v>0</v>
      </c>
      <c r="H28" s="11">
        <f t="shared" si="2"/>
        <v>0</v>
      </c>
      <c r="I28" s="11">
        <f t="shared" si="3"/>
        <v>1</v>
      </c>
      <c r="J28" s="11">
        <f t="shared" si="4"/>
        <v>0</v>
      </c>
      <c r="K28" s="11">
        <f t="shared" si="5"/>
        <v>0</v>
      </c>
      <c r="L28" s="11">
        <f t="shared" si="6"/>
        <v>0</v>
      </c>
      <c r="M28" s="11">
        <f t="shared" si="7"/>
        <v>0</v>
      </c>
      <c r="N28" s="11">
        <f t="shared" si="8"/>
        <v>0</v>
      </c>
      <c r="O28" s="11">
        <f t="shared" si="9"/>
        <v>0</v>
      </c>
      <c r="P28" s="11">
        <f t="shared" si="10"/>
        <v>0</v>
      </c>
      <c r="Q28">
        <v>3879</v>
      </c>
      <c r="R28">
        <v>3869</v>
      </c>
      <c r="S28">
        <v>5873</v>
      </c>
      <c r="T28">
        <f t="shared" si="11"/>
        <v>4813.6578548885791</v>
      </c>
      <c r="V28">
        <f t="shared" si="12"/>
        <v>-106.6578548885791</v>
      </c>
      <c r="W28">
        <f t="shared" si="13"/>
        <v>2.265941255334164E-2</v>
      </c>
      <c r="AB28" s="4" t="s">
        <v>48</v>
      </c>
      <c r="AC28" s="4">
        <v>765.81836147876515</v>
      </c>
      <c r="AD28" s="4">
        <v>90.710172191703478</v>
      </c>
      <c r="AE28" s="4">
        <v>8.442475005562919</v>
      </c>
      <c r="AF28" s="4">
        <v>1.1788481606892458E-14</v>
      </c>
      <c r="AG28" s="4">
        <v>586.78447112520053</v>
      </c>
      <c r="AH28" s="4">
        <v>944.85225183232978</v>
      </c>
      <c r="AI28" s="4">
        <v>586.78447112520053</v>
      </c>
      <c r="AJ28" s="4">
        <v>944.85225183232978</v>
      </c>
    </row>
    <row r="29" spans="1:36">
      <c r="A29" s="1" t="d">
        <v>2003-05-01</v>
      </c>
      <c r="B29" s="12">
        <v>5</v>
      </c>
      <c r="C29">
        <v>4281</v>
      </c>
      <c r="E29">
        <v>30</v>
      </c>
      <c r="F29" s="11">
        <f t="shared" si="0"/>
        <v>0</v>
      </c>
      <c r="G29" s="11">
        <f t="shared" si="1"/>
        <v>0</v>
      </c>
      <c r="H29" s="11">
        <f t="shared" si="2"/>
        <v>0</v>
      </c>
      <c r="I29" s="11">
        <f t="shared" si="3"/>
        <v>0</v>
      </c>
      <c r="J29" s="11">
        <f t="shared" si="4"/>
        <v>1</v>
      </c>
      <c r="K29" s="11">
        <f t="shared" si="5"/>
        <v>0</v>
      </c>
      <c r="L29" s="11">
        <f t="shared" si="6"/>
        <v>0</v>
      </c>
      <c r="M29" s="11">
        <f t="shared" si="7"/>
        <v>0</v>
      </c>
      <c r="N29" s="11">
        <f t="shared" si="8"/>
        <v>0</v>
      </c>
      <c r="O29" s="11">
        <f t="shared" si="9"/>
        <v>0</v>
      </c>
      <c r="P29" s="11">
        <f t="shared" si="10"/>
        <v>0</v>
      </c>
      <c r="Q29">
        <v>4707</v>
      </c>
      <c r="R29">
        <v>3879</v>
      </c>
      <c r="S29">
        <v>3869</v>
      </c>
      <c r="T29">
        <f t="shared" si="11"/>
        <v>4525.6827575144016</v>
      </c>
      <c r="V29">
        <f t="shared" si="12"/>
        <v>-244.6827575144016</v>
      </c>
      <c r="W29">
        <f t="shared" si="13"/>
        <v>5.7155514485961595E-2</v>
      </c>
      <c r="AB29" s="4" t="s">
        <v>49</v>
      </c>
      <c r="AC29" s="4">
        <v>1076.3981513899473</v>
      </c>
      <c r="AD29" s="4">
        <v>105.32603417179365</v>
      </c>
      <c r="AE29" s="4">
        <v>10.21967797281982</v>
      </c>
      <c r="AF29" s="4">
        <v>1.6820499464401096E-19</v>
      </c>
      <c r="AG29" s="4">
        <v>868.51705936162239</v>
      </c>
      <c r="AH29" s="4">
        <v>1284.2792434182722</v>
      </c>
      <c r="AI29" s="4">
        <v>868.51705936162239</v>
      </c>
      <c r="AJ29" s="4">
        <v>1284.2792434182722</v>
      </c>
    </row>
    <row r="30" spans="1:36">
      <c r="A30" s="1" t="d">
        <v>2003-06-01</v>
      </c>
      <c r="B30" s="12">
        <v>6</v>
      </c>
      <c r="C30">
        <v>4717</v>
      </c>
      <c r="E30">
        <v>31</v>
      </c>
      <c r="F30" s="11">
        <f t="shared" si="0"/>
        <v>0</v>
      </c>
      <c r="G30" s="11">
        <f t="shared" si="1"/>
        <v>0</v>
      </c>
      <c r="H30" s="11">
        <f t="shared" si="2"/>
        <v>0</v>
      </c>
      <c r="I30" s="11">
        <f t="shared" si="3"/>
        <v>0</v>
      </c>
      <c r="J30" s="11">
        <f t="shared" si="4"/>
        <v>0</v>
      </c>
      <c r="K30" s="11">
        <f t="shared" si="5"/>
        <v>1</v>
      </c>
      <c r="L30" s="11">
        <f t="shared" si="6"/>
        <v>0</v>
      </c>
      <c r="M30" s="11">
        <f t="shared" si="7"/>
        <v>0</v>
      </c>
      <c r="N30" s="11">
        <f t="shared" si="8"/>
        <v>0</v>
      </c>
      <c r="O30" s="11">
        <f t="shared" si="9"/>
        <v>0</v>
      </c>
      <c r="P30" s="11">
        <f t="shared" si="10"/>
        <v>0</v>
      </c>
      <c r="Q30">
        <v>4281</v>
      </c>
      <c r="R30">
        <v>4707</v>
      </c>
      <c r="S30">
        <v>3879</v>
      </c>
      <c r="T30">
        <f t="shared" si="11"/>
        <v>4654.8630140489859</v>
      </c>
      <c r="V30">
        <f t="shared" si="12"/>
        <v>62.13698595101414</v>
      </c>
      <c r="W30">
        <f t="shared" si="13"/>
        <v>1.3172988329661678E-2</v>
      </c>
      <c r="AB30" s="4" t="s">
        <v>50</v>
      </c>
      <c r="AC30" s="4">
        <v>137.9111343307043</v>
      </c>
      <c r="AD30" s="4">
        <v>110.04500768215482</v>
      </c>
      <c r="AE30" s="4">
        <v>1.253224814423529</v>
      </c>
      <c r="AF30" s="4">
        <v>0.21180531997279095</v>
      </c>
      <c r="AG30" s="4">
        <v>-79.283755319456134</v>
      </c>
      <c r="AH30" s="4">
        <v>355.10602398086473</v>
      </c>
      <c r="AI30" s="4">
        <v>-79.283755319456134</v>
      </c>
      <c r="AJ30" s="4">
        <v>355.10602398086473</v>
      </c>
    </row>
    <row r="31" spans="1:36">
      <c r="A31" s="1" t="d">
        <v>2003-07-01</v>
      </c>
      <c r="B31" s="12">
        <v>7</v>
      </c>
      <c r="C31">
        <v>5291</v>
      </c>
      <c r="E31">
        <v>32</v>
      </c>
      <c r="F31" s="11">
        <f t="shared" si="0"/>
        <v>0</v>
      </c>
      <c r="G31" s="11">
        <f t="shared" si="1"/>
        <v>0</v>
      </c>
      <c r="H31" s="11">
        <f t="shared" si="2"/>
        <v>0</v>
      </c>
      <c r="I31" s="11">
        <f t="shared" si="3"/>
        <v>0</v>
      </c>
      <c r="J31" s="11">
        <f t="shared" si="4"/>
        <v>0</v>
      </c>
      <c r="K31" s="11">
        <f t="shared" si="5"/>
        <v>0</v>
      </c>
      <c r="L31" s="11">
        <f t="shared" si="6"/>
        <v>1</v>
      </c>
      <c r="M31" s="11">
        <f t="shared" si="7"/>
        <v>0</v>
      </c>
      <c r="N31" s="11">
        <f t="shared" si="8"/>
        <v>0</v>
      </c>
      <c r="O31" s="11">
        <f t="shared" si="9"/>
        <v>0</v>
      </c>
      <c r="P31" s="11">
        <f t="shared" si="10"/>
        <v>0</v>
      </c>
      <c r="Q31">
        <v>4717</v>
      </c>
      <c r="R31">
        <v>4281</v>
      </c>
      <c r="S31">
        <v>4707</v>
      </c>
      <c r="T31">
        <f t="shared" si="11"/>
        <v>5150.6171882630297</v>
      </c>
      <c r="V31">
        <f t="shared" si="12"/>
        <v>140.38281173697033</v>
      </c>
      <c r="W31">
        <f t="shared" si="13"/>
        <v>2.6532377950665341E-2</v>
      </c>
      <c r="AB31" s="4" t="s">
        <v>51</v>
      </c>
      <c r="AC31" s="4">
        <v>19.621028137558206</v>
      </c>
      <c r="AD31" s="4">
        <v>74.382719816351837</v>
      </c>
      <c r="AE31" s="4">
        <v>0.26378476326224415</v>
      </c>
      <c r="AF31" s="4">
        <v>0.79225791943897417</v>
      </c>
      <c r="AG31" s="4">
        <v>-127.18750922974996</v>
      </c>
      <c r="AH31" s="4">
        <v>166.42956550486636</v>
      </c>
      <c r="AI31" s="4">
        <v>-127.18750922974996</v>
      </c>
      <c r="AJ31" s="4">
        <v>166.42956550486636</v>
      </c>
    </row>
    <row r="32" spans="1:36">
      <c r="A32" s="1" t="d">
        <v>2003-08-01</v>
      </c>
      <c r="B32" s="12">
        <v>8</v>
      </c>
      <c r="C32">
        <v>5520</v>
      </c>
      <c r="E32">
        <v>33</v>
      </c>
      <c r="F32" s="11">
        <f t="shared" si="0"/>
        <v>0</v>
      </c>
      <c r="G32" s="11">
        <f t="shared" si="1"/>
        <v>0</v>
      </c>
      <c r="H32" s="11">
        <f t="shared" si="2"/>
        <v>0</v>
      </c>
      <c r="I32" s="11">
        <f t="shared" si="3"/>
        <v>0</v>
      </c>
      <c r="J32" s="11">
        <f t="shared" si="4"/>
        <v>0</v>
      </c>
      <c r="K32" s="11">
        <f t="shared" si="5"/>
        <v>0</v>
      </c>
      <c r="L32" s="11">
        <f t="shared" si="6"/>
        <v>0</v>
      </c>
      <c r="M32" s="11">
        <f t="shared" si="7"/>
        <v>1</v>
      </c>
      <c r="N32" s="11">
        <f t="shared" si="8"/>
        <v>0</v>
      </c>
      <c r="O32" s="11">
        <f t="shared" si="9"/>
        <v>0</v>
      </c>
      <c r="P32" s="11">
        <f t="shared" si="10"/>
        <v>0</v>
      </c>
      <c r="Q32">
        <v>5291</v>
      </c>
      <c r="R32">
        <v>4717</v>
      </c>
      <c r="S32">
        <v>4281</v>
      </c>
      <c r="T32">
        <f t="shared" si="11"/>
        <v>5486.3559261604296</v>
      </c>
      <c r="V32">
        <f t="shared" si="12"/>
        <v>33.64407383957041</v>
      </c>
      <c r="W32">
        <f t="shared" si="13"/>
        <v>6.0949409129656537E-3</v>
      </c>
      <c r="AB32" s="4" t="s">
        <v>52</v>
      </c>
      <c r="AC32" s="4">
        <v>-876.99245506055593</v>
      </c>
      <c r="AD32" s="4">
        <v>77.288656392787857</v>
      </c>
      <c r="AE32" s="4">
        <v>-11.346975041247992</v>
      </c>
      <c r="AF32" s="4">
        <v>1.0874673482005428E-22</v>
      </c>
      <c r="AG32" s="4">
        <v>-1029.5364145732499</v>
      </c>
      <c r="AH32" s="4">
        <v>-724.44849554786197</v>
      </c>
      <c r="AI32" s="4">
        <v>-1029.5364145732499</v>
      </c>
      <c r="AJ32" s="4">
        <v>-724.44849554786197</v>
      </c>
    </row>
    <row r="33" spans="1:36">
      <c r="A33" s="1" t="d">
        <v>2003-09-01</v>
      </c>
      <c r="B33" s="12">
        <v>9</v>
      </c>
      <c r="C33">
        <v>5061</v>
      </c>
      <c r="E33">
        <v>34</v>
      </c>
      <c r="F33" s="11">
        <f t="shared" si="0"/>
        <v>0</v>
      </c>
      <c r="G33" s="11">
        <f t="shared" si="1"/>
        <v>0</v>
      </c>
      <c r="H33" s="11">
        <f t="shared" si="2"/>
        <v>0</v>
      </c>
      <c r="I33" s="11">
        <f t="shared" si="3"/>
        <v>0</v>
      </c>
      <c r="J33" s="11">
        <f t="shared" si="4"/>
        <v>0</v>
      </c>
      <c r="K33" s="11">
        <f t="shared" si="5"/>
        <v>0</v>
      </c>
      <c r="L33" s="11">
        <f t="shared" si="6"/>
        <v>0</v>
      </c>
      <c r="M33" s="11">
        <f t="shared" si="7"/>
        <v>0</v>
      </c>
      <c r="N33" s="11">
        <f t="shared" si="8"/>
        <v>1</v>
      </c>
      <c r="O33" s="11">
        <f t="shared" si="9"/>
        <v>0</v>
      </c>
      <c r="P33" s="11">
        <f t="shared" si="10"/>
        <v>0</v>
      </c>
      <c r="Q33">
        <v>5520</v>
      </c>
      <c r="R33">
        <v>5291</v>
      </c>
      <c r="S33">
        <v>4717</v>
      </c>
      <c r="T33">
        <f t="shared" si="11"/>
        <v>4918.8806158767002</v>
      </c>
      <c r="V33">
        <f t="shared" si="12"/>
        <v>142.11938412329982</v>
      </c>
      <c r="W33">
        <f t="shared" si="13"/>
        <v>2.8081285145880226E-2</v>
      </c>
      <c r="AB33" s="4" t="s">
        <v>54</v>
      </c>
      <c r="AC33" s="4">
        <v>0.31276604760057569</v>
      </c>
      <c r="AD33" s="4">
        <v>6.2000494786256771E-2</v>
      </c>
      <c r="AE33" s="4">
        <v>5.0445734131448319</v>
      </c>
      <c r="AF33" s="14">
        <v>1.1357680865609461E-6</v>
      </c>
      <c r="AG33" s="4">
        <v>0.19039620178029959</v>
      </c>
      <c r="AH33" s="4">
        <v>0.43513589342085179</v>
      </c>
      <c r="AI33" s="4">
        <v>0.19039620178029959</v>
      </c>
      <c r="AJ33" s="4">
        <v>0.43513589342085179</v>
      </c>
    </row>
    <row r="34" spans="1:36">
      <c r="A34" s="1" t="d">
        <v>2003-10-01</v>
      </c>
      <c r="B34" s="12">
        <v>10</v>
      </c>
      <c r="C34">
        <v>5141</v>
      </c>
      <c r="E34">
        <v>35</v>
      </c>
      <c r="F34" s="11">
        <f t="shared" si="0"/>
        <v>0</v>
      </c>
      <c r="G34" s="11">
        <f t="shared" si="1"/>
        <v>0</v>
      </c>
      <c r="H34" s="11">
        <f t="shared" si="2"/>
        <v>0</v>
      </c>
      <c r="I34" s="11">
        <f t="shared" si="3"/>
        <v>0</v>
      </c>
      <c r="J34" s="11">
        <f t="shared" si="4"/>
        <v>0</v>
      </c>
      <c r="K34" s="11">
        <f t="shared" si="5"/>
        <v>0</v>
      </c>
      <c r="L34" s="11">
        <f t="shared" si="6"/>
        <v>0</v>
      </c>
      <c r="M34" s="11">
        <f t="shared" si="7"/>
        <v>0</v>
      </c>
      <c r="N34" s="11">
        <f t="shared" si="8"/>
        <v>0</v>
      </c>
      <c r="O34" s="11">
        <f t="shared" si="9"/>
        <v>1</v>
      </c>
      <c r="P34" s="11">
        <f t="shared" si="10"/>
        <v>0</v>
      </c>
      <c r="Q34">
        <v>5061</v>
      </c>
      <c r="R34">
        <v>5520</v>
      </c>
      <c r="S34">
        <v>5291</v>
      </c>
      <c r="T34">
        <f t="shared" si="11"/>
        <v>4978.3972710071048</v>
      </c>
      <c r="V34">
        <f t="shared" si="12"/>
        <v>162.60272899289521</v>
      </c>
      <c r="W34">
        <f t="shared" si="13"/>
        <v>3.1628618749833727E-2</v>
      </c>
      <c r="AB34" s="4" t="s">
        <v>55</v>
      </c>
      <c r="AC34" s="4">
        <v>0.13801726139722231</v>
      </c>
      <c r="AD34" s="4">
        <v>5.9101911237304759E-2</v>
      </c>
      <c r="AE34" s="4">
        <v>2.3352419322457827</v>
      </c>
      <c r="AF34" s="14">
        <v>2.0671535867887638E-2</v>
      </c>
      <c r="AG34" s="4">
        <v>2.1368325114930559E-2</v>
      </c>
      <c r="AH34" s="4">
        <v>0.25466619767951404</v>
      </c>
      <c r="AI34" s="4">
        <v>2.1368325114930559E-2</v>
      </c>
      <c r="AJ34" s="4">
        <v>0.25466619767951404</v>
      </c>
    </row>
    <row r="35" spans="1:36" ht="17" thickBot="1">
      <c r="A35" s="1" t="d">
        <v>2003-11-01</v>
      </c>
      <c r="B35" s="12">
        <v>11</v>
      </c>
      <c r="C35">
        <v>4126</v>
      </c>
      <c r="E35">
        <v>36</v>
      </c>
      <c r="F35" s="11">
        <f t="shared" si="0"/>
        <v>0</v>
      </c>
      <c r="G35" s="11">
        <f t="shared" si="1"/>
        <v>0</v>
      </c>
      <c r="H35" s="11">
        <f t="shared" si="2"/>
        <v>0</v>
      </c>
      <c r="I35" s="11">
        <f t="shared" si="3"/>
        <v>0</v>
      </c>
      <c r="J35" s="11">
        <f t="shared" si="4"/>
        <v>0</v>
      </c>
      <c r="K35" s="11">
        <f t="shared" si="5"/>
        <v>0</v>
      </c>
      <c r="L35" s="11">
        <f t="shared" si="6"/>
        <v>0</v>
      </c>
      <c r="M35" s="11">
        <f t="shared" si="7"/>
        <v>0</v>
      </c>
      <c r="N35" s="11">
        <f t="shared" si="8"/>
        <v>0</v>
      </c>
      <c r="O35" s="11">
        <f t="shared" si="9"/>
        <v>0</v>
      </c>
      <c r="P35" s="11">
        <f t="shared" si="10"/>
        <v>1</v>
      </c>
      <c r="Q35">
        <v>5141</v>
      </c>
      <c r="R35">
        <v>5061</v>
      </c>
      <c r="S35">
        <v>5520</v>
      </c>
      <c r="T35">
        <f t="shared" si="11"/>
        <v>4159.2304467497706</v>
      </c>
      <c r="V35">
        <f t="shared" si="12"/>
        <v>-33.230446749770636</v>
      </c>
      <c r="W35">
        <f t="shared" si="13"/>
        <v>8.053913414874124E-3</v>
      </c>
      <c r="AB35" s="5" t="s">
        <v>56</v>
      </c>
      <c r="AC35" s="5">
        <v>0.50430471361795226</v>
      </c>
      <c r="AD35" s="5">
        <v>5.6640766300313158E-2</v>
      </c>
      <c r="AE35" s="5">
        <v>8.9035644564569392</v>
      </c>
      <c r="AF35" s="15">
        <v>6.9742212578205453E-16</v>
      </c>
      <c r="AG35" s="5">
        <v>0.39251331802979983</v>
      </c>
      <c r="AH35" s="5">
        <v>0.61609610920610469</v>
      </c>
      <c r="AI35" s="5">
        <v>0.39251331802979983</v>
      </c>
      <c r="AJ35" s="5">
        <v>0.61609610920610469</v>
      </c>
    </row>
    <row r="36" spans="1:36">
      <c r="A36" s="1" t="d">
        <v>2003-12-01</v>
      </c>
      <c r="B36" s="12">
        <v>12</v>
      </c>
      <c r="C36">
        <v>4496</v>
      </c>
      <c r="E36">
        <v>37</v>
      </c>
      <c r="F36" s="11">
        <f t="shared" si="0"/>
        <v>0</v>
      </c>
      <c r="G36" s="11">
        <f t="shared" si="1"/>
        <v>0</v>
      </c>
      <c r="H36" s="11">
        <f t="shared" si="2"/>
        <v>0</v>
      </c>
      <c r="I36" s="11">
        <f t="shared" si="3"/>
        <v>0</v>
      </c>
      <c r="J36" s="11">
        <f t="shared" si="4"/>
        <v>0</v>
      </c>
      <c r="K36" s="11">
        <f t="shared" si="5"/>
        <v>0</v>
      </c>
      <c r="L36" s="11">
        <f t="shared" si="6"/>
        <v>0</v>
      </c>
      <c r="M36" s="11">
        <f t="shared" si="7"/>
        <v>0</v>
      </c>
      <c r="N36" s="11">
        <f t="shared" si="8"/>
        <v>0</v>
      </c>
      <c r="O36" s="11">
        <f t="shared" si="9"/>
        <v>0</v>
      </c>
      <c r="P36" s="11">
        <f t="shared" si="10"/>
        <v>0</v>
      </c>
      <c r="Q36">
        <v>4126</v>
      </c>
      <c r="R36">
        <v>5141</v>
      </c>
      <c r="S36">
        <v>5061</v>
      </c>
      <c r="T36">
        <f t="shared" si="11"/>
        <v>4498.6203995524265</v>
      </c>
      <c r="V36">
        <f t="shared" si="12"/>
        <v>-2.6203995524265338</v>
      </c>
      <c r="W36">
        <f t="shared" si="13"/>
        <v>5.8282908194540347E-4</v>
      </c>
    </row>
    <row r="37" spans="1:36">
      <c r="A37" s="1" t="d">
        <v>2004-01-01</v>
      </c>
      <c r="B37" s="12">
        <v>1</v>
      </c>
      <c r="C37">
        <v>5544</v>
      </c>
      <c r="E37">
        <v>38</v>
      </c>
      <c r="F37" s="11">
        <f t="shared" si="0"/>
        <v>1</v>
      </c>
      <c r="G37" s="11">
        <f t="shared" si="1"/>
        <v>0</v>
      </c>
      <c r="H37" s="11">
        <f t="shared" si="2"/>
        <v>0</v>
      </c>
      <c r="I37" s="11">
        <f t="shared" si="3"/>
        <v>0</v>
      </c>
      <c r="J37" s="11">
        <f t="shared" si="4"/>
        <v>0</v>
      </c>
      <c r="K37" s="11">
        <f t="shared" si="5"/>
        <v>0</v>
      </c>
      <c r="L37" s="11">
        <f t="shared" si="6"/>
        <v>0</v>
      </c>
      <c r="M37" s="11">
        <f t="shared" si="7"/>
        <v>0</v>
      </c>
      <c r="N37" s="11">
        <f t="shared" si="8"/>
        <v>0</v>
      </c>
      <c r="O37" s="11">
        <f t="shared" si="9"/>
        <v>0</v>
      </c>
      <c r="P37" s="11">
        <f t="shared" si="10"/>
        <v>0</v>
      </c>
      <c r="Q37">
        <v>4496</v>
      </c>
      <c r="R37">
        <v>4126</v>
      </c>
      <c r="S37">
        <v>5141</v>
      </c>
      <c r="T37">
        <f t="shared" si="11"/>
        <v>5422.5637535711576</v>
      </c>
      <c r="V37">
        <f t="shared" si="12"/>
        <v>121.43624642884242</v>
      </c>
      <c r="W37">
        <f t="shared" si="13"/>
        <v>2.1904084853687306E-2</v>
      </c>
    </row>
    <row r="38" spans="1:36">
      <c r="A38" s="1" t="d">
        <v>2004-02-01</v>
      </c>
      <c r="B38" s="12">
        <v>2</v>
      </c>
      <c r="C38">
        <v>3719</v>
      </c>
      <c r="E38">
        <v>39</v>
      </c>
      <c r="F38" s="11">
        <f t="shared" si="0"/>
        <v>0</v>
      </c>
      <c r="G38" s="11">
        <f t="shared" si="1"/>
        <v>1</v>
      </c>
      <c r="H38" s="11">
        <f t="shared" si="2"/>
        <v>0</v>
      </c>
      <c r="I38" s="11">
        <f t="shared" si="3"/>
        <v>0</v>
      </c>
      <c r="J38" s="11">
        <f t="shared" si="4"/>
        <v>0</v>
      </c>
      <c r="K38" s="11">
        <f t="shared" si="5"/>
        <v>0</v>
      </c>
      <c r="L38" s="11">
        <f t="shared" si="6"/>
        <v>0</v>
      </c>
      <c r="M38" s="11">
        <f t="shared" si="7"/>
        <v>0</v>
      </c>
      <c r="N38" s="11">
        <f t="shared" si="8"/>
        <v>0</v>
      </c>
      <c r="O38" s="11">
        <f t="shared" si="9"/>
        <v>0</v>
      </c>
      <c r="P38" s="11">
        <f t="shared" si="10"/>
        <v>0</v>
      </c>
      <c r="Q38">
        <v>5544</v>
      </c>
      <c r="R38">
        <v>4496</v>
      </c>
      <c r="S38">
        <v>4126</v>
      </c>
      <c r="T38">
        <f t="shared" si="11"/>
        <v>3808.6428822051021</v>
      </c>
      <c r="V38">
        <f t="shared" si="12"/>
        <v>-89.642882205102069</v>
      </c>
      <c r="W38">
        <f t="shared" si="13"/>
        <v>2.4104028557435351E-2</v>
      </c>
    </row>
    <row r="39" spans="1:36">
      <c r="A39" s="1" t="d">
        <v>2004-03-01</v>
      </c>
      <c r="B39" s="12">
        <v>3</v>
      </c>
      <c r="C39">
        <v>4145</v>
      </c>
      <c r="E39">
        <v>40</v>
      </c>
      <c r="F39" s="11">
        <f t="shared" si="0"/>
        <v>0</v>
      </c>
      <c r="G39" s="11">
        <f t="shared" si="1"/>
        <v>0</v>
      </c>
      <c r="H39" s="11">
        <f t="shared" si="2"/>
        <v>1</v>
      </c>
      <c r="I39" s="11">
        <f t="shared" si="3"/>
        <v>0</v>
      </c>
      <c r="J39" s="11">
        <f t="shared" si="4"/>
        <v>0</v>
      </c>
      <c r="K39" s="11">
        <f t="shared" si="5"/>
        <v>0</v>
      </c>
      <c r="L39" s="11">
        <f t="shared" si="6"/>
        <v>0</v>
      </c>
      <c r="M39" s="11">
        <f t="shared" si="7"/>
        <v>0</v>
      </c>
      <c r="N39" s="11">
        <f t="shared" si="8"/>
        <v>0</v>
      </c>
      <c r="O39" s="11">
        <f t="shared" si="9"/>
        <v>0</v>
      </c>
      <c r="P39" s="11">
        <f t="shared" si="10"/>
        <v>0</v>
      </c>
      <c r="Q39">
        <v>3719</v>
      </c>
      <c r="R39">
        <v>5544</v>
      </c>
      <c r="S39">
        <v>4496</v>
      </c>
      <c r="T39">
        <f t="shared" si="11"/>
        <v>4020.7133042270648</v>
      </c>
      <c r="V39">
        <f t="shared" si="12"/>
        <v>124.28669577293522</v>
      </c>
      <c r="W39">
        <f t="shared" si="13"/>
        <v>2.9984727568862536E-2</v>
      </c>
      <c r="AB39" t="s">
        <v>30</v>
      </c>
    </row>
    <row r="40" spans="1:36" ht="17" thickBot="1">
      <c r="A40" s="1" t="d">
        <v>2004-04-01</v>
      </c>
      <c r="B40" s="12">
        <v>4</v>
      </c>
      <c r="C40">
        <v>4833</v>
      </c>
      <c r="E40">
        <v>41</v>
      </c>
      <c r="F40" s="11">
        <f t="shared" si="0"/>
        <v>0</v>
      </c>
      <c r="G40" s="11">
        <f t="shared" si="1"/>
        <v>0</v>
      </c>
      <c r="H40" s="11">
        <f t="shared" si="2"/>
        <v>0</v>
      </c>
      <c r="I40" s="11">
        <f t="shared" si="3"/>
        <v>1</v>
      </c>
      <c r="J40" s="11">
        <f t="shared" si="4"/>
        <v>0</v>
      </c>
      <c r="K40" s="11">
        <f t="shared" si="5"/>
        <v>0</v>
      </c>
      <c r="L40" s="11">
        <f t="shared" si="6"/>
        <v>0</v>
      </c>
      <c r="M40" s="11">
        <f t="shared" si="7"/>
        <v>0</v>
      </c>
      <c r="N40" s="11">
        <f t="shared" si="8"/>
        <v>0</v>
      </c>
      <c r="O40" s="11">
        <f t="shared" si="9"/>
        <v>0</v>
      </c>
      <c r="P40" s="11">
        <f t="shared" si="10"/>
        <v>0</v>
      </c>
      <c r="Q40">
        <v>4145</v>
      </c>
      <c r="R40">
        <v>3719</v>
      </c>
      <c r="S40">
        <v>5544</v>
      </c>
      <c r="T40">
        <f t="shared" si="11"/>
        <v>4713.7090079070113</v>
      </c>
      <c r="V40">
        <f t="shared" si="12"/>
        <v>119.29099209298874</v>
      </c>
      <c r="W40">
        <f t="shared" si="13"/>
        <v>2.4682597163871042E-2</v>
      </c>
    </row>
    <row r="41" spans="1:36">
      <c r="A41" s="1" t="d">
        <v>2004-05-01</v>
      </c>
      <c r="B41" s="12">
        <v>5</v>
      </c>
      <c r="C41">
        <v>4302</v>
      </c>
      <c r="E41">
        <v>42</v>
      </c>
      <c r="F41" s="11">
        <f t="shared" si="0"/>
        <v>0</v>
      </c>
      <c r="G41" s="11">
        <f t="shared" si="1"/>
        <v>0</v>
      </c>
      <c r="H41" s="11">
        <f t="shared" si="2"/>
        <v>0</v>
      </c>
      <c r="I41" s="11">
        <f t="shared" si="3"/>
        <v>0</v>
      </c>
      <c r="J41" s="11">
        <f t="shared" si="4"/>
        <v>1</v>
      </c>
      <c r="K41" s="11">
        <f t="shared" si="5"/>
        <v>0</v>
      </c>
      <c r="L41" s="11">
        <f t="shared" si="6"/>
        <v>0</v>
      </c>
      <c r="M41" s="11">
        <f t="shared" si="7"/>
        <v>0</v>
      </c>
      <c r="N41" s="11">
        <f t="shared" si="8"/>
        <v>0</v>
      </c>
      <c r="O41" s="11">
        <f t="shared" si="9"/>
        <v>0</v>
      </c>
      <c r="P41" s="11">
        <f t="shared" si="10"/>
        <v>0</v>
      </c>
      <c r="Q41">
        <v>4833</v>
      </c>
      <c r="R41">
        <v>4145</v>
      </c>
      <c r="S41">
        <v>3719</v>
      </c>
      <c r="T41">
        <f t="shared" si="11"/>
        <v>4529.6323883476089</v>
      </c>
      <c r="V41">
        <f t="shared" si="12"/>
        <v>-227.63238834760887</v>
      </c>
      <c r="W41">
        <f t="shared" si="13"/>
        <v>5.2913153962717077E-2</v>
      </c>
      <c r="AB41" s="6" t="s">
        <v>31</v>
      </c>
      <c r="AC41" s="6" t="s">
        <v>32</v>
      </c>
      <c r="AD41" s="6" t="s">
        <v>33</v>
      </c>
    </row>
    <row r="42" spans="1:36">
      <c r="A42" s="1" t="d">
        <v>2004-06-01</v>
      </c>
      <c r="B42" s="12">
        <v>6</v>
      </c>
      <c r="C42">
        <v>4868</v>
      </c>
      <c r="E42">
        <v>43</v>
      </c>
      <c r="F42" s="11">
        <f t="shared" si="0"/>
        <v>0</v>
      </c>
      <c r="G42" s="11">
        <f t="shared" si="1"/>
        <v>0</v>
      </c>
      <c r="H42" s="11">
        <f t="shared" si="2"/>
        <v>0</v>
      </c>
      <c r="I42" s="11">
        <f t="shared" si="3"/>
        <v>0</v>
      </c>
      <c r="J42" s="11">
        <f t="shared" si="4"/>
        <v>0</v>
      </c>
      <c r="K42" s="11">
        <f t="shared" si="5"/>
        <v>1</v>
      </c>
      <c r="L42" s="11">
        <f t="shared" si="6"/>
        <v>0</v>
      </c>
      <c r="M42" s="11">
        <f t="shared" si="7"/>
        <v>0</v>
      </c>
      <c r="N42" s="11">
        <f t="shared" si="8"/>
        <v>0</v>
      </c>
      <c r="O42" s="11">
        <f t="shared" si="9"/>
        <v>0</v>
      </c>
      <c r="P42" s="11">
        <f t="shared" si="10"/>
        <v>0</v>
      </c>
      <c r="Q42">
        <v>4302</v>
      </c>
      <c r="R42">
        <v>4833</v>
      </c>
      <c r="S42">
        <v>4145</v>
      </c>
      <c r="T42">
        <f t="shared" si="11"/>
        <v>4816.4405541535925</v>
      </c>
      <c r="V42">
        <f t="shared" si="12"/>
        <v>51.559445846407471</v>
      </c>
      <c r="W42">
        <f t="shared" si="13"/>
        <v>1.0591504898604658E-2</v>
      </c>
      <c r="AB42" s="4">
        <v>1</v>
      </c>
      <c r="AC42" s="4">
        <v>4591.1259062525587</v>
      </c>
      <c r="AD42" s="4">
        <v>141.87409374744129</v>
      </c>
    </row>
    <row r="43" spans="1:36">
      <c r="A43" s="1" t="d">
        <v>2004-07-01</v>
      </c>
      <c r="B43" s="12">
        <v>7</v>
      </c>
      <c r="C43">
        <v>5425</v>
      </c>
      <c r="E43">
        <v>44</v>
      </c>
      <c r="F43" s="11">
        <f t="shared" si="0"/>
        <v>0</v>
      </c>
      <c r="G43" s="11">
        <f t="shared" si="1"/>
        <v>0</v>
      </c>
      <c r="H43" s="11">
        <f t="shared" si="2"/>
        <v>0</v>
      </c>
      <c r="I43" s="11">
        <f t="shared" si="3"/>
        <v>0</v>
      </c>
      <c r="J43" s="11">
        <f t="shared" si="4"/>
        <v>0</v>
      </c>
      <c r="K43" s="11">
        <f t="shared" si="5"/>
        <v>0</v>
      </c>
      <c r="L43" s="11">
        <f t="shared" si="6"/>
        <v>1</v>
      </c>
      <c r="M43" s="11">
        <f t="shared" si="7"/>
        <v>0</v>
      </c>
      <c r="N43" s="11">
        <f t="shared" si="8"/>
        <v>0</v>
      </c>
      <c r="O43" s="11">
        <f t="shared" si="9"/>
        <v>0</v>
      </c>
      <c r="P43" s="11">
        <f t="shared" si="10"/>
        <v>0</v>
      </c>
      <c r="Q43">
        <v>4868</v>
      </c>
      <c r="R43">
        <v>4302</v>
      </c>
      <c r="S43">
        <v>4833</v>
      </c>
      <c r="T43">
        <f t="shared" si="11"/>
        <v>5267.7598422024876</v>
      </c>
      <c r="V43">
        <f t="shared" si="12"/>
        <v>157.24015779751244</v>
      </c>
      <c r="W43">
        <f t="shared" si="13"/>
        <v>2.8984360884334089E-2</v>
      </c>
      <c r="AB43" s="4">
        <v>2</v>
      </c>
      <c r="AC43" s="4">
        <v>5802.5782727495935</v>
      </c>
      <c r="AD43" s="4">
        <v>-216.57827274959345</v>
      </c>
    </row>
    <row r="44" spans="1:36">
      <c r="A44" s="1" t="d">
        <v>2004-08-01</v>
      </c>
      <c r="B44" s="12">
        <v>8</v>
      </c>
      <c r="C44">
        <v>5866</v>
      </c>
      <c r="E44">
        <v>45</v>
      </c>
      <c r="F44" s="11">
        <f t="shared" si="0"/>
        <v>0</v>
      </c>
      <c r="G44" s="11">
        <f t="shared" si="1"/>
        <v>0</v>
      </c>
      <c r="H44" s="11">
        <f t="shared" si="2"/>
        <v>0</v>
      </c>
      <c r="I44" s="11">
        <f t="shared" si="3"/>
        <v>0</v>
      </c>
      <c r="J44" s="11">
        <f t="shared" si="4"/>
        <v>0</v>
      </c>
      <c r="K44" s="11">
        <f t="shared" si="5"/>
        <v>0</v>
      </c>
      <c r="L44" s="11">
        <f t="shared" si="6"/>
        <v>0</v>
      </c>
      <c r="M44" s="11">
        <f t="shared" si="7"/>
        <v>1</v>
      </c>
      <c r="N44" s="11">
        <f t="shared" si="8"/>
        <v>0</v>
      </c>
      <c r="O44" s="11">
        <f t="shared" si="9"/>
        <v>0</v>
      </c>
      <c r="P44" s="11">
        <f t="shared" si="10"/>
        <v>0</v>
      </c>
      <c r="Q44">
        <v>5425</v>
      </c>
      <c r="R44">
        <v>4868</v>
      </c>
      <c r="S44">
        <v>4302</v>
      </c>
      <c r="T44">
        <f t="shared" si="11"/>
        <v>5563.1718063424341</v>
      </c>
      <c r="V44">
        <f t="shared" si="12"/>
        <v>302.82819365756586</v>
      </c>
      <c r="W44">
        <f t="shared" si="13"/>
        <v>5.1624308499414566E-2</v>
      </c>
      <c r="AB44" s="4">
        <v>3</v>
      </c>
      <c r="AC44" s="4">
        <v>5153.0843637183971</v>
      </c>
      <c r="AD44" s="4">
        <v>-145.08436371839707</v>
      </c>
    </row>
    <row r="45" spans="1:36">
      <c r="A45" s="1" t="d">
        <v>2004-09-01</v>
      </c>
      <c r="B45" s="12">
        <v>9</v>
      </c>
      <c r="C45">
        <v>5126</v>
      </c>
      <c r="E45">
        <v>46</v>
      </c>
      <c r="F45" s="11">
        <f t="shared" si="0"/>
        <v>0</v>
      </c>
      <c r="G45" s="11">
        <f t="shared" si="1"/>
        <v>0</v>
      </c>
      <c r="H45" s="11">
        <f t="shared" si="2"/>
        <v>0</v>
      </c>
      <c r="I45" s="11">
        <f t="shared" si="3"/>
        <v>0</v>
      </c>
      <c r="J45" s="11">
        <f t="shared" si="4"/>
        <v>0</v>
      </c>
      <c r="K45" s="11">
        <f t="shared" si="5"/>
        <v>0</v>
      </c>
      <c r="L45" s="11">
        <f t="shared" si="6"/>
        <v>0</v>
      </c>
      <c r="M45" s="11">
        <f t="shared" si="7"/>
        <v>0</v>
      </c>
      <c r="N45" s="11">
        <f t="shared" si="8"/>
        <v>1</v>
      </c>
      <c r="O45" s="11">
        <f t="shared" si="9"/>
        <v>0</v>
      </c>
      <c r="P45" s="11">
        <f t="shared" si="10"/>
        <v>0</v>
      </c>
      <c r="Q45">
        <v>5866</v>
      </c>
      <c r="R45">
        <v>5425</v>
      </c>
      <c r="S45">
        <v>4868</v>
      </c>
      <c r="T45">
        <f t="shared" si="11"/>
        <v>5125.2162174766054</v>
      </c>
      <c r="V45">
        <f t="shared" si="12"/>
        <v>0.78378252339462051</v>
      </c>
      <c r="W45">
        <f t="shared" si="13"/>
        <v>1.5290334049836529E-4</v>
      </c>
      <c r="AB45" s="4">
        <v>4</v>
      </c>
      <c r="AC45" s="4">
        <v>5427.2888801593581</v>
      </c>
      <c r="AD45" s="4">
        <v>-247.28888015935809</v>
      </c>
    </row>
    <row r="46" spans="1:36">
      <c r="A46" s="1" t="d">
        <v>2004-10-01</v>
      </c>
      <c r="B46" s="12">
        <v>10</v>
      </c>
      <c r="C46">
        <v>5125</v>
      </c>
      <c r="E46">
        <v>47</v>
      </c>
      <c r="F46" s="11">
        <f t="shared" si="0"/>
        <v>0</v>
      </c>
      <c r="G46" s="11">
        <f t="shared" si="1"/>
        <v>0</v>
      </c>
      <c r="H46" s="11">
        <f t="shared" si="2"/>
        <v>0</v>
      </c>
      <c r="I46" s="11">
        <f t="shared" si="3"/>
        <v>0</v>
      </c>
      <c r="J46" s="11">
        <f t="shared" si="4"/>
        <v>0</v>
      </c>
      <c r="K46" s="11">
        <f t="shared" si="5"/>
        <v>0</v>
      </c>
      <c r="L46" s="11">
        <f t="shared" si="6"/>
        <v>0</v>
      </c>
      <c r="M46" s="11">
        <f t="shared" si="7"/>
        <v>0</v>
      </c>
      <c r="N46" s="11">
        <f t="shared" si="8"/>
        <v>0</v>
      </c>
      <c r="O46" s="11">
        <f t="shared" si="9"/>
        <v>1</v>
      </c>
      <c r="P46" s="11">
        <f t="shared" si="10"/>
        <v>0</v>
      </c>
      <c r="Q46">
        <v>5126</v>
      </c>
      <c r="R46">
        <v>5866</v>
      </c>
      <c r="S46">
        <v>5425</v>
      </c>
      <c r="T46">
        <f t="shared" si="11"/>
        <v>5117.5320925159558</v>
      </c>
      <c r="V46">
        <f t="shared" si="12"/>
        <v>7.4679074840441899</v>
      </c>
      <c r="W46">
        <f t="shared" si="13"/>
        <v>1.4571526798135004E-3</v>
      </c>
      <c r="AB46" s="4">
        <v>5</v>
      </c>
      <c r="AC46" s="4">
        <v>5832.1018119149203</v>
      </c>
      <c r="AD46" s="4">
        <v>110.89818808507971</v>
      </c>
    </row>
    <row r="47" spans="1:36">
      <c r="A47" s="1" t="d">
        <v>2004-11-01</v>
      </c>
      <c r="B47" s="12">
        <v>11</v>
      </c>
      <c r="C47">
        <v>4501</v>
      </c>
      <c r="E47">
        <v>48</v>
      </c>
      <c r="F47" s="11">
        <f t="shared" si="0"/>
        <v>0</v>
      </c>
      <c r="G47" s="11">
        <f t="shared" si="1"/>
        <v>0</v>
      </c>
      <c r="H47" s="11">
        <f t="shared" si="2"/>
        <v>0</v>
      </c>
      <c r="I47" s="11">
        <f t="shared" si="3"/>
        <v>0</v>
      </c>
      <c r="J47" s="11">
        <f t="shared" si="4"/>
        <v>0</v>
      </c>
      <c r="K47" s="11">
        <f t="shared" si="5"/>
        <v>0</v>
      </c>
      <c r="L47" s="11">
        <f t="shared" si="6"/>
        <v>0</v>
      </c>
      <c r="M47" s="11">
        <f t="shared" si="7"/>
        <v>0</v>
      </c>
      <c r="N47" s="11">
        <f t="shared" si="8"/>
        <v>0</v>
      </c>
      <c r="O47" s="11">
        <f t="shared" si="9"/>
        <v>0</v>
      </c>
      <c r="P47" s="11">
        <f t="shared" si="10"/>
        <v>1</v>
      </c>
      <c r="Q47">
        <v>5125</v>
      </c>
      <c r="R47">
        <v>5126</v>
      </c>
      <c r="S47">
        <v>5866</v>
      </c>
      <c r="T47">
        <f t="shared" si="11"/>
        <v>4341.1609672373597</v>
      </c>
      <c r="V47">
        <f t="shared" si="12"/>
        <v>159.83903276264027</v>
      </c>
      <c r="W47">
        <f t="shared" si="13"/>
        <v>3.5511893526469732E-2</v>
      </c>
      <c r="AB47" s="4">
        <v>6</v>
      </c>
      <c r="AC47" s="4">
        <v>6113.8624593300347</v>
      </c>
      <c r="AD47" s="4">
        <v>-106.86245933003465</v>
      </c>
    </row>
    <row r="48" spans="1:36">
      <c r="A48" s="1" t="d">
        <v>2004-12-01</v>
      </c>
      <c r="B48" s="12">
        <v>12</v>
      </c>
      <c r="C48">
        <v>4770</v>
      </c>
      <c r="E48">
        <v>49</v>
      </c>
      <c r="F48" s="11">
        <f t="shared" si="0"/>
        <v>0</v>
      </c>
      <c r="G48" s="11">
        <f t="shared" si="1"/>
        <v>0</v>
      </c>
      <c r="H48" s="11">
        <f t="shared" si="2"/>
        <v>0</v>
      </c>
      <c r="I48" s="11">
        <f t="shared" si="3"/>
        <v>0</v>
      </c>
      <c r="J48" s="11">
        <f t="shared" si="4"/>
        <v>0</v>
      </c>
      <c r="K48" s="11">
        <f t="shared" si="5"/>
        <v>0</v>
      </c>
      <c r="L48" s="11">
        <f t="shared" si="6"/>
        <v>0</v>
      </c>
      <c r="M48" s="11">
        <f t="shared" si="7"/>
        <v>0</v>
      </c>
      <c r="N48" s="11">
        <f t="shared" si="8"/>
        <v>0</v>
      </c>
      <c r="O48" s="11">
        <f t="shared" si="9"/>
        <v>0</v>
      </c>
      <c r="P48" s="11">
        <f t="shared" si="10"/>
        <v>0</v>
      </c>
      <c r="Q48">
        <v>4501</v>
      </c>
      <c r="R48">
        <v>5125</v>
      </c>
      <c r="S48">
        <v>5126</v>
      </c>
      <c r="T48">
        <f t="shared" si="11"/>
        <v>4649.9534219520228</v>
      </c>
      <c r="V48">
        <f t="shared" si="12"/>
        <v>120.04657804797716</v>
      </c>
      <c r="W48">
        <f t="shared" si="13"/>
        <v>2.5166997494334833E-2</v>
      </c>
      <c r="AB48" s="4">
        <v>7</v>
      </c>
      <c r="AC48" s="4">
        <v>5387.7295692011448</v>
      </c>
      <c r="AD48" s="4">
        <v>138.27043079885516</v>
      </c>
    </row>
    <row r="49" spans="1:30">
      <c r="A49" s="1" t="d">
        <v>2005-01-01</v>
      </c>
      <c r="B49" s="12">
        <v>1</v>
      </c>
      <c r="C49">
        <v>5903</v>
      </c>
      <c r="E49">
        <v>50</v>
      </c>
      <c r="F49" s="11">
        <f t="shared" si="0"/>
        <v>1</v>
      </c>
      <c r="G49" s="11">
        <f t="shared" si="1"/>
        <v>0</v>
      </c>
      <c r="H49" s="11">
        <f t="shared" si="2"/>
        <v>0</v>
      </c>
      <c r="I49" s="11">
        <f t="shared" si="3"/>
        <v>0</v>
      </c>
      <c r="J49" s="11">
        <f t="shared" si="4"/>
        <v>0</v>
      </c>
      <c r="K49" s="11">
        <f t="shared" si="5"/>
        <v>0</v>
      </c>
      <c r="L49" s="11">
        <f t="shared" si="6"/>
        <v>0</v>
      </c>
      <c r="M49" s="11">
        <f t="shared" si="7"/>
        <v>0</v>
      </c>
      <c r="N49" s="11">
        <f t="shared" si="8"/>
        <v>0</v>
      </c>
      <c r="O49" s="11">
        <f t="shared" si="9"/>
        <v>0</v>
      </c>
      <c r="P49" s="11">
        <f t="shared" si="10"/>
        <v>0</v>
      </c>
      <c r="Q49">
        <v>4770</v>
      </c>
      <c r="R49">
        <v>4501</v>
      </c>
      <c r="S49">
        <v>5125</v>
      </c>
      <c r="T49">
        <f t="shared" si="11"/>
        <v>5555.4234725663555</v>
      </c>
      <c r="V49">
        <f t="shared" si="12"/>
        <v>347.57652743364451</v>
      </c>
      <c r="W49">
        <f t="shared" si="13"/>
        <v>5.8881336173749708E-2</v>
      </c>
      <c r="AB49" s="4">
        <v>8</v>
      </c>
      <c r="AC49" s="4">
        <v>5512.906114027588</v>
      </c>
      <c r="AD49" s="4">
        <v>476.09388597241195</v>
      </c>
    </row>
    <row r="50" spans="1:30">
      <c r="A50" s="1" t="d">
        <v>2005-02-01</v>
      </c>
      <c r="B50" s="12">
        <v>2</v>
      </c>
      <c r="C50">
        <v>4041</v>
      </c>
      <c r="E50">
        <v>51</v>
      </c>
      <c r="F50" s="11">
        <f t="shared" si="0"/>
        <v>0</v>
      </c>
      <c r="G50" s="11">
        <f t="shared" si="1"/>
        <v>1</v>
      </c>
      <c r="H50" s="11">
        <f t="shared" si="2"/>
        <v>0</v>
      </c>
      <c r="I50" s="11">
        <f t="shared" si="3"/>
        <v>0</v>
      </c>
      <c r="J50" s="11">
        <f t="shared" si="4"/>
        <v>0</v>
      </c>
      <c r="K50" s="11">
        <f t="shared" si="5"/>
        <v>0</v>
      </c>
      <c r="L50" s="11">
        <f t="shared" si="6"/>
        <v>0</v>
      </c>
      <c r="M50" s="11">
        <f t="shared" si="7"/>
        <v>0</v>
      </c>
      <c r="N50" s="11">
        <f t="shared" si="8"/>
        <v>0</v>
      </c>
      <c r="O50" s="11">
        <f t="shared" si="9"/>
        <v>0</v>
      </c>
      <c r="P50" s="11">
        <f t="shared" si="10"/>
        <v>0</v>
      </c>
      <c r="Q50">
        <v>5903</v>
      </c>
      <c r="R50">
        <v>4770</v>
      </c>
      <c r="S50">
        <v>4501</v>
      </c>
      <c r="T50">
        <f t="shared" si="11"/>
        <v>4151.3311148698485</v>
      </c>
      <c r="V50">
        <f t="shared" si="12"/>
        <v>-110.33111486984853</v>
      </c>
      <c r="W50">
        <f t="shared" si="13"/>
        <v>2.7302923749034529E-2</v>
      </c>
      <c r="AB50" s="4">
        <v>9</v>
      </c>
      <c r="AC50" s="4">
        <v>4727.2820285035732</v>
      </c>
      <c r="AD50" s="4">
        <v>-148.2820285035732</v>
      </c>
    </row>
    <row r="51" spans="1:30">
      <c r="A51" s="1" t="d">
        <v>2005-03-01</v>
      </c>
      <c r="B51" s="12">
        <v>3</v>
      </c>
      <c r="C51">
        <v>4352</v>
      </c>
      <c r="E51">
        <v>52</v>
      </c>
      <c r="F51" s="11">
        <f t="shared" si="0"/>
        <v>0</v>
      </c>
      <c r="G51" s="11">
        <f t="shared" si="1"/>
        <v>0</v>
      </c>
      <c r="H51" s="11">
        <f t="shared" si="2"/>
        <v>1</v>
      </c>
      <c r="I51" s="11">
        <f t="shared" si="3"/>
        <v>0</v>
      </c>
      <c r="J51" s="11">
        <f t="shared" si="4"/>
        <v>0</v>
      </c>
      <c r="K51" s="11">
        <f t="shared" si="5"/>
        <v>0</v>
      </c>
      <c r="L51" s="11">
        <f t="shared" si="6"/>
        <v>0</v>
      </c>
      <c r="M51" s="11">
        <f t="shared" si="7"/>
        <v>0</v>
      </c>
      <c r="N51" s="11">
        <f t="shared" si="8"/>
        <v>0</v>
      </c>
      <c r="O51" s="11">
        <f t="shared" si="9"/>
        <v>0</v>
      </c>
      <c r="P51" s="11">
        <f t="shared" si="10"/>
        <v>0</v>
      </c>
      <c r="Q51">
        <v>4041</v>
      </c>
      <c r="R51">
        <v>5903</v>
      </c>
      <c r="S51">
        <v>4770</v>
      </c>
      <c r="T51">
        <f t="shared" si="11"/>
        <v>4312.6258842739408</v>
      </c>
      <c r="V51">
        <f t="shared" si="12"/>
        <v>39.374115726059244</v>
      </c>
      <c r="W51">
        <f t="shared" si="13"/>
        <v>9.047361150289349E-3</v>
      </c>
      <c r="AB51" s="4">
        <v>10</v>
      </c>
      <c r="AC51" s="4">
        <v>4984.8952999195435</v>
      </c>
      <c r="AD51" s="4">
        <v>-510.8952999195435</v>
      </c>
    </row>
    <row r="52" spans="1:30">
      <c r="A52" s="1" t="d">
        <v>2005-04-01</v>
      </c>
      <c r="B52" s="12">
        <v>4</v>
      </c>
      <c r="C52">
        <v>4880</v>
      </c>
      <c r="E52">
        <v>53</v>
      </c>
      <c r="F52" s="11">
        <f t="shared" si="0"/>
        <v>0</v>
      </c>
      <c r="G52" s="11">
        <f t="shared" si="1"/>
        <v>0</v>
      </c>
      <c r="H52" s="11">
        <f t="shared" si="2"/>
        <v>0</v>
      </c>
      <c r="I52" s="11">
        <f t="shared" si="3"/>
        <v>1</v>
      </c>
      <c r="J52" s="11">
        <f t="shared" si="4"/>
        <v>0</v>
      </c>
      <c r="K52" s="11">
        <f t="shared" si="5"/>
        <v>0</v>
      </c>
      <c r="L52" s="11">
        <f t="shared" si="6"/>
        <v>0</v>
      </c>
      <c r="M52" s="11">
        <f t="shared" si="7"/>
        <v>0</v>
      </c>
      <c r="N52" s="11">
        <f t="shared" si="8"/>
        <v>0</v>
      </c>
      <c r="O52" s="11">
        <f t="shared" si="9"/>
        <v>0</v>
      </c>
      <c r="P52" s="11">
        <f t="shared" si="10"/>
        <v>0</v>
      </c>
      <c r="Q52">
        <v>4352</v>
      </c>
      <c r="R52">
        <v>4041</v>
      </c>
      <c r="S52">
        <v>5903</v>
      </c>
      <c r="T52">
        <f t="shared" si="11"/>
        <v>5007.4127544656494</v>
      </c>
      <c r="V52">
        <f t="shared" si="12"/>
        <v>-127.41275446564941</v>
      </c>
      <c r="W52">
        <f t="shared" si="13"/>
        <v>2.6109170997059308E-2</v>
      </c>
      <c r="AB52" s="4">
        <v>11</v>
      </c>
      <c r="AC52" s="4">
        <v>5898.9066683917736</v>
      </c>
      <c r="AD52" s="4">
        <v>219.09333160822644</v>
      </c>
    </row>
    <row r="53" spans="1:30">
      <c r="A53" s="1" t="d">
        <v>2005-05-01</v>
      </c>
      <c r="B53" s="12">
        <v>5</v>
      </c>
      <c r="C53">
        <v>4773</v>
      </c>
      <c r="E53">
        <v>54</v>
      </c>
      <c r="F53" s="11">
        <f t="shared" si="0"/>
        <v>0</v>
      </c>
      <c r="G53" s="11">
        <f t="shared" si="1"/>
        <v>0</v>
      </c>
      <c r="H53" s="11">
        <f t="shared" si="2"/>
        <v>0</v>
      </c>
      <c r="I53" s="11">
        <f t="shared" si="3"/>
        <v>0</v>
      </c>
      <c r="J53" s="11">
        <f t="shared" si="4"/>
        <v>1</v>
      </c>
      <c r="K53" s="11">
        <f t="shared" si="5"/>
        <v>0</v>
      </c>
      <c r="L53" s="11">
        <f t="shared" si="6"/>
        <v>0</v>
      </c>
      <c r="M53" s="11">
        <f t="shared" si="7"/>
        <v>0</v>
      </c>
      <c r="N53" s="11">
        <f t="shared" si="8"/>
        <v>0</v>
      </c>
      <c r="O53" s="11">
        <f t="shared" si="9"/>
        <v>0</v>
      </c>
      <c r="P53" s="11">
        <f t="shared" si="10"/>
        <v>0</v>
      </c>
      <c r="Q53">
        <v>4880</v>
      </c>
      <c r="R53">
        <v>4352</v>
      </c>
      <c r="S53">
        <v>4041</v>
      </c>
      <c r="T53">
        <f t="shared" si="11"/>
        <v>4738.7623078256111</v>
      </c>
      <c r="V53">
        <f t="shared" si="12"/>
        <v>34.23769217438894</v>
      </c>
      <c r="W53">
        <f t="shared" si="13"/>
        <v>7.1732017964359811E-3</v>
      </c>
      <c r="AB53" s="4">
        <v>12</v>
      </c>
      <c r="AC53" s="4">
        <v>4206.6358003528894</v>
      </c>
      <c r="AD53" s="4">
        <v>-203.63580035288942</v>
      </c>
    </row>
    <row r="54" spans="1:30">
      <c r="A54" s="1" t="d">
        <v>2005-06-01</v>
      </c>
      <c r="B54" s="12">
        <v>6</v>
      </c>
      <c r="C54">
        <v>5086</v>
      </c>
      <c r="E54">
        <v>55</v>
      </c>
      <c r="F54" s="11">
        <f t="shared" si="0"/>
        <v>0</v>
      </c>
      <c r="G54" s="11">
        <f t="shared" si="1"/>
        <v>0</v>
      </c>
      <c r="H54" s="11">
        <f t="shared" si="2"/>
        <v>0</v>
      </c>
      <c r="I54" s="11">
        <f t="shared" si="3"/>
        <v>0</v>
      </c>
      <c r="J54" s="11">
        <f t="shared" si="4"/>
        <v>0</v>
      </c>
      <c r="K54" s="11">
        <f t="shared" si="5"/>
        <v>1</v>
      </c>
      <c r="L54" s="11">
        <f t="shared" si="6"/>
        <v>0</v>
      </c>
      <c r="M54" s="11">
        <f t="shared" si="7"/>
        <v>0</v>
      </c>
      <c r="N54" s="11">
        <f t="shared" si="8"/>
        <v>0</v>
      </c>
      <c r="O54" s="11">
        <f t="shared" si="9"/>
        <v>0</v>
      </c>
      <c r="P54" s="11">
        <f t="shared" si="10"/>
        <v>0</v>
      </c>
      <c r="Q54">
        <v>4773</v>
      </c>
      <c r="R54">
        <v>4880</v>
      </c>
      <c r="S54">
        <v>4352</v>
      </c>
      <c r="T54">
        <f t="shared" si="11"/>
        <v>5078.1054739246174</v>
      </c>
      <c r="V54">
        <f t="shared" si="12"/>
        <v>7.8945260753826005</v>
      </c>
      <c r="W54">
        <f t="shared" si="13"/>
        <v>1.5522072503701535E-3</v>
      </c>
      <c r="AB54" s="4">
        <v>13</v>
      </c>
      <c r="AC54" s="4">
        <v>4170.7176173949028</v>
      </c>
      <c r="AD54" s="4">
        <v>-276.71761739490285</v>
      </c>
    </row>
    <row r="55" spans="1:30">
      <c r="A55" s="1" t="d">
        <v>2005-07-01</v>
      </c>
      <c r="B55" s="12">
        <v>7</v>
      </c>
      <c r="C55">
        <v>5469</v>
      </c>
      <c r="E55">
        <v>56</v>
      </c>
      <c r="F55" s="11">
        <f t="shared" si="0"/>
        <v>0</v>
      </c>
      <c r="G55" s="11">
        <f t="shared" si="1"/>
        <v>0</v>
      </c>
      <c r="H55" s="11">
        <f t="shared" si="2"/>
        <v>0</v>
      </c>
      <c r="I55" s="11">
        <f t="shared" si="3"/>
        <v>0</v>
      </c>
      <c r="J55" s="11">
        <f t="shared" si="4"/>
        <v>0</v>
      </c>
      <c r="K55" s="11">
        <f t="shared" si="5"/>
        <v>0</v>
      </c>
      <c r="L55" s="11">
        <f t="shared" si="6"/>
        <v>1</v>
      </c>
      <c r="M55" s="11">
        <f t="shared" si="7"/>
        <v>0</v>
      </c>
      <c r="N55" s="11">
        <f t="shared" si="8"/>
        <v>0</v>
      </c>
      <c r="O55" s="11">
        <f t="shared" si="9"/>
        <v>0</v>
      </c>
      <c r="P55" s="11">
        <f t="shared" si="10"/>
        <v>0</v>
      </c>
      <c r="Q55">
        <v>5086</v>
      </c>
      <c r="R55">
        <v>4773</v>
      </c>
      <c r="S55">
        <v>4880</v>
      </c>
      <c r="T55">
        <f t="shared" si="11"/>
        <v>5428.1255165841176</v>
      </c>
      <c r="V55">
        <f t="shared" si="12"/>
        <v>40.874483415882423</v>
      </c>
      <c r="W55">
        <f t="shared" si="13"/>
        <v>7.4738495914943174E-3</v>
      </c>
      <c r="AB55" s="4">
        <v>14</v>
      </c>
      <c r="AC55" s="4">
        <v>4956.9240891196459</v>
      </c>
      <c r="AD55" s="4">
        <v>37.075910880354058</v>
      </c>
    </row>
    <row r="56" spans="1:30">
      <c r="A56" s="1" t="d">
        <v>2005-08-01</v>
      </c>
      <c r="B56" s="12">
        <v>8</v>
      </c>
      <c r="C56">
        <v>6200</v>
      </c>
      <c r="E56">
        <v>57</v>
      </c>
      <c r="F56" s="11">
        <f t="shared" si="0"/>
        <v>0</v>
      </c>
      <c r="G56" s="11">
        <f t="shared" si="1"/>
        <v>0</v>
      </c>
      <c r="H56" s="11">
        <f t="shared" si="2"/>
        <v>0</v>
      </c>
      <c r="I56" s="11">
        <f t="shared" si="3"/>
        <v>0</v>
      </c>
      <c r="J56" s="11">
        <f t="shared" si="4"/>
        <v>0</v>
      </c>
      <c r="K56" s="11">
        <f t="shared" si="5"/>
        <v>0</v>
      </c>
      <c r="L56" s="11">
        <f t="shared" si="6"/>
        <v>0</v>
      </c>
      <c r="M56" s="11">
        <f t="shared" si="7"/>
        <v>1</v>
      </c>
      <c r="N56" s="11">
        <f t="shared" si="8"/>
        <v>0</v>
      </c>
      <c r="O56" s="11">
        <f t="shared" si="9"/>
        <v>0</v>
      </c>
      <c r="P56" s="11">
        <f t="shared" si="10"/>
        <v>0</v>
      </c>
      <c r="Q56">
        <v>5469</v>
      </c>
      <c r="R56">
        <v>5086</v>
      </c>
      <c r="S56">
        <v>4773</v>
      </c>
      <c r="T56">
        <f t="shared" si="11"/>
        <v>5848.0230198820773</v>
      </c>
      <c r="V56">
        <f t="shared" si="12"/>
        <v>351.97698011792272</v>
      </c>
      <c r="W56">
        <f t="shared" si="13"/>
        <v>5.6770480664181083E-2</v>
      </c>
      <c r="AB56" s="4">
        <v>15</v>
      </c>
      <c r="AC56" s="4">
        <v>4681.6194793749619</v>
      </c>
      <c r="AD56" s="4">
        <v>-98.619479374961884</v>
      </c>
    </row>
    <row r="57" spans="1:30">
      <c r="A57" s="1" t="d">
        <v>2005-09-01</v>
      </c>
      <c r="B57" s="12">
        <v>9</v>
      </c>
      <c r="C57">
        <v>5634</v>
      </c>
      <c r="E57">
        <v>58</v>
      </c>
      <c r="F57" s="11">
        <f t="shared" si="0"/>
        <v>0</v>
      </c>
      <c r="G57" s="11">
        <f t="shared" si="1"/>
        <v>0</v>
      </c>
      <c r="H57" s="11">
        <f t="shared" si="2"/>
        <v>0</v>
      </c>
      <c r="I57" s="11">
        <f t="shared" si="3"/>
        <v>0</v>
      </c>
      <c r="J57" s="11">
        <f t="shared" si="4"/>
        <v>0</v>
      </c>
      <c r="K57" s="11">
        <f t="shared" si="5"/>
        <v>0</v>
      </c>
      <c r="L57" s="11">
        <f t="shared" si="6"/>
        <v>0</v>
      </c>
      <c r="M57" s="11">
        <f t="shared" si="7"/>
        <v>0</v>
      </c>
      <c r="N57" s="11">
        <f t="shared" si="8"/>
        <v>1</v>
      </c>
      <c r="O57" s="11">
        <f t="shared" si="9"/>
        <v>0</v>
      </c>
      <c r="P57" s="11">
        <f t="shared" si="10"/>
        <v>0</v>
      </c>
      <c r="Q57">
        <v>6200</v>
      </c>
      <c r="R57">
        <v>5469</v>
      </c>
      <c r="S57">
        <v>5086</v>
      </c>
      <c r="T57">
        <f t="shared" si="11"/>
        <v>5349.1654887919576</v>
      </c>
      <c r="V57">
        <f t="shared" si="12"/>
        <v>284.83451120804239</v>
      </c>
      <c r="W57">
        <f t="shared" si="13"/>
        <v>5.0556356266958181E-2</v>
      </c>
      <c r="AB57" s="4">
        <v>16</v>
      </c>
      <c r="AC57" s="4">
        <v>4793.0196608030637</v>
      </c>
      <c r="AD57" s="4">
        <v>-71.019660803063744</v>
      </c>
    </row>
    <row r="58" spans="1:30">
      <c r="A58" s="1" t="d">
        <v>2005-10-01</v>
      </c>
      <c r="B58" s="12">
        <v>10</v>
      </c>
      <c r="C58">
        <v>5266</v>
      </c>
      <c r="E58">
        <v>59</v>
      </c>
      <c r="F58" s="11">
        <f t="shared" si="0"/>
        <v>0</v>
      </c>
      <c r="G58" s="11">
        <f t="shared" si="1"/>
        <v>0</v>
      </c>
      <c r="H58" s="11">
        <f t="shared" si="2"/>
        <v>0</v>
      </c>
      <c r="I58" s="11">
        <f t="shared" si="3"/>
        <v>0</v>
      </c>
      <c r="J58" s="11">
        <f t="shared" si="4"/>
        <v>0</v>
      </c>
      <c r="K58" s="11">
        <f t="shared" si="5"/>
        <v>0</v>
      </c>
      <c r="L58" s="11">
        <f t="shared" si="6"/>
        <v>0</v>
      </c>
      <c r="M58" s="11">
        <f t="shared" si="7"/>
        <v>0</v>
      </c>
      <c r="N58" s="11">
        <f t="shared" si="8"/>
        <v>0</v>
      </c>
      <c r="O58" s="11">
        <f t="shared" si="9"/>
        <v>1</v>
      </c>
      <c r="P58" s="11">
        <f t="shared" si="10"/>
        <v>0</v>
      </c>
      <c r="Q58">
        <v>5634</v>
      </c>
      <c r="R58">
        <v>6200</v>
      </c>
      <c r="S58">
        <v>5469</v>
      </c>
      <c r="T58">
        <f t="shared" si="11"/>
        <v>5348.1786417494786</v>
      </c>
      <c r="V58">
        <f t="shared" si="12"/>
        <v>-82.178641749478629</v>
      </c>
      <c r="W58">
        <f t="shared" si="13"/>
        <v>1.5605514954325604E-2</v>
      </c>
      <c r="AB58" s="4">
        <v>17</v>
      </c>
      <c r="AC58" s="4">
        <v>5335.1234599047775</v>
      </c>
      <c r="AD58" s="4">
        <v>389.87654009522248</v>
      </c>
    </row>
    <row r="59" spans="1:30">
      <c r="A59" s="1" t="d">
        <v>2005-11-01</v>
      </c>
      <c r="B59" s="12">
        <v>11</v>
      </c>
      <c r="C59">
        <v>4379</v>
      </c>
      <c r="E59">
        <v>60</v>
      </c>
      <c r="F59" s="11">
        <f t="shared" si="0"/>
        <v>0</v>
      </c>
      <c r="G59" s="11">
        <f t="shared" si="1"/>
        <v>0</v>
      </c>
      <c r="H59" s="11">
        <f t="shared" si="2"/>
        <v>0</v>
      </c>
      <c r="I59" s="11">
        <f t="shared" si="3"/>
        <v>0</v>
      </c>
      <c r="J59" s="11">
        <f t="shared" si="4"/>
        <v>0</v>
      </c>
      <c r="K59" s="11">
        <f t="shared" si="5"/>
        <v>0</v>
      </c>
      <c r="L59" s="11">
        <f t="shared" si="6"/>
        <v>0</v>
      </c>
      <c r="M59" s="11">
        <f t="shared" si="7"/>
        <v>0</v>
      </c>
      <c r="N59" s="11">
        <f t="shared" si="8"/>
        <v>0</v>
      </c>
      <c r="O59" s="11">
        <f t="shared" si="9"/>
        <v>0</v>
      </c>
      <c r="P59" s="11">
        <f t="shared" si="10"/>
        <v>1</v>
      </c>
      <c r="Q59">
        <v>5266</v>
      </c>
      <c r="R59">
        <v>5634</v>
      </c>
      <c r="S59">
        <v>6200</v>
      </c>
      <c r="T59">
        <f t="shared" si="11"/>
        <v>4627.2857474337943</v>
      </c>
      <c r="V59">
        <f t="shared" si="12"/>
        <v>-248.28574743379431</v>
      </c>
      <c r="W59">
        <f t="shared" si="13"/>
        <v>5.6699188726602949E-2</v>
      </c>
      <c r="AB59" s="4">
        <v>18</v>
      </c>
      <c r="AC59" s="4">
        <v>5771.6122762921195</v>
      </c>
      <c r="AD59" s="4">
        <v>-117.61227629211953</v>
      </c>
    </row>
    <row r="60" spans="1:30">
      <c r="A60" s="1" t="d">
        <v>2005-12-01</v>
      </c>
      <c r="B60" s="12">
        <v>12</v>
      </c>
      <c r="C60">
        <v>4650</v>
      </c>
      <c r="E60">
        <v>61</v>
      </c>
      <c r="F60" s="11">
        <f t="shared" si="0"/>
        <v>0</v>
      </c>
      <c r="G60" s="11">
        <f t="shared" si="1"/>
        <v>0</v>
      </c>
      <c r="H60" s="11">
        <f t="shared" si="2"/>
        <v>0</v>
      </c>
      <c r="I60" s="11">
        <f t="shared" si="3"/>
        <v>0</v>
      </c>
      <c r="J60" s="11">
        <f t="shared" si="4"/>
        <v>0</v>
      </c>
      <c r="K60" s="11">
        <f t="shared" si="5"/>
        <v>0</v>
      </c>
      <c r="L60" s="11">
        <f t="shared" si="6"/>
        <v>0</v>
      </c>
      <c r="M60" s="11">
        <f t="shared" si="7"/>
        <v>0</v>
      </c>
      <c r="N60" s="11">
        <f t="shared" si="8"/>
        <v>0</v>
      </c>
      <c r="O60" s="11">
        <f t="shared" si="9"/>
        <v>0</v>
      </c>
      <c r="P60" s="11">
        <f t="shared" si="10"/>
        <v>0</v>
      </c>
      <c r="Q60">
        <v>4379</v>
      </c>
      <c r="R60">
        <v>5266</v>
      </c>
      <c r="S60">
        <v>5634</v>
      </c>
      <c r="T60">
        <f t="shared" si="11"/>
        <v>4890.9174168662485</v>
      </c>
      <c r="V60">
        <f t="shared" si="12"/>
        <v>-240.91741686624846</v>
      </c>
      <c r="W60">
        <f t="shared" si="13"/>
        <v>5.1810197175537302E-2</v>
      </c>
      <c r="AB60" s="4">
        <v>19</v>
      </c>
      <c r="AC60" s="4">
        <v>5019.7380569230927</v>
      </c>
      <c r="AD60" s="4">
        <v>143.2619430769073</v>
      </c>
    </row>
    <row r="61" spans="1:30">
      <c r="A61" s="1" t="d">
        <v>2006-01-01</v>
      </c>
      <c r="B61" s="12">
        <v>1</v>
      </c>
      <c r="C61">
        <v>5639</v>
      </c>
      <c r="E61">
        <v>62</v>
      </c>
      <c r="F61" s="11">
        <f t="shared" si="0"/>
        <v>1</v>
      </c>
      <c r="G61" s="11">
        <f t="shared" si="1"/>
        <v>0</v>
      </c>
      <c r="H61" s="11">
        <f t="shared" si="2"/>
        <v>0</v>
      </c>
      <c r="I61" s="11">
        <f t="shared" si="3"/>
        <v>0</v>
      </c>
      <c r="J61" s="11">
        <f t="shared" si="4"/>
        <v>0</v>
      </c>
      <c r="K61" s="11">
        <f t="shared" si="5"/>
        <v>0</v>
      </c>
      <c r="L61" s="11">
        <f t="shared" si="6"/>
        <v>0</v>
      </c>
      <c r="M61" s="11">
        <f t="shared" si="7"/>
        <v>0</v>
      </c>
      <c r="N61" s="11">
        <f t="shared" si="8"/>
        <v>0</v>
      </c>
      <c r="O61" s="11">
        <f t="shared" si="9"/>
        <v>0</v>
      </c>
      <c r="P61" s="11">
        <f t="shared" si="10"/>
        <v>0</v>
      </c>
      <c r="Q61">
        <v>4650</v>
      </c>
      <c r="R61">
        <v>4379</v>
      </c>
      <c r="S61">
        <v>5266</v>
      </c>
      <c r="T61">
        <f t="shared" si="11"/>
        <v>5575.6346299305242</v>
      </c>
      <c r="V61">
        <f t="shared" si="12"/>
        <v>63.36537006947583</v>
      </c>
      <c r="W61">
        <f t="shared" si="13"/>
        <v>1.1236987066762872E-2</v>
      </c>
      <c r="AB61" s="4">
        <v>20</v>
      </c>
      <c r="AC61" s="4">
        <v>5244.1877422532143</v>
      </c>
      <c r="AD61" s="4">
        <v>-75.18774225321431</v>
      </c>
    </row>
    <row r="62" spans="1:30">
      <c r="A62" s="1" t="d">
        <v>2006-02-01</v>
      </c>
      <c r="B62" s="12">
        <v>2</v>
      </c>
      <c r="C62">
        <v>4052</v>
      </c>
      <c r="E62">
        <v>63</v>
      </c>
      <c r="F62" s="11">
        <f t="shared" si="0"/>
        <v>0</v>
      </c>
      <c r="G62" s="11">
        <f t="shared" si="1"/>
        <v>1</v>
      </c>
      <c r="H62" s="11">
        <f t="shared" si="2"/>
        <v>0</v>
      </c>
      <c r="I62" s="11">
        <f t="shared" si="3"/>
        <v>0</v>
      </c>
      <c r="J62" s="11">
        <f t="shared" si="4"/>
        <v>0</v>
      </c>
      <c r="K62" s="11">
        <f t="shared" si="5"/>
        <v>0</v>
      </c>
      <c r="L62" s="11">
        <f t="shared" si="6"/>
        <v>0</v>
      </c>
      <c r="M62" s="11">
        <f t="shared" si="7"/>
        <v>0</v>
      </c>
      <c r="N62" s="11">
        <f t="shared" si="8"/>
        <v>0</v>
      </c>
      <c r="O62" s="11">
        <f t="shared" si="9"/>
        <v>0</v>
      </c>
      <c r="P62" s="11">
        <f t="shared" si="10"/>
        <v>0</v>
      </c>
      <c r="Q62">
        <v>5639</v>
      </c>
      <c r="R62">
        <v>4650</v>
      </c>
      <c r="S62">
        <v>4379</v>
      </c>
      <c r="T62">
        <f t="shared" si="11"/>
        <v>3994.1478562208076</v>
      </c>
      <c r="V62">
        <f t="shared" si="12"/>
        <v>57.852143779192374</v>
      </c>
      <c r="W62">
        <f t="shared" si="13"/>
        <v>1.4277429363078079E-2</v>
      </c>
      <c r="AB62" s="4">
        <v>21</v>
      </c>
      <c r="AC62" s="4">
        <v>4246.1682640233412</v>
      </c>
      <c r="AD62" s="4">
        <v>36.83173597665882</v>
      </c>
    </row>
    <row r="63" spans="1:30">
      <c r="A63" s="1" t="d">
        <v>2006-03-01</v>
      </c>
      <c r="B63" s="12">
        <v>3</v>
      </c>
      <c r="C63">
        <v>4363</v>
      </c>
      <c r="E63">
        <v>64</v>
      </c>
      <c r="F63" s="11">
        <f t="shared" si="0"/>
        <v>0</v>
      </c>
      <c r="G63" s="11">
        <f t="shared" si="1"/>
        <v>0</v>
      </c>
      <c r="H63" s="11">
        <f t="shared" si="2"/>
        <v>1</v>
      </c>
      <c r="I63" s="11">
        <f t="shared" si="3"/>
        <v>0</v>
      </c>
      <c r="J63" s="11">
        <f t="shared" si="4"/>
        <v>0</v>
      </c>
      <c r="K63" s="11">
        <f t="shared" si="5"/>
        <v>0</v>
      </c>
      <c r="L63" s="11">
        <f t="shared" si="6"/>
        <v>0</v>
      </c>
      <c r="M63" s="11">
        <f t="shared" si="7"/>
        <v>0</v>
      </c>
      <c r="N63" s="11">
        <f t="shared" si="8"/>
        <v>0</v>
      </c>
      <c r="O63" s="11">
        <f t="shared" si="9"/>
        <v>0</v>
      </c>
      <c r="P63" s="11">
        <f t="shared" si="10"/>
        <v>0</v>
      </c>
      <c r="Q63">
        <v>4052</v>
      </c>
      <c r="R63">
        <v>5639</v>
      </c>
      <c r="S63">
        <v>4650</v>
      </c>
      <c r="T63">
        <f t="shared" si="11"/>
        <v>4222.5874125010941</v>
      </c>
      <c r="V63">
        <f t="shared" si="12"/>
        <v>140.41258749890585</v>
      </c>
      <c r="W63">
        <f t="shared" si="13"/>
        <v>3.2182577927780391E-2</v>
      </c>
      <c r="AB63" s="4">
        <v>22</v>
      </c>
      <c r="AC63" s="4">
        <v>4599.5540087873023</v>
      </c>
      <c r="AD63" s="4">
        <v>34.445991212697663</v>
      </c>
    </row>
    <row r="64" spans="1:30">
      <c r="A64" s="1" t="d">
        <v>2006-04-01</v>
      </c>
      <c r="B64" s="12">
        <v>4</v>
      </c>
      <c r="C64">
        <v>4876</v>
      </c>
      <c r="E64">
        <v>65</v>
      </c>
      <c r="F64" s="11">
        <f t="shared" si="0"/>
        <v>0</v>
      </c>
      <c r="G64" s="11">
        <f t="shared" si="1"/>
        <v>0</v>
      </c>
      <c r="H64" s="11">
        <f t="shared" si="2"/>
        <v>0</v>
      </c>
      <c r="I64" s="11">
        <f t="shared" si="3"/>
        <v>1</v>
      </c>
      <c r="J64" s="11">
        <f t="shared" si="4"/>
        <v>0</v>
      </c>
      <c r="K64" s="11">
        <f t="shared" si="5"/>
        <v>0</v>
      </c>
      <c r="L64" s="11">
        <f t="shared" si="6"/>
        <v>0</v>
      </c>
      <c r="M64" s="11">
        <f t="shared" si="7"/>
        <v>0</v>
      </c>
      <c r="N64" s="11">
        <f t="shared" si="8"/>
        <v>0</v>
      </c>
      <c r="O64" s="11">
        <f t="shared" si="9"/>
        <v>0</v>
      </c>
      <c r="P64" s="11">
        <f t="shared" si="10"/>
        <v>0</v>
      </c>
      <c r="Q64">
        <v>4363</v>
      </c>
      <c r="R64">
        <v>4052</v>
      </c>
      <c r="S64">
        <v>5639</v>
      </c>
      <c r="T64">
        <f t="shared" si="11"/>
        <v>4882.7091508160538</v>
      </c>
      <c r="V64">
        <f t="shared" si="12"/>
        <v>-6.7091508160538069</v>
      </c>
      <c r="W64">
        <f t="shared" si="13"/>
        <v>1.3759538178945462E-3</v>
      </c>
      <c r="AB64" s="4">
        <v>23</v>
      </c>
      <c r="AC64" s="4">
        <v>5498.0404858141355</v>
      </c>
      <c r="AD64" s="4">
        <v>374.95951418586446</v>
      </c>
    </row>
    <row r="65" spans="1:30">
      <c r="A65" s="1" t="d">
        <v>2006-05-01</v>
      </c>
      <c r="B65" s="12">
        <v>5</v>
      </c>
      <c r="C65">
        <v>5132</v>
      </c>
      <c r="E65">
        <v>66</v>
      </c>
      <c r="F65" s="11">
        <f t="shared" ref="F65:F128" si="14">IF($B65=1,1,0)</f>
        <v>0</v>
      </c>
      <c r="G65" s="11">
        <f t="shared" ref="G65:G128" si="15">IF($B65=2,1,0)</f>
        <v>0</v>
      </c>
      <c r="H65" s="11">
        <f t="shared" ref="H65:H128" si="16">IF($B65=3,1,0)</f>
        <v>0</v>
      </c>
      <c r="I65" s="11">
        <f t="shared" ref="I65:I128" si="17">IF($B65=4,1,0)</f>
        <v>0</v>
      </c>
      <c r="J65" s="11">
        <f t="shared" ref="J65:J128" si="18">IF($B65=5,1,0)</f>
        <v>1</v>
      </c>
      <c r="K65" s="11">
        <f t="shared" ref="K65:K128" si="19">IF($B65=6,1,0)</f>
        <v>0</v>
      </c>
      <c r="L65" s="11">
        <f t="shared" ref="L65:L128" si="20">IF($B65=7,1,0)</f>
        <v>0</v>
      </c>
      <c r="M65" s="11">
        <f t="shared" ref="M65:M128" si="21">IF($B65=8,1,0)</f>
        <v>0</v>
      </c>
      <c r="N65" s="11">
        <f t="shared" ref="N65:N128" si="22">IF($B65=9,1,0)</f>
        <v>0</v>
      </c>
      <c r="O65" s="11">
        <f t="shared" ref="O65:O128" si="23">IF($B65=10,1,0)</f>
        <v>0</v>
      </c>
      <c r="P65" s="11">
        <f t="shared" ref="P65:P128" si="24">IF($B65=11,1,0)</f>
        <v>0</v>
      </c>
      <c r="Q65">
        <v>4876</v>
      </c>
      <c r="R65">
        <v>4363</v>
      </c>
      <c r="S65">
        <v>4052</v>
      </c>
      <c r="T65">
        <f t="shared" si="11"/>
        <v>4748.0510097069437</v>
      </c>
      <c r="V65">
        <f t="shared" si="12"/>
        <v>383.94899029305634</v>
      </c>
      <c r="W65">
        <f t="shared" si="13"/>
        <v>7.4814690236371079E-2</v>
      </c>
      <c r="AB65" s="4">
        <v>24</v>
      </c>
      <c r="AC65" s="4">
        <v>4006.2909096299586</v>
      </c>
      <c r="AD65" s="4">
        <v>-137.29090962995861</v>
      </c>
    </row>
    <row r="66" spans="1:30">
      <c r="A66" s="1" t="d">
        <v>2006-06-01</v>
      </c>
      <c r="B66" s="12">
        <v>6</v>
      </c>
      <c r="C66">
        <v>5227</v>
      </c>
      <c r="E66">
        <v>67</v>
      </c>
      <c r="F66" s="11">
        <f t="shared" si="14"/>
        <v>0</v>
      </c>
      <c r="G66" s="11">
        <f t="shared" si="15"/>
        <v>0</v>
      </c>
      <c r="H66" s="11">
        <f t="shared" si="16"/>
        <v>0</v>
      </c>
      <c r="I66" s="11">
        <f t="shared" si="17"/>
        <v>0</v>
      </c>
      <c r="J66" s="11">
        <f t="shared" si="18"/>
        <v>0</v>
      </c>
      <c r="K66" s="11">
        <f t="shared" si="19"/>
        <v>1</v>
      </c>
      <c r="L66" s="11">
        <f t="shared" si="20"/>
        <v>0</v>
      </c>
      <c r="M66" s="11">
        <f t="shared" si="21"/>
        <v>0</v>
      </c>
      <c r="N66" s="11">
        <f t="shared" si="22"/>
        <v>0</v>
      </c>
      <c r="O66" s="11">
        <f t="shared" si="23"/>
        <v>0</v>
      </c>
      <c r="P66" s="11">
        <f t="shared" si="24"/>
        <v>0</v>
      </c>
      <c r="Q66">
        <v>5132</v>
      </c>
      <c r="R66">
        <v>4876</v>
      </c>
      <c r="S66">
        <v>4363</v>
      </c>
      <c r="T66">
        <f t="shared" si="11"/>
        <v>5198.8579921640012</v>
      </c>
      <c r="V66">
        <f t="shared" si="12"/>
        <v>28.142007835998811</v>
      </c>
      <c r="W66">
        <f t="shared" si="13"/>
        <v>5.3839693583315118E-3</v>
      </c>
      <c r="AB66" s="4">
        <v>25</v>
      </c>
      <c r="AC66" s="4">
        <v>4179.1557164995465</v>
      </c>
      <c r="AD66" s="4">
        <v>-300.15571649954654</v>
      </c>
    </row>
    <row r="67" spans="1:30">
      <c r="A67" s="1" t="d">
        <v>2006-07-01</v>
      </c>
      <c r="B67" s="12">
        <v>7</v>
      </c>
      <c r="C67">
        <v>5761</v>
      </c>
      <c r="E67">
        <v>68</v>
      </c>
      <c r="F67" s="11">
        <f t="shared" si="14"/>
        <v>0</v>
      </c>
      <c r="G67" s="11">
        <f t="shared" si="15"/>
        <v>0</v>
      </c>
      <c r="H67" s="11">
        <f t="shared" si="16"/>
        <v>0</v>
      </c>
      <c r="I67" s="11">
        <f t="shared" si="17"/>
        <v>0</v>
      </c>
      <c r="J67" s="11">
        <f t="shared" si="18"/>
        <v>0</v>
      </c>
      <c r="K67" s="11">
        <f t="shared" si="19"/>
        <v>0</v>
      </c>
      <c r="L67" s="11">
        <f t="shared" si="20"/>
        <v>1</v>
      </c>
      <c r="M67" s="11">
        <f t="shared" si="21"/>
        <v>0</v>
      </c>
      <c r="N67" s="11">
        <f t="shared" si="22"/>
        <v>0</v>
      </c>
      <c r="O67" s="11">
        <f t="shared" si="23"/>
        <v>0</v>
      </c>
      <c r="P67" s="11">
        <f t="shared" si="24"/>
        <v>0</v>
      </c>
      <c r="Q67">
        <v>5227</v>
      </c>
      <c r="R67">
        <v>5132</v>
      </c>
      <c r="S67">
        <v>4876</v>
      </c>
      <c r="T67">
        <f t="shared" si="11"/>
        <v>5523.2307316294973</v>
      </c>
      <c r="V67">
        <f t="shared" si="12"/>
        <v>237.76926837050269</v>
      </c>
      <c r="W67">
        <f t="shared" si="13"/>
        <v>4.1272221553636988E-2</v>
      </c>
      <c r="AB67" s="4">
        <v>26</v>
      </c>
      <c r="AC67" s="4">
        <v>4813.65785488858</v>
      </c>
      <c r="AD67" s="4">
        <v>-106.65785488858</v>
      </c>
    </row>
    <row r="68" spans="1:30">
      <c r="A68" s="1" t="d">
        <v>2006-08-01</v>
      </c>
      <c r="B68" s="12">
        <v>8</v>
      </c>
      <c r="C68">
        <v>5985</v>
      </c>
      <c r="E68">
        <v>69</v>
      </c>
      <c r="F68" s="11">
        <f t="shared" si="14"/>
        <v>0</v>
      </c>
      <c r="G68" s="11">
        <f t="shared" si="15"/>
        <v>0</v>
      </c>
      <c r="H68" s="11">
        <f t="shared" si="16"/>
        <v>0</v>
      </c>
      <c r="I68" s="11">
        <f t="shared" si="17"/>
        <v>0</v>
      </c>
      <c r="J68" s="11">
        <f t="shared" si="18"/>
        <v>0</v>
      </c>
      <c r="K68" s="11">
        <f t="shared" si="19"/>
        <v>0</v>
      </c>
      <c r="L68" s="11">
        <f t="shared" si="20"/>
        <v>0</v>
      </c>
      <c r="M68" s="11">
        <f t="shared" si="21"/>
        <v>1</v>
      </c>
      <c r="N68" s="11">
        <f t="shared" si="22"/>
        <v>0</v>
      </c>
      <c r="O68" s="11">
        <f t="shared" si="23"/>
        <v>0</v>
      </c>
      <c r="P68" s="11">
        <f t="shared" si="24"/>
        <v>0</v>
      </c>
      <c r="Q68">
        <v>5761</v>
      </c>
      <c r="R68">
        <v>5227</v>
      </c>
      <c r="S68">
        <v>5132</v>
      </c>
      <c r="T68">
        <f t="shared" ref="T68:T131" si="25">$C$1+SUMPRODUCT($E$1:$S$1,E68:S68)</f>
        <v>6143.3307561738675</v>
      </c>
      <c r="V68">
        <f t="shared" ref="V68:V131" si="26">C68-T68</f>
        <v>-158.33075617386748</v>
      </c>
      <c r="W68">
        <f t="shared" ref="W68:W131" si="27">ABS(V68)/C68</f>
        <v>2.6454595851941102E-2</v>
      </c>
      <c r="AB68" s="4">
        <v>27</v>
      </c>
      <c r="AC68" s="4">
        <v>4525.6827575144007</v>
      </c>
      <c r="AD68" s="4">
        <v>-244.68275751440069</v>
      </c>
    </row>
    <row r="69" spans="1:30">
      <c r="A69" s="1" t="d">
        <v>2006-09-01</v>
      </c>
      <c r="B69" s="12">
        <v>9</v>
      </c>
      <c r="C69">
        <v>5295</v>
      </c>
      <c r="E69">
        <v>70</v>
      </c>
      <c r="F69" s="11">
        <f t="shared" si="14"/>
        <v>0</v>
      </c>
      <c r="G69" s="11">
        <f t="shared" si="15"/>
        <v>0</v>
      </c>
      <c r="H69" s="11">
        <f t="shared" si="16"/>
        <v>0</v>
      </c>
      <c r="I69" s="11">
        <f t="shared" si="17"/>
        <v>0</v>
      </c>
      <c r="J69" s="11">
        <f t="shared" si="18"/>
        <v>0</v>
      </c>
      <c r="K69" s="11">
        <f t="shared" si="19"/>
        <v>0</v>
      </c>
      <c r="L69" s="11">
        <f t="shared" si="20"/>
        <v>0</v>
      </c>
      <c r="M69" s="11">
        <f t="shared" si="21"/>
        <v>0</v>
      </c>
      <c r="N69" s="11">
        <f t="shared" si="22"/>
        <v>1</v>
      </c>
      <c r="O69" s="11">
        <f t="shared" si="23"/>
        <v>0</v>
      </c>
      <c r="P69" s="11">
        <f t="shared" si="24"/>
        <v>0</v>
      </c>
      <c r="Q69">
        <v>5985</v>
      </c>
      <c r="R69">
        <v>5761</v>
      </c>
      <c r="S69">
        <v>5227</v>
      </c>
      <c r="T69">
        <f t="shared" si="25"/>
        <v>5396.8030178525223</v>
      </c>
      <c r="V69">
        <f t="shared" si="26"/>
        <v>-101.80301785252232</v>
      </c>
      <c r="W69">
        <f t="shared" si="27"/>
        <v>1.9226254551940002E-2</v>
      </c>
      <c r="AB69" s="4">
        <v>28</v>
      </c>
      <c r="AC69" s="4">
        <v>4654.8630140489859</v>
      </c>
      <c r="AD69" s="4">
        <v>62.13698595101414</v>
      </c>
    </row>
    <row r="70" spans="1:30">
      <c r="A70" s="1" t="d">
        <v>2006-10-01</v>
      </c>
      <c r="B70" s="12">
        <v>10</v>
      </c>
      <c r="C70">
        <v>5484</v>
      </c>
      <c r="E70">
        <v>71</v>
      </c>
      <c r="F70" s="11">
        <f t="shared" si="14"/>
        <v>0</v>
      </c>
      <c r="G70" s="11">
        <f t="shared" si="15"/>
        <v>0</v>
      </c>
      <c r="H70" s="11">
        <f t="shared" si="16"/>
        <v>0</v>
      </c>
      <c r="I70" s="11">
        <f t="shared" si="17"/>
        <v>0</v>
      </c>
      <c r="J70" s="11">
        <f t="shared" si="18"/>
        <v>0</v>
      </c>
      <c r="K70" s="11">
        <f t="shared" si="19"/>
        <v>0</v>
      </c>
      <c r="L70" s="11">
        <f t="shared" si="20"/>
        <v>0</v>
      </c>
      <c r="M70" s="11">
        <f t="shared" si="21"/>
        <v>0</v>
      </c>
      <c r="N70" s="11">
        <f t="shared" si="22"/>
        <v>0</v>
      </c>
      <c r="O70" s="11">
        <f t="shared" si="23"/>
        <v>1</v>
      </c>
      <c r="P70" s="11">
        <f t="shared" si="24"/>
        <v>0</v>
      </c>
      <c r="Q70">
        <v>5295</v>
      </c>
      <c r="R70">
        <v>5985</v>
      </c>
      <c r="S70">
        <v>5761</v>
      </c>
      <c r="T70">
        <f t="shared" si="25"/>
        <v>5363.2084411354899</v>
      </c>
      <c r="V70">
        <f t="shared" si="26"/>
        <v>120.79155886451008</v>
      </c>
      <c r="W70">
        <f t="shared" si="27"/>
        <v>2.2026177765227951E-2</v>
      </c>
      <c r="AB70" s="4">
        <v>29</v>
      </c>
      <c r="AC70" s="4">
        <v>5150.6171882630297</v>
      </c>
      <c r="AD70" s="4">
        <v>140.38281173697033</v>
      </c>
    </row>
    <row r="71" spans="1:30">
      <c r="A71" s="1" t="d">
        <v>2006-11-01</v>
      </c>
      <c r="B71" s="12">
        <v>11</v>
      </c>
      <c r="C71">
        <v>4720</v>
      </c>
      <c r="E71">
        <v>72</v>
      </c>
      <c r="F71" s="11">
        <f t="shared" si="14"/>
        <v>0</v>
      </c>
      <c r="G71" s="11">
        <f t="shared" si="15"/>
        <v>0</v>
      </c>
      <c r="H71" s="11">
        <f t="shared" si="16"/>
        <v>0</v>
      </c>
      <c r="I71" s="11">
        <f t="shared" si="17"/>
        <v>0</v>
      </c>
      <c r="J71" s="11">
        <f t="shared" si="18"/>
        <v>0</v>
      </c>
      <c r="K71" s="11">
        <f t="shared" si="19"/>
        <v>0</v>
      </c>
      <c r="L71" s="11">
        <f t="shared" si="20"/>
        <v>0</v>
      </c>
      <c r="M71" s="11">
        <f t="shared" si="21"/>
        <v>0</v>
      </c>
      <c r="N71" s="11">
        <f t="shared" si="22"/>
        <v>0</v>
      </c>
      <c r="O71" s="11">
        <f t="shared" si="23"/>
        <v>0</v>
      </c>
      <c r="P71" s="11">
        <f t="shared" si="24"/>
        <v>1</v>
      </c>
      <c r="Q71">
        <v>5484</v>
      </c>
      <c r="R71">
        <v>5295</v>
      </c>
      <c r="S71">
        <v>5985</v>
      </c>
      <c r="T71">
        <f t="shared" si="25"/>
        <v>4543.72960511577</v>
      </c>
      <c r="V71">
        <f t="shared" si="26"/>
        <v>176.27039488422997</v>
      </c>
      <c r="W71">
        <f t="shared" si="27"/>
        <v>3.7345422644963974E-2</v>
      </c>
      <c r="AB71" s="4">
        <v>30</v>
      </c>
      <c r="AC71" s="4">
        <v>5486.3559261604314</v>
      </c>
      <c r="AD71" s="4">
        <v>33.644073839568591</v>
      </c>
    </row>
    <row r="72" spans="1:30">
      <c r="A72" s="1" t="d">
        <v>2006-12-01</v>
      </c>
      <c r="B72" s="12">
        <v>12</v>
      </c>
      <c r="C72">
        <v>4750</v>
      </c>
      <c r="E72">
        <v>73</v>
      </c>
      <c r="F72" s="11">
        <f t="shared" si="14"/>
        <v>0</v>
      </c>
      <c r="G72" s="11">
        <f t="shared" si="15"/>
        <v>0</v>
      </c>
      <c r="H72" s="11">
        <f t="shared" si="16"/>
        <v>0</v>
      </c>
      <c r="I72" s="11">
        <f t="shared" si="17"/>
        <v>0</v>
      </c>
      <c r="J72" s="11">
        <f t="shared" si="18"/>
        <v>0</v>
      </c>
      <c r="K72" s="11">
        <f t="shared" si="19"/>
        <v>0</v>
      </c>
      <c r="L72" s="11">
        <f t="shared" si="20"/>
        <v>0</v>
      </c>
      <c r="M72" s="11">
        <f t="shared" si="21"/>
        <v>0</v>
      </c>
      <c r="N72" s="11">
        <f t="shared" si="22"/>
        <v>0</v>
      </c>
      <c r="O72" s="11">
        <f t="shared" si="23"/>
        <v>0</v>
      </c>
      <c r="P72" s="11">
        <f t="shared" si="24"/>
        <v>0</v>
      </c>
      <c r="Q72">
        <v>4720</v>
      </c>
      <c r="R72">
        <v>5484</v>
      </c>
      <c r="S72">
        <v>5295</v>
      </c>
      <c r="T72">
        <f t="shared" si="25"/>
        <v>4860.1733285127229</v>
      </c>
      <c r="V72">
        <f t="shared" si="26"/>
        <v>-110.17332851272295</v>
      </c>
      <c r="W72">
        <f t="shared" si="27"/>
        <v>2.3194384950046935E-2</v>
      </c>
      <c r="AB72" s="4">
        <v>31</v>
      </c>
      <c r="AC72" s="4">
        <v>4918.8806158767002</v>
      </c>
      <c r="AD72" s="4">
        <v>142.11938412329982</v>
      </c>
    </row>
    <row r="73" spans="1:30">
      <c r="A73" s="1" t="d">
        <v>2007-01-01</v>
      </c>
      <c r="B73" s="12">
        <v>1</v>
      </c>
      <c r="C73">
        <v>5719</v>
      </c>
      <c r="E73">
        <v>74</v>
      </c>
      <c r="F73" s="11">
        <f t="shared" si="14"/>
        <v>1</v>
      </c>
      <c r="G73" s="11">
        <f t="shared" si="15"/>
        <v>0</v>
      </c>
      <c r="H73" s="11">
        <f t="shared" si="16"/>
        <v>0</v>
      </c>
      <c r="I73" s="11">
        <f t="shared" si="17"/>
        <v>0</v>
      </c>
      <c r="J73" s="11">
        <f t="shared" si="18"/>
        <v>0</v>
      </c>
      <c r="K73" s="11">
        <f t="shared" si="19"/>
        <v>0</v>
      </c>
      <c r="L73" s="11">
        <f t="shared" si="20"/>
        <v>0</v>
      </c>
      <c r="M73" s="11">
        <f t="shared" si="21"/>
        <v>0</v>
      </c>
      <c r="N73" s="11">
        <f t="shared" si="22"/>
        <v>0</v>
      </c>
      <c r="O73" s="11">
        <f t="shared" si="23"/>
        <v>0</v>
      </c>
      <c r="P73" s="11">
        <f t="shared" si="24"/>
        <v>0</v>
      </c>
      <c r="Q73">
        <v>4750</v>
      </c>
      <c r="R73">
        <v>4720</v>
      </c>
      <c r="S73">
        <v>5484</v>
      </c>
      <c r="T73">
        <f t="shared" si="25"/>
        <v>5767.3877727423169</v>
      </c>
      <c r="V73">
        <f t="shared" si="26"/>
        <v>-48.387772742316884</v>
      </c>
      <c r="W73">
        <f t="shared" si="27"/>
        <v>8.4608800039022349E-3</v>
      </c>
      <c r="AB73" s="4">
        <v>32</v>
      </c>
      <c r="AC73" s="4">
        <v>4978.3972710071048</v>
      </c>
      <c r="AD73" s="4">
        <v>162.60272899289521</v>
      </c>
    </row>
    <row r="74" spans="1:30">
      <c r="A74" s="1" t="d">
        <v>2007-02-01</v>
      </c>
      <c r="B74" s="12">
        <v>2</v>
      </c>
      <c r="C74">
        <v>4140</v>
      </c>
      <c r="E74">
        <v>75</v>
      </c>
      <c r="F74" s="11">
        <f t="shared" si="14"/>
        <v>0</v>
      </c>
      <c r="G74" s="11">
        <f t="shared" si="15"/>
        <v>1</v>
      </c>
      <c r="H74" s="11">
        <f t="shared" si="16"/>
        <v>0</v>
      </c>
      <c r="I74" s="11">
        <f t="shared" si="17"/>
        <v>0</v>
      </c>
      <c r="J74" s="11">
        <f t="shared" si="18"/>
        <v>0</v>
      </c>
      <c r="K74" s="11">
        <f t="shared" si="19"/>
        <v>0</v>
      </c>
      <c r="L74" s="11">
        <f t="shared" si="20"/>
        <v>0</v>
      </c>
      <c r="M74" s="11">
        <f t="shared" si="21"/>
        <v>0</v>
      </c>
      <c r="N74" s="11">
        <f t="shared" si="22"/>
        <v>0</v>
      </c>
      <c r="O74" s="11">
        <f t="shared" si="23"/>
        <v>0</v>
      </c>
      <c r="P74" s="11">
        <f t="shared" si="24"/>
        <v>0</v>
      </c>
      <c r="Q74">
        <v>5719</v>
      </c>
      <c r="R74">
        <v>4750</v>
      </c>
      <c r="S74">
        <v>4720</v>
      </c>
      <c r="T74">
        <f t="shared" si="25"/>
        <v>4208.4129978588662</v>
      </c>
      <c r="V74">
        <f t="shared" si="26"/>
        <v>-68.41299785886622</v>
      </c>
      <c r="W74">
        <f t="shared" si="27"/>
        <v>1.6524878709871068E-2</v>
      </c>
      <c r="AB74" s="4">
        <v>33</v>
      </c>
      <c r="AC74" s="4">
        <v>4159.2304467497706</v>
      </c>
      <c r="AD74" s="4">
        <v>-33.230446749770636</v>
      </c>
    </row>
    <row r="75" spans="1:30">
      <c r="A75" s="1" t="d">
        <v>2007-03-01</v>
      </c>
      <c r="B75" s="12">
        <v>3</v>
      </c>
      <c r="C75">
        <v>4466</v>
      </c>
      <c r="E75">
        <v>76</v>
      </c>
      <c r="F75" s="11">
        <f t="shared" si="14"/>
        <v>0</v>
      </c>
      <c r="G75" s="11">
        <f t="shared" si="15"/>
        <v>0</v>
      </c>
      <c r="H75" s="11">
        <f t="shared" si="16"/>
        <v>1</v>
      </c>
      <c r="I75" s="11">
        <f t="shared" si="17"/>
        <v>0</v>
      </c>
      <c r="J75" s="11">
        <f t="shared" si="18"/>
        <v>0</v>
      </c>
      <c r="K75" s="11">
        <f t="shared" si="19"/>
        <v>0</v>
      </c>
      <c r="L75" s="11">
        <f t="shared" si="20"/>
        <v>0</v>
      </c>
      <c r="M75" s="11">
        <f t="shared" si="21"/>
        <v>0</v>
      </c>
      <c r="N75" s="11">
        <f t="shared" si="22"/>
        <v>0</v>
      </c>
      <c r="O75" s="11">
        <f t="shared" si="23"/>
        <v>0</v>
      </c>
      <c r="P75" s="11">
        <f t="shared" si="24"/>
        <v>0</v>
      </c>
      <c r="Q75">
        <v>4140</v>
      </c>
      <c r="R75">
        <v>5719</v>
      </c>
      <c r="S75">
        <v>4750</v>
      </c>
      <c r="T75">
        <f t="shared" si="25"/>
        <v>4315.0569013100867</v>
      </c>
      <c r="V75">
        <f t="shared" si="26"/>
        <v>150.94309868991331</v>
      </c>
      <c r="W75">
        <f t="shared" si="27"/>
        <v>3.379827556872219E-2</v>
      </c>
      <c r="AB75" s="4">
        <v>34</v>
      </c>
      <c r="AC75" s="4">
        <v>4498.6203995524274</v>
      </c>
      <c r="AD75" s="4">
        <v>-2.6203995524274433</v>
      </c>
    </row>
    <row r="76" spans="1:30">
      <c r="A76" s="1" t="d">
        <v>2007-04-01</v>
      </c>
      <c r="B76" s="12">
        <v>4</v>
      </c>
      <c r="C76">
        <v>5004</v>
      </c>
      <c r="E76">
        <v>77</v>
      </c>
      <c r="F76" s="11">
        <f t="shared" si="14"/>
        <v>0</v>
      </c>
      <c r="G76" s="11">
        <f t="shared" si="15"/>
        <v>0</v>
      </c>
      <c r="H76" s="11">
        <f t="shared" si="16"/>
        <v>0</v>
      </c>
      <c r="I76" s="11">
        <f t="shared" si="17"/>
        <v>1</v>
      </c>
      <c r="J76" s="11">
        <f t="shared" si="18"/>
        <v>0</v>
      </c>
      <c r="K76" s="11">
        <f t="shared" si="19"/>
        <v>0</v>
      </c>
      <c r="L76" s="11">
        <f t="shared" si="20"/>
        <v>0</v>
      </c>
      <c r="M76" s="11">
        <f t="shared" si="21"/>
        <v>0</v>
      </c>
      <c r="N76" s="11">
        <f t="shared" si="22"/>
        <v>0</v>
      </c>
      <c r="O76" s="11">
        <f t="shared" si="23"/>
        <v>0</v>
      </c>
      <c r="P76" s="11">
        <f t="shared" si="24"/>
        <v>0</v>
      </c>
      <c r="Q76">
        <v>4466</v>
      </c>
      <c r="R76">
        <v>4140</v>
      </c>
      <c r="S76">
        <v>5719</v>
      </c>
      <c r="T76">
        <f t="shared" si="25"/>
        <v>4970.8881741578734</v>
      </c>
      <c r="V76">
        <f t="shared" si="26"/>
        <v>33.111825842126564</v>
      </c>
      <c r="W76">
        <f t="shared" si="27"/>
        <v>6.6170715112163396E-3</v>
      </c>
      <c r="AB76" s="4">
        <v>35</v>
      </c>
      <c r="AC76" s="4">
        <v>5422.5637535711576</v>
      </c>
      <c r="AD76" s="4">
        <v>121.43624642884242</v>
      </c>
    </row>
    <row r="77" spans="1:30">
      <c r="A77" s="1" t="d">
        <v>2007-05-01</v>
      </c>
      <c r="B77" s="12">
        <v>5</v>
      </c>
      <c r="C77">
        <v>4854</v>
      </c>
      <c r="E77">
        <v>78</v>
      </c>
      <c r="F77" s="11">
        <f t="shared" si="14"/>
        <v>0</v>
      </c>
      <c r="G77" s="11">
        <f t="shared" si="15"/>
        <v>0</v>
      </c>
      <c r="H77" s="11">
        <f t="shared" si="16"/>
        <v>0</v>
      </c>
      <c r="I77" s="11">
        <f t="shared" si="17"/>
        <v>0</v>
      </c>
      <c r="J77" s="11">
        <f t="shared" si="18"/>
        <v>1</v>
      </c>
      <c r="K77" s="11">
        <f t="shared" si="19"/>
        <v>0</v>
      </c>
      <c r="L77" s="11">
        <f t="shared" si="20"/>
        <v>0</v>
      </c>
      <c r="M77" s="11">
        <f t="shared" si="21"/>
        <v>0</v>
      </c>
      <c r="N77" s="11">
        <f t="shared" si="22"/>
        <v>0</v>
      </c>
      <c r="O77" s="11">
        <f t="shared" si="23"/>
        <v>0</v>
      </c>
      <c r="P77" s="11">
        <f t="shared" si="24"/>
        <v>0</v>
      </c>
      <c r="Q77">
        <v>5004</v>
      </c>
      <c r="R77">
        <v>4466</v>
      </c>
      <c r="S77">
        <v>4140</v>
      </c>
      <c r="T77">
        <f t="shared" si="25"/>
        <v>4850.1538808686801</v>
      </c>
      <c r="V77">
        <f t="shared" si="26"/>
        <v>3.8461191313199379</v>
      </c>
      <c r="W77">
        <f t="shared" si="27"/>
        <v>7.9236076046970293E-4</v>
      </c>
      <c r="AB77" s="4">
        <v>36</v>
      </c>
      <c r="AC77" s="4">
        <v>3808.6428822051021</v>
      </c>
      <c r="AD77" s="4">
        <v>-89.642882205102069</v>
      </c>
    </row>
    <row r="78" spans="1:30">
      <c r="A78" s="1" t="d">
        <v>2007-06-01</v>
      </c>
      <c r="B78" s="12">
        <v>6</v>
      </c>
      <c r="C78">
        <v>5138</v>
      </c>
      <c r="E78">
        <v>79</v>
      </c>
      <c r="F78" s="11">
        <f t="shared" si="14"/>
        <v>0</v>
      </c>
      <c r="G78" s="11">
        <f t="shared" si="15"/>
        <v>0</v>
      </c>
      <c r="H78" s="11">
        <f t="shared" si="16"/>
        <v>0</v>
      </c>
      <c r="I78" s="11">
        <f t="shared" si="17"/>
        <v>0</v>
      </c>
      <c r="J78" s="11">
        <f t="shared" si="18"/>
        <v>0</v>
      </c>
      <c r="K78" s="11">
        <f t="shared" si="19"/>
        <v>1</v>
      </c>
      <c r="L78" s="11">
        <f t="shared" si="20"/>
        <v>0</v>
      </c>
      <c r="M78" s="11">
        <f t="shared" si="21"/>
        <v>0</v>
      </c>
      <c r="N78" s="11">
        <f t="shared" si="22"/>
        <v>0</v>
      </c>
      <c r="O78" s="11">
        <f t="shared" si="23"/>
        <v>0</v>
      </c>
      <c r="P78" s="11">
        <f t="shared" si="24"/>
        <v>0</v>
      </c>
      <c r="Q78">
        <v>4854</v>
      </c>
      <c r="R78">
        <v>5004</v>
      </c>
      <c r="S78">
        <v>4466</v>
      </c>
      <c r="T78">
        <f t="shared" si="25"/>
        <v>5184.9928502391031</v>
      </c>
      <c r="V78">
        <f t="shared" si="26"/>
        <v>-46.992850239103063</v>
      </c>
      <c r="W78">
        <f t="shared" si="27"/>
        <v>9.1461366755747498E-3</v>
      </c>
      <c r="AB78" s="4">
        <v>37</v>
      </c>
      <c r="AC78" s="4">
        <v>4020.7133042270648</v>
      </c>
      <c r="AD78" s="4">
        <v>124.28669577293522</v>
      </c>
    </row>
    <row r="79" spans="1:30">
      <c r="A79" s="1" t="d">
        <v>2007-07-01</v>
      </c>
      <c r="B79" s="12">
        <v>7</v>
      </c>
      <c r="C79">
        <v>5712</v>
      </c>
      <c r="E79">
        <v>80</v>
      </c>
      <c r="F79" s="11">
        <f t="shared" si="14"/>
        <v>0</v>
      </c>
      <c r="G79" s="11">
        <f t="shared" si="15"/>
        <v>0</v>
      </c>
      <c r="H79" s="11">
        <f t="shared" si="16"/>
        <v>0</v>
      </c>
      <c r="I79" s="11">
        <f t="shared" si="17"/>
        <v>0</v>
      </c>
      <c r="J79" s="11">
        <f t="shared" si="18"/>
        <v>0</v>
      </c>
      <c r="K79" s="11">
        <f t="shared" si="19"/>
        <v>0</v>
      </c>
      <c r="L79" s="11">
        <f t="shared" si="20"/>
        <v>1</v>
      </c>
      <c r="M79" s="11">
        <f t="shared" si="21"/>
        <v>0</v>
      </c>
      <c r="N79" s="11">
        <f t="shared" si="22"/>
        <v>0</v>
      </c>
      <c r="O79" s="11">
        <f t="shared" si="23"/>
        <v>0</v>
      </c>
      <c r="P79" s="11">
        <f t="shared" si="24"/>
        <v>0</v>
      </c>
      <c r="Q79">
        <v>5138</v>
      </c>
      <c r="R79">
        <v>4854</v>
      </c>
      <c r="S79">
        <v>5004</v>
      </c>
      <c r="T79">
        <f t="shared" si="25"/>
        <v>5525.0509824142864</v>
      </c>
      <c r="V79">
        <f t="shared" si="26"/>
        <v>186.94901758571359</v>
      </c>
      <c r="W79">
        <f t="shared" si="27"/>
        <v>3.2729169745398037E-2</v>
      </c>
      <c r="AB79" s="4">
        <v>38</v>
      </c>
      <c r="AC79" s="4">
        <v>4713.7090079070113</v>
      </c>
      <c r="AD79" s="4">
        <v>119.29099209298874</v>
      </c>
    </row>
    <row r="80" spans="1:30">
      <c r="A80" s="1" t="d">
        <v>2007-08-01</v>
      </c>
      <c r="B80" s="12">
        <v>8</v>
      </c>
      <c r="C80">
        <v>6106</v>
      </c>
      <c r="E80">
        <v>81</v>
      </c>
      <c r="F80" s="11">
        <f t="shared" si="14"/>
        <v>0</v>
      </c>
      <c r="G80" s="11">
        <f t="shared" si="15"/>
        <v>0</v>
      </c>
      <c r="H80" s="11">
        <f t="shared" si="16"/>
        <v>0</v>
      </c>
      <c r="I80" s="11">
        <f t="shared" si="17"/>
        <v>0</v>
      </c>
      <c r="J80" s="11">
        <f t="shared" si="18"/>
        <v>0</v>
      </c>
      <c r="K80" s="11">
        <f t="shared" si="19"/>
        <v>0</v>
      </c>
      <c r="L80" s="11">
        <f t="shared" si="20"/>
        <v>0</v>
      </c>
      <c r="M80" s="11">
        <f t="shared" si="21"/>
        <v>1</v>
      </c>
      <c r="N80" s="11">
        <f t="shared" si="22"/>
        <v>0</v>
      </c>
      <c r="O80" s="11">
        <f t="shared" si="23"/>
        <v>0</v>
      </c>
      <c r="P80" s="11">
        <f t="shared" si="24"/>
        <v>0</v>
      </c>
      <c r="Q80">
        <v>5712</v>
      </c>
      <c r="R80">
        <v>5138</v>
      </c>
      <c r="S80">
        <v>4854</v>
      </c>
      <c r="T80">
        <f t="shared" si="25"/>
        <v>5978.9991975378634</v>
      </c>
      <c r="V80">
        <f t="shared" si="26"/>
        <v>127.00080246213656</v>
      </c>
      <c r="W80">
        <f t="shared" si="27"/>
        <v>2.079934530988152E-2</v>
      </c>
      <c r="AB80" s="4">
        <v>39</v>
      </c>
      <c r="AC80" s="4">
        <v>4529.6323883476098</v>
      </c>
      <c r="AD80" s="4">
        <v>-227.63238834760978</v>
      </c>
    </row>
    <row r="81" spans="1:30">
      <c r="A81" s="1" t="d">
        <v>2007-09-01</v>
      </c>
      <c r="B81" s="12">
        <v>9</v>
      </c>
      <c r="C81">
        <v>5273</v>
      </c>
      <c r="E81">
        <v>82</v>
      </c>
      <c r="F81" s="11">
        <f t="shared" si="14"/>
        <v>0</v>
      </c>
      <c r="G81" s="11">
        <f t="shared" si="15"/>
        <v>0</v>
      </c>
      <c r="H81" s="11">
        <f t="shared" si="16"/>
        <v>0</v>
      </c>
      <c r="I81" s="11">
        <f t="shared" si="17"/>
        <v>0</v>
      </c>
      <c r="J81" s="11">
        <f t="shared" si="18"/>
        <v>0</v>
      </c>
      <c r="K81" s="11">
        <f t="shared" si="19"/>
        <v>0</v>
      </c>
      <c r="L81" s="11">
        <f t="shared" si="20"/>
        <v>0</v>
      </c>
      <c r="M81" s="11">
        <f t="shared" si="21"/>
        <v>0</v>
      </c>
      <c r="N81" s="11">
        <f t="shared" si="22"/>
        <v>1</v>
      </c>
      <c r="O81" s="11">
        <f t="shared" si="23"/>
        <v>0</v>
      </c>
      <c r="P81" s="11">
        <f t="shared" si="24"/>
        <v>0</v>
      </c>
      <c r="Q81">
        <v>6106</v>
      </c>
      <c r="R81">
        <v>5712</v>
      </c>
      <c r="S81">
        <v>5138</v>
      </c>
      <c r="T81">
        <f t="shared" si="25"/>
        <v>5386.4759686382986</v>
      </c>
      <c r="V81">
        <f t="shared" si="26"/>
        <v>-113.47596863829858</v>
      </c>
      <c r="W81">
        <f t="shared" si="27"/>
        <v>2.1520191283576441E-2</v>
      </c>
      <c r="AB81" s="4">
        <v>40</v>
      </c>
      <c r="AC81" s="4">
        <v>4816.4405541535925</v>
      </c>
      <c r="AD81" s="4">
        <v>51.559445846407471</v>
      </c>
    </row>
    <row r="82" spans="1:30">
      <c r="A82" s="1" t="d">
        <v>2007-10-01</v>
      </c>
      <c r="B82" s="12">
        <v>10</v>
      </c>
      <c r="C82">
        <v>5438</v>
      </c>
      <c r="E82">
        <v>83</v>
      </c>
      <c r="F82" s="11">
        <f t="shared" si="14"/>
        <v>0</v>
      </c>
      <c r="G82" s="11">
        <f t="shared" si="15"/>
        <v>0</v>
      </c>
      <c r="H82" s="11">
        <f t="shared" si="16"/>
        <v>0</v>
      </c>
      <c r="I82" s="11">
        <f t="shared" si="17"/>
        <v>0</v>
      </c>
      <c r="J82" s="11">
        <f t="shared" si="18"/>
        <v>0</v>
      </c>
      <c r="K82" s="11">
        <f t="shared" si="19"/>
        <v>0</v>
      </c>
      <c r="L82" s="11">
        <f t="shared" si="20"/>
        <v>0</v>
      </c>
      <c r="M82" s="11">
        <f t="shared" si="21"/>
        <v>0</v>
      </c>
      <c r="N82" s="11">
        <f t="shared" si="22"/>
        <v>0</v>
      </c>
      <c r="O82" s="11">
        <f t="shared" si="23"/>
        <v>1</v>
      </c>
      <c r="P82" s="11">
        <f t="shared" si="24"/>
        <v>0</v>
      </c>
      <c r="Q82">
        <v>5273</v>
      </c>
      <c r="R82">
        <v>6106</v>
      </c>
      <c r="S82">
        <v>5712</v>
      </c>
      <c r="T82">
        <f t="shared" si="25"/>
        <v>5351.7909700966302</v>
      </c>
      <c r="V82">
        <f t="shared" si="26"/>
        <v>86.20902990336981</v>
      </c>
      <c r="W82">
        <f t="shared" si="27"/>
        <v>1.5853076480943327E-2</v>
      </c>
      <c r="AB82" s="4">
        <v>41</v>
      </c>
      <c r="AC82" s="4">
        <v>5267.7598422024894</v>
      </c>
      <c r="AD82" s="4">
        <v>157.24015779751062</v>
      </c>
    </row>
    <row r="83" spans="1:30">
      <c r="A83" s="1" t="d">
        <v>2007-11-01</v>
      </c>
      <c r="B83" s="12">
        <v>11</v>
      </c>
      <c r="C83">
        <v>4495</v>
      </c>
      <c r="E83">
        <v>84</v>
      </c>
      <c r="F83" s="11">
        <f t="shared" si="14"/>
        <v>0</v>
      </c>
      <c r="G83" s="11">
        <f t="shared" si="15"/>
        <v>0</v>
      </c>
      <c r="H83" s="11">
        <f t="shared" si="16"/>
        <v>0</v>
      </c>
      <c r="I83" s="11">
        <f t="shared" si="17"/>
        <v>0</v>
      </c>
      <c r="J83" s="11">
        <f t="shared" si="18"/>
        <v>0</v>
      </c>
      <c r="K83" s="11">
        <f t="shared" si="19"/>
        <v>0</v>
      </c>
      <c r="L83" s="11">
        <f t="shared" si="20"/>
        <v>0</v>
      </c>
      <c r="M83" s="11">
        <f t="shared" si="21"/>
        <v>0</v>
      </c>
      <c r="N83" s="11">
        <f t="shared" si="22"/>
        <v>0</v>
      </c>
      <c r="O83" s="11">
        <f t="shared" si="23"/>
        <v>0</v>
      </c>
      <c r="P83" s="11">
        <f t="shared" si="24"/>
        <v>1</v>
      </c>
      <c r="Q83">
        <v>5438</v>
      </c>
      <c r="R83">
        <v>5273</v>
      </c>
      <c r="S83">
        <v>6106</v>
      </c>
      <c r="T83">
        <f t="shared" si="25"/>
        <v>4590.8010818697458</v>
      </c>
      <c r="V83">
        <f t="shared" si="26"/>
        <v>-95.801081869745758</v>
      </c>
      <c r="W83">
        <f t="shared" si="27"/>
        <v>2.1312810204615295E-2</v>
      </c>
      <c r="AB83" s="4">
        <v>42</v>
      </c>
      <c r="AC83" s="4">
        <v>5563.1718063424341</v>
      </c>
      <c r="AD83" s="4">
        <v>302.82819365756586</v>
      </c>
    </row>
    <row r="84" spans="1:30">
      <c r="A84" s="1" t="d">
        <v>2007-12-01</v>
      </c>
      <c r="B84" s="12">
        <v>12</v>
      </c>
      <c r="C84">
        <v>4639</v>
      </c>
      <c r="E84">
        <v>85</v>
      </c>
      <c r="F84" s="11">
        <f t="shared" si="14"/>
        <v>0</v>
      </c>
      <c r="G84" s="11">
        <f t="shared" si="15"/>
        <v>0</v>
      </c>
      <c r="H84" s="11">
        <f t="shared" si="16"/>
        <v>0</v>
      </c>
      <c r="I84" s="11">
        <f t="shared" si="17"/>
        <v>0</v>
      </c>
      <c r="J84" s="11">
        <f t="shared" si="18"/>
        <v>0</v>
      </c>
      <c r="K84" s="11">
        <f t="shared" si="19"/>
        <v>0</v>
      </c>
      <c r="L84" s="11">
        <f t="shared" si="20"/>
        <v>0</v>
      </c>
      <c r="M84" s="11">
        <f t="shared" si="21"/>
        <v>0</v>
      </c>
      <c r="N84" s="11">
        <f t="shared" si="22"/>
        <v>0</v>
      </c>
      <c r="O84" s="11">
        <f t="shared" si="23"/>
        <v>0</v>
      </c>
      <c r="P84" s="11">
        <f t="shared" si="24"/>
        <v>0</v>
      </c>
      <c r="Q84">
        <v>4495</v>
      </c>
      <c r="R84">
        <v>5438</v>
      </c>
      <c r="S84">
        <v>5273</v>
      </c>
      <c r="T84">
        <f t="shared" si="25"/>
        <v>4775.8316944252947</v>
      </c>
      <c r="V84">
        <f t="shared" si="26"/>
        <v>-136.8316944252947</v>
      </c>
      <c r="W84">
        <f t="shared" si="27"/>
        <v>2.9495946200753329E-2</v>
      </c>
      <c r="AB84" s="4">
        <v>43</v>
      </c>
      <c r="AC84" s="4">
        <v>5125.2162174766054</v>
      </c>
      <c r="AD84" s="4">
        <v>0.78378252339462051</v>
      </c>
    </row>
    <row r="85" spans="1:30">
      <c r="A85" s="1" t="d">
        <v>2008-01-01</v>
      </c>
      <c r="B85" s="12">
        <v>1</v>
      </c>
      <c r="C85">
        <v>5555</v>
      </c>
      <c r="E85">
        <v>86</v>
      </c>
      <c r="F85" s="11">
        <f t="shared" si="14"/>
        <v>1</v>
      </c>
      <c r="G85" s="11">
        <f t="shared" si="15"/>
        <v>0</v>
      </c>
      <c r="H85" s="11">
        <f t="shared" si="16"/>
        <v>0</v>
      </c>
      <c r="I85" s="11">
        <f t="shared" si="17"/>
        <v>0</v>
      </c>
      <c r="J85" s="11">
        <f t="shared" si="18"/>
        <v>0</v>
      </c>
      <c r="K85" s="11">
        <f t="shared" si="19"/>
        <v>0</v>
      </c>
      <c r="L85" s="11">
        <f t="shared" si="20"/>
        <v>0</v>
      </c>
      <c r="M85" s="11">
        <f t="shared" si="21"/>
        <v>0</v>
      </c>
      <c r="N85" s="11">
        <f t="shared" si="22"/>
        <v>0</v>
      </c>
      <c r="O85" s="11">
        <f t="shared" si="23"/>
        <v>0</v>
      </c>
      <c r="P85" s="11">
        <f t="shared" si="24"/>
        <v>0</v>
      </c>
      <c r="Q85">
        <v>4639</v>
      </c>
      <c r="R85">
        <v>4495</v>
      </c>
      <c r="S85">
        <v>5438</v>
      </c>
      <c r="T85">
        <f t="shared" si="25"/>
        <v>5681.8930651644205</v>
      </c>
      <c r="V85">
        <f t="shared" si="26"/>
        <v>-126.89306516442048</v>
      </c>
      <c r="W85">
        <f t="shared" si="27"/>
        <v>2.2843036033199007E-2</v>
      </c>
      <c r="AB85" s="4">
        <v>44</v>
      </c>
      <c r="AC85" s="4">
        <v>5117.5320925159558</v>
      </c>
      <c r="AD85" s="4">
        <v>7.4679074840441899</v>
      </c>
    </row>
    <row r="86" spans="1:30">
      <c r="A86" s="1" t="d">
        <v>2008-02-01</v>
      </c>
      <c r="B86" s="12">
        <v>2</v>
      </c>
      <c r="C86">
        <v>4085</v>
      </c>
      <c r="E86">
        <v>87</v>
      </c>
      <c r="F86" s="11">
        <f t="shared" si="14"/>
        <v>0</v>
      </c>
      <c r="G86" s="11">
        <f t="shared" si="15"/>
        <v>1</v>
      </c>
      <c r="H86" s="11">
        <f t="shared" si="16"/>
        <v>0</v>
      </c>
      <c r="I86" s="11">
        <f t="shared" si="17"/>
        <v>0</v>
      </c>
      <c r="J86" s="11">
        <f t="shared" si="18"/>
        <v>0</v>
      </c>
      <c r="K86" s="11">
        <f t="shared" si="19"/>
        <v>0</v>
      </c>
      <c r="L86" s="11">
        <f t="shared" si="20"/>
        <v>0</v>
      </c>
      <c r="M86" s="11">
        <f t="shared" si="21"/>
        <v>0</v>
      </c>
      <c r="N86" s="11">
        <f t="shared" si="22"/>
        <v>0</v>
      </c>
      <c r="O86" s="11">
        <f t="shared" si="23"/>
        <v>0</v>
      </c>
      <c r="P86" s="11">
        <f t="shared" si="24"/>
        <v>0</v>
      </c>
      <c r="Q86">
        <v>5555</v>
      </c>
      <c r="R86">
        <v>4639</v>
      </c>
      <c r="S86">
        <v>4495</v>
      </c>
      <c r="T86">
        <f t="shared" si="25"/>
        <v>4031.8051138198093</v>
      </c>
      <c r="V86">
        <f t="shared" si="26"/>
        <v>53.194886180190679</v>
      </c>
      <c r="W86">
        <f t="shared" si="27"/>
        <v>1.3022003960878992E-2</v>
      </c>
      <c r="AB86" s="4">
        <v>45</v>
      </c>
      <c r="AC86" s="4">
        <v>4341.1609672373606</v>
      </c>
      <c r="AD86" s="4">
        <v>159.83903276263936</v>
      </c>
    </row>
    <row r="87" spans="1:30">
      <c r="A87" s="1" t="d">
        <v>2008-03-01</v>
      </c>
      <c r="B87" s="12">
        <v>3</v>
      </c>
      <c r="C87">
        <v>4138</v>
      </c>
      <c r="E87">
        <v>88</v>
      </c>
      <c r="F87" s="11">
        <f t="shared" si="14"/>
        <v>0</v>
      </c>
      <c r="G87" s="11">
        <f t="shared" si="15"/>
        <v>0</v>
      </c>
      <c r="H87" s="11">
        <f t="shared" si="16"/>
        <v>1</v>
      </c>
      <c r="I87" s="11">
        <f t="shared" si="17"/>
        <v>0</v>
      </c>
      <c r="J87" s="11">
        <f t="shared" si="18"/>
        <v>0</v>
      </c>
      <c r="K87" s="11">
        <f t="shared" si="19"/>
        <v>0</v>
      </c>
      <c r="L87" s="11">
        <f t="shared" si="20"/>
        <v>0</v>
      </c>
      <c r="M87" s="11">
        <f t="shared" si="21"/>
        <v>0</v>
      </c>
      <c r="N87" s="11">
        <f t="shared" si="22"/>
        <v>0</v>
      </c>
      <c r="O87" s="11">
        <f t="shared" si="23"/>
        <v>0</v>
      </c>
      <c r="P87" s="11">
        <f t="shared" si="24"/>
        <v>0</v>
      </c>
      <c r="Q87">
        <v>4085</v>
      </c>
      <c r="R87">
        <v>5555</v>
      </c>
      <c r="S87">
        <v>4639</v>
      </c>
      <c r="T87">
        <f t="shared" si="25"/>
        <v>4222.7163389578855</v>
      </c>
      <c r="V87">
        <f t="shared" si="26"/>
        <v>-84.716338957885455</v>
      </c>
      <c r="W87">
        <f t="shared" si="27"/>
        <v>2.0472774035255065E-2</v>
      </c>
      <c r="AB87" s="4">
        <v>46</v>
      </c>
      <c r="AC87" s="4">
        <v>4649.9534219520228</v>
      </c>
      <c r="AD87" s="4">
        <v>120.04657804797716</v>
      </c>
    </row>
    <row r="88" spans="1:30">
      <c r="A88" s="1" t="d">
        <v>2008-04-01</v>
      </c>
      <c r="B88" s="12">
        <v>4</v>
      </c>
      <c r="C88">
        <v>4993</v>
      </c>
      <c r="E88">
        <v>89</v>
      </c>
      <c r="F88" s="11">
        <f t="shared" si="14"/>
        <v>0</v>
      </c>
      <c r="G88" s="11">
        <f t="shared" si="15"/>
        <v>0</v>
      </c>
      <c r="H88" s="11">
        <f t="shared" si="16"/>
        <v>0</v>
      </c>
      <c r="I88" s="11">
        <f t="shared" si="17"/>
        <v>1</v>
      </c>
      <c r="J88" s="11">
        <f t="shared" si="18"/>
        <v>0</v>
      </c>
      <c r="K88" s="11">
        <f t="shared" si="19"/>
        <v>0</v>
      </c>
      <c r="L88" s="11">
        <f t="shared" si="20"/>
        <v>0</v>
      </c>
      <c r="M88" s="11">
        <f t="shared" si="21"/>
        <v>0</v>
      </c>
      <c r="N88" s="11">
        <f t="shared" si="22"/>
        <v>0</v>
      </c>
      <c r="O88" s="11">
        <f t="shared" si="23"/>
        <v>0</v>
      </c>
      <c r="P88" s="11">
        <f t="shared" si="24"/>
        <v>0</v>
      </c>
      <c r="Q88">
        <v>4138</v>
      </c>
      <c r="R88">
        <v>4085</v>
      </c>
      <c r="S88">
        <v>5555</v>
      </c>
      <c r="T88">
        <f t="shared" si="25"/>
        <v>4781.4782124812609</v>
      </c>
      <c r="V88">
        <f t="shared" si="26"/>
        <v>211.52178751873907</v>
      </c>
      <c r="W88">
        <f t="shared" si="27"/>
        <v>4.2363666637039672E-2</v>
      </c>
      <c r="AB88" s="4">
        <v>47</v>
      </c>
      <c r="AC88" s="4">
        <v>5555.4234725663555</v>
      </c>
      <c r="AD88" s="4">
        <v>347.57652743364451</v>
      </c>
    </row>
    <row r="89" spans="1:30">
      <c r="A89" s="1" t="d">
        <v>2008-05-01</v>
      </c>
      <c r="B89" s="12">
        <v>5</v>
      </c>
      <c r="C89">
        <v>4523</v>
      </c>
      <c r="E89">
        <v>90</v>
      </c>
      <c r="F89" s="11">
        <f t="shared" si="14"/>
        <v>0</v>
      </c>
      <c r="G89" s="11">
        <f t="shared" si="15"/>
        <v>0</v>
      </c>
      <c r="H89" s="11">
        <f t="shared" si="16"/>
        <v>0</v>
      </c>
      <c r="I89" s="11">
        <f t="shared" si="17"/>
        <v>0</v>
      </c>
      <c r="J89" s="11">
        <f t="shared" si="18"/>
        <v>1</v>
      </c>
      <c r="K89" s="11">
        <f t="shared" si="19"/>
        <v>0</v>
      </c>
      <c r="L89" s="11">
        <f t="shared" si="20"/>
        <v>0</v>
      </c>
      <c r="M89" s="11">
        <f t="shared" si="21"/>
        <v>0</v>
      </c>
      <c r="N89" s="11">
        <f t="shared" si="22"/>
        <v>0</v>
      </c>
      <c r="O89" s="11">
        <f t="shared" si="23"/>
        <v>0</v>
      </c>
      <c r="P89" s="11">
        <f t="shared" si="24"/>
        <v>0</v>
      </c>
      <c r="Q89">
        <v>4993</v>
      </c>
      <c r="R89">
        <v>4138</v>
      </c>
      <c r="S89">
        <v>4085</v>
      </c>
      <c r="T89">
        <f t="shared" si="25"/>
        <v>4777.1812577043656</v>
      </c>
      <c r="V89">
        <f t="shared" si="26"/>
        <v>-254.18125770436563</v>
      </c>
      <c r="W89">
        <f t="shared" si="27"/>
        <v>5.6197492306956809E-2</v>
      </c>
      <c r="AB89" s="4">
        <v>48</v>
      </c>
      <c r="AC89" s="4">
        <v>4151.3311148698485</v>
      </c>
      <c r="AD89" s="4">
        <v>-110.33111486984853</v>
      </c>
    </row>
    <row r="90" spans="1:30">
      <c r="A90" s="1" t="d">
        <v>2008-06-01</v>
      </c>
      <c r="B90" s="12">
        <v>6</v>
      </c>
      <c r="C90">
        <v>4930</v>
      </c>
      <c r="E90">
        <v>91</v>
      </c>
      <c r="F90" s="11">
        <f t="shared" si="14"/>
        <v>0</v>
      </c>
      <c r="G90" s="11">
        <f t="shared" si="15"/>
        <v>0</v>
      </c>
      <c r="H90" s="11">
        <f t="shared" si="16"/>
        <v>0</v>
      </c>
      <c r="I90" s="11">
        <f t="shared" si="17"/>
        <v>0</v>
      </c>
      <c r="J90" s="11">
        <f t="shared" si="18"/>
        <v>0</v>
      </c>
      <c r="K90" s="11">
        <f t="shared" si="19"/>
        <v>1</v>
      </c>
      <c r="L90" s="11">
        <f t="shared" si="20"/>
        <v>0</v>
      </c>
      <c r="M90" s="11">
        <f t="shared" si="21"/>
        <v>0</v>
      </c>
      <c r="N90" s="11">
        <f t="shared" si="22"/>
        <v>0</v>
      </c>
      <c r="O90" s="11">
        <f t="shared" si="23"/>
        <v>0</v>
      </c>
      <c r="P90" s="11">
        <f t="shared" si="24"/>
        <v>0</v>
      </c>
      <c r="Q90">
        <v>4523</v>
      </c>
      <c r="R90">
        <v>4993</v>
      </c>
      <c r="S90">
        <v>4138</v>
      </c>
      <c r="T90">
        <f t="shared" si="25"/>
        <v>4918.0113768878218</v>
      </c>
      <c r="V90">
        <f t="shared" si="26"/>
        <v>11.988623112178175</v>
      </c>
      <c r="W90">
        <f t="shared" si="27"/>
        <v>2.4317693939509481E-3</v>
      </c>
      <c r="AB90" s="4">
        <v>49</v>
      </c>
      <c r="AC90" s="4">
        <v>4312.6258842739408</v>
      </c>
      <c r="AD90" s="4">
        <v>39.374115726059244</v>
      </c>
    </row>
    <row r="91" spans="1:30">
      <c r="A91" s="1" t="d">
        <v>2008-07-01</v>
      </c>
      <c r="B91" s="12">
        <v>7</v>
      </c>
      <c r="C91">
        <v>5188</v>
      </c>
      <c r="E91">
        <v>92</v>
      </c>
      <c r="F91" s="11">
        <f t="shared" si="14"/>
        <v>0</v>
      </c>
      <c r="G91" s="11">
        <f t="shared" si="15"/>
        <v>0</v>
      </c>
      <c r="H91" s="11">
        <f t="shared" si="16"/>
        <v>0</v>
      </c>
      <c r="I91" s="11">
        <f t="shared" si="17"/>
        <v>0</v>
      </c>
      <c r="J91" s="11">
        <f t="shared" si="18"/>
        <v>0</v>
      </c>
      <c r="K91" s="11">
        <f t="shared" si="19"/>
        <v>0</v>
      </c>
      <c r="L91" s="11">
        <f t="shared" si="20"/>
        <v>1</v>
      </c>
      <c r="M91" s="11">
        <f t="shared" si="21"/>
        <v>0</v>
      </c>
      <c r="N91" s="11">
        <f t="shared" si="22"/>
        <v>0</v>
      </c>
      <c r="O91" s="11">
        <f t="shared" si="23"/>
        <v>0</v>
      </c>
      <c r="P91" s="11">
        <f t="shared" si="24"/>
        <v>0</v>
      </c>
      <c r="Q91">
        <v>4930</v>
      </c>
      <c r="R91">
        <v>4523</v>
      </c>
      <c r="S91">
        <v>4993</v>
      </c>
      <c r="T91">
        <f t="shared" si="25"/>
        <v>5412.2388034876549</v>
      </c>
      <c r="V91">
        <f t="shared" si="26"/>
        <v>-224.23880348765488</v>
      </c>
      <c r="W91">
        <f t="shared" si="27"/>
        <v>4.3222591265931934E-2</v>
      </c>
      <c r="AB91" s="4">
        <v>50</v>
      </c>
      <c r="AC91" s="4">
        <v>5007.4127544656494</v>
      </c>
      <c r="AD91" s="4">
        <v>-127.41275446564941</v>
      </c>
    </row>
    <row r="92" spans="1:30">
      <c r="A92" s="1" t="d">
        <v>2008-08-01</v>
      </c>
      <c r="B92" s="12">
        <v>8</v>
      </c>
      <c r="C92">
        <v>5682</v>
      </c>
      <c r="E92">
        <v>93</v>
      </c>
      <c r="F92" s="11">
        <f t="shared" si="14"/>
        <v>0</v>
      </c>
      <c r="G92" s="11">
        <f t="shared" si="15"/>
        <v>0</v>
      </c>
      <c r="H92" s="11">
        <f t="shared" si="16"/>
        <v>0</v>
      </c>
      <c r="I92" s="11">
        <f t="shared" si="17"/>
        <v>0</v>
      </c>
      <c r="J92" s="11">
        <f t="shared" si="18"/>
        <v>0</v>
      </c>
      <c r="K92" s="11">
        <f t="shared" si="19"/>
        <v>0</v>
      </c>
      <c r="L92" s="11">
        <f t="shared" si="20"/>
        <v>0</v>
      </c>
      <c r="M92" s="11">
        <f t="shared" si="21"/>
        <v>1</v>
      </c>
      <c r="N92" s="11">
        <f t="shared" si="22"/>
        <v>0</v>
      </c>
      <c r="O92" s="11">
        <f t="shared" si="23"/>
        <v>0</v>
      </c>
      <c r="P92" s="11">
        <f t="shared" si="24"/>
        <v>0</v>
      </c>
      <c r="Q92">
        <v>5188</v>
      </c>
      <c r="R92">
        <v>4930</v>
      </c>
      <c r="S92">
        <v>4523</v>
      </c>
      <c r="T92">
        <f t="shared" si="25"/>
        <v>5622.9515623635652</v>
      </c>
      <c r="V92">
        <f t="shared" si="26"/>
        <v>59.048437636434755</v>
      </c>
      <c r="W92">
        <f t="shared" si="27"/>
        <v>1.0392192473853354E-2</v>
      </c>
      <c r="AB92" s="4">
        <v>51</v>
      </c>
      <c r="AC92" s="4">
        <v>4738.7623078256111</v>
      </c>
      <c r="AD92" s="4">
        <v>34.23769217438894</v>
      </c>
    </row>
    <row r="93" spans="1:30">
      <c r="A93" s="1" t="d">
        <v>2008-09-01</v>
      </c>
      <c r="B93" s="12">
        <v>9</v>
      </c>
      <c r="C93">
        <v>4974</v>
      </c>
      <c r="E93">
        <v>94</v>
      </c>
      <c r="F93" s="11">
        <f t="shared" si="14"/>
        <v>0</v>
      </c>
      <c r="G93" s="11">
        <f t="shared" si="15"/>
        <v>0</v>
      </c>
      <c r="H93" s="11">
        <f t="shared" si="16"/>
        <v>0</v>
      </c>
      <c r="I93" s="11">
        <f t="shared" si="17"/>
        <v>0</v>
      </c>
      <c r="J93" s="11">
        <f t="shared" si="18"/>
        <v>0</v>
      </c>
      <c r="K93" s="11">
        <f t="shared" si="19"/>
        <v>0</v>
      </c>
      <c r="L93" s="11">
        <f t="shared" si="20"/>
        <v>0</v>
      </c>
      <c r="M93" s="11">
        <f t="shared" si="21"/>
        <v>0</v>
      </c>
      <c r="N93" s="11">
        <f t="shared" si="22"/>
        <v>1</v>
      </c>
      <c r="O93" s="11">
        <f t="shared" si="23"/>
        <v>0</v>
      </c>
      <c r="P93" s="11">
        <f t="shared" si="24"/>
        <v>0</v>
      </c>
      <c r="Q93">
        <v>5682</v>
      </c>
      <c r="R93">
        <v>5188</v>
      </c>
      <c r="S93">
        <v>4930</v>
      </c>
      <c r="T93">
        <f t="shared" si="25"/>
        <v>5080.120963397545</v>
      </c>
      <c r="V93">
        <f t="shared" si="26"/>
        <v>-106.12096339754498</v>
      </c>
      <c r="W93">
        <f t="shared" si="27"/>
        <v>2.1335135383503213E-2</v>
      </c>
      <c r="AB93" s="4">
        <v>52</v>
      </c>
      <c r="AC93" s="4">
        <v>5078.1054739246174</v>
      </c>
      <c r="AD93" s="4">
        <v>7.8945260753826005</v>
      </c>
    </row>
    <row r="94" spans="1:30">
      <c r="A94" s="1" t="d">
        <v>2008-10-01</v>
      </c>
      <c r="B94" s="12">
        <v>10</v>
      </c>
      <c r="C94">
        <v>5159</v>
      </c>
      <c r="E94">
        <v>95</v>
      </c>
      <c r="F94" s="11">
        <f t="shared" si="14"/>
        <v>0</v>
      </c>
      <c r="G94" s="11">
        <f t="shared" si="15"/>
        <v>0</v>
      </c>
      <c r="H94" s="11">
        <f t="shared" si="16"/>
        <v>0</v>
      </c>
      <c r="I94" s="11">
        <f t="shared" si="17"/>
        <v>0</v>
      </c>
      <c r="J94" s="11">
        <f t="shared" si="18"/>
        <v>0</v>
      </c>
      <c r="K94" s="11">
        <f t="shared" si="19"/>
        <v>0</v>
      </c>
      <c r="L94" s="11">
        <f t="shared" si="20"/>
        <v>0</v>
      </c>
      <c r="M94" s="11">
        <f t="shared" si="21"/>
        <v>0</v>
      </c>
      <c r="N94" s="11">
        <f t="shared" si="22"/>
        <v>0</v>
      </c>
      <c r="O94" s="11">
        <f t="shared" si="23"/>
        <v>1</v>
      </c>
      <c r="P94" s="11">
        <f t="shared" si="24"/>
        <v>0</v>
      </c>
      <c r="Q94">
        <v>4974</v>
      </c>
      <c r="R94">
        <v>5682</v>
      </c>
      <c r="S94">
        <v>5188</v>
      </c>
      <c r="T94">
        <f t="shared" si="25"/>
        <v>4938.9731574423968</v>
      </c>
      <c r="V94">
        <f t="shared" si="26"/>
        <v>220.02684255760323</v>
      </c>
      <c r="W94">
        <f t="shared" si="27"/>
        <v>4.264912629532918E-2</v>
      </c>
      <c r="AB94" s="4">
        <v>53</v>
      </c>
      <c r="AC94" s="4">
        <v>5428.1255165841176</v>
      </c>
      <c r="AD94" s="4">
        <v>40.874483415882423</v>
      </c>
    </row>
    <row r="95" spans="1:30">
      <c r="A95" s="1" t="d">
        <v>2008-11-01</v>
      </c>
      <c r="B95" s="12">
        <v>11</v>
      </c>
      <c r="C95">
        <v>4224</v>
      </c>
      <c r="E95">
        <v>96</v>
      </c>
      <c r="F95" s="11">
        <f t="shared" si="14"/>
        <v>0</v>
      </c>
      <c r="G95" s="11">
        <f t="shared" si="15"/>
        <v>0</v>
      </c>
      <c r="H95" s="11">
        <f t="shared" si="16"/>
        <v>0</v>
      </c>
      <c r="I95" s="11">
        <f t="shared" si="17"/>
        <v>0</v>
      </c>
      <c r="J95" s="11">
        <f t="shared" si="18"/>
        <v>0</v>
      </c>
      <c r="K95" s="11">
        <f t="shared" si="19"/>
        <v>0</v>
      </c>
      <c r="L95" s="11">
        <f t="shared" si="20"/>
        <v>0</v>
      </c>
      <c r="M95" s="11">
        <f t="shared" si="21"/>
        <v>0</v>
      </c>
      <c r="N95" s="11">
        <f t="shared" si="22"/>
        <v>0</v>
      </c>
      <c r="O95" s="11">
        <f t="shared" si="23"/>
        <v>0</v>
      </c>
      <c r="P95" s="11">
        <f t="shared" si="24"/>
        <v>1</v>
      </c>
      <c r="Q95">
        <v>5159</v>
      </c>
      <c r="R95">
        <v>4974</v>
      </c>
      <c r="S95">
        <v>5682</v>
      </c>
      <c r="T95">
        <f t="shared" si="25"/>
        <v>4251.9212192039722</v>
      </c>
      <c r="V95">
        <f t="shared" si="26"/>
        <v>-27.921219203972214</v>
      </c>
      <c r="W95">
        <f t="shared" si="27"/>
        <v>6.6101371221525124E-3</v>
      </c>
      <c r="AB95" s="4">
        <v>54</v>
      </c>
      <c r="AC95" s="4">
        <v>5848.0230198820773</v>
      </c>
      <c r="AD95" s="4">
        <v>351.97698011792272</v>
      </c>
    </row>
    <row r="96" spans="1:30">
      <c r="A96" s="1" t="d">
        <v>2008-12-01</v>
      </c>
      <c r="B96" s="12">
        <v>12</v>
      </c>
      <c r="C96">
        <v>4758</v>
      </c>
      <c r="E96">
        <v>97</v>
      </c>
      <c r="F96" s="11">
        <f t="shared" si="14"/>
        <v>0</v>
      </c>
      <c r="G96" s="11">
        <f t="shared" si="15"/>
        <v>0</v>
      </c>
      <c r="H96" s="11">
        <f t="shared" si="16"/>
        <v>0</v>
      </c>
      <c r="I96" s="11">
        <f t="shared" si="17"/>
        <v>0</v>
      </c>
      <c r="J96" s="11">
        <f t="shared" si="18"/>
        <v>0</v>
      </c>
      <c r="K96" s="11">
        <f t="shared" si="19"/>
        <v>0</v>
      </c>
      <c r="L96" s="11">
        <f t="shared" si="20"/>
        <v>0</v>
      </c>
      <c r="M96" s="11">
        <f t="shared" si="21"/>
        <v>0</v>
      </c>
      <c r="N96" s="11">
        <f t="shared" si="22"/>
        <v>0</v>
      </c>
      <c r="O96" s="11">
        <f t="shared" si="23"/>
        <v>0</v>
      </c>
      <c r="P96" s="11">
        <f t="shared" si="24"/>
        <v>0</v>
      </c>
      <c r="Q96">
        <v>4224</v>
      </c>
      <c r="R96">
        <v>5159</v>
      </c>
      <c r="S96">
        <v>4974</v>
      </c>
      <c r="T96">
        <f t="shared" si="25"/>
        <v>4505.2523945705143</v>
      </c>
      <c r="V96">
        <f t="shared" si="26"/>
        <v>252.7476054294857</v>
      </c>
      <c r="W96">
        <f t="shared" si="27"/>
        <v>5.3120555996108806E-2</v>
      </c>
      <c r="AB96" s="4">
        <v>55</v>
      </c>
      <c r="AC96" s="4">
        <v>5349.1654887919576</v>
      </c>
      <c r="AD96" s="4">
        <v>284.83451120804239</v>
      </c>
    </row>
    <row r="97" spans="1:30">
      <c r="A97" s="1" t="d">
        <v>2009-01-01</v>
      </c>
      <c r="B97" s="12">
        <v>1</v>
      </c>
      <c r="C97">
        <v>5690</v>
      </c>
      <c r="E97">
        <v>98</v>
      </c>
      <c r="F97" s="11">
        <f t="shared" si="14"/>
        <v>1</v>
      </c>
      <c r="G97" s="11">
        <f t="shared" si="15"/>
        <v>0</v>
      </c>
      <c r="H97" s="11">
        <f t="shared" si="16"/>
        <v>0</v>
      </c>
      <c r="I97" s="11">
        <f t="shared" si="17"/>
        <v>0</v>
      </c>
      <c r="J97" s="11">
        <f t="shared" si="18"/>
        <v>0</v>
      </c>
      <c r="K97" s="11">
        <f t="shared" si="19"/>
        <v>0</v>
      </c>
      <c r="L97" s="11">
        <f t="shared" si="20"/>
        <v>0</v>
      </c>
      <c r="M97" s="11">
        <f t="shared" si="21"/>
        <v>0</v>
      </c>
      <c r="N97" s="11">
        <f t="shared" si="22"/>
        <v>0</v>
      </c>
      <c r="O97" s="11">
        <f t="shared" si="23"/>
        <v>0</v>
      </c>
      <c r="P97" s="11">
        <f t="shared" si="24"/>
        <v>0</v>
      </c>
      <c r="Q97">
        <v>4758</v>
      </c>
      <c r="R97">
        <v>4224</v>
      </c>
      <c r="S97">
        <v>5159</v>
      </c>
      <c r="T97">
        <f t="shared" si="25"/>
        <v>5544.4827562374012</v>
      </c>
      <c r="V97">
        <f t="shared" si="26"/>
        <v>145.51724376259881</v>
      </c>
      <c r="W97">
        <f t="shared" si="27"/>
        <v>2.5574208042635993E-2</v>
      </c>
      <c r="AB97" s="4">
        <v>56</v>
      </c>
      <c r="AC97" s="4">
        <v>5348.1786417494786</v>
      </c>
      <c r="AD97" s="4">
        <v>-82.178641749478629</v>
      </c>
    </row>
    <row r="98" spans="1:30">
      <c r="A98" s="1" t="d">
        <v>2009-02-01</v>
      </c>
      <c r="B98" s="12">
        <v>2</v>
      </c>
      <c r="C98">
        <v>3830</v>
      </c>
      <c r="E98">
        <v>99</v>
      </c>
      <c r="F98" s="11">
        <f t="shared" si="14"/>
        <v>0</v>
      </c>
      <c r="G98" s="11">
        <f t="shared" si="15"/>
        <v>1</v>
      </c>
      <c r="H98" s="11">
        <f t="shared" si="16"/>
        <v>0</v>
      </c>
      <c r="I98" s="11">
        <f t="shared" si="17"/>
        <v>0</v>
      </c>
      <c r="J98" s="11">
        <f t="shared" si="18"/>
        <v>0</v>
      </c>
      <c r="K98" s="11">
        <f t="shared" si="19"/>
        <v>0</v>
      </c>
      <c r="L98" s="11">
        <f t="shared" si="20"/>
        <v>0</v>
      </c>
      <c r="M98" s="11">
        <f t="shared" si="21"/>
        <v>0</v>
      </c>
      <c r="N98" s="11">
        <f t="shared" si="22"/>
        <v>0</v>
      </c>
      <c r="O98" s="11">
        <f t="shared" si="23"/>
        <v>0</v>
      </c>
      <c r="P98" s="11">
        <f t="shared" si="24"/>
        <v>0</v>
      </c>
      <c r="Q98">
        <v>5690</v>
      </c>
      <c r="R98">
        <v>4758</v>
      </c>
      <c r="S98">
        <v>4224</v>
      </c>
      <c r="T98">
        <f t="shared" si="25"/>
        <v>3957.2602313082593</v>
      </c>
      <c r="V98">
        <f t="shared" si="26"/>
        <v>-127.26023130825934</v>
      </c>
      <c r="W98">
        <f t="shared" si="27"/>
        <v>3.3227214440798784E-2</v>
      </c>
      <c r="AB98" s="4">
        <v>57</v>
      </c>
      <c r="AC98" s="4">
        <v>4627.2857474337952</v>
      </c>
      <c r="AD98" s="4">
        <v>-248.28574743379522</v>
      </c>
    </row>
    <row r="99" spans="1:30">
      <c r="A99" s="1" t="d">
        <v>2009-03-01</v>
      </c>
      <c r="B99" s="12">
        <v>3</v>
      </c>
      <c r="C99">
        <v>3896</v>
      </c>
      <c r="E99">
        <v>100</v>
      </c>
      <c r="F99" s="11">
        <f t="shared" si="14"/>
        <v>0</v>
      </c>
      <c r="G99" s="11">
        <f t="shared" si="15"/>
        <v>0</v>
      </c>
      <c r="H99" s="11">
        <f t="shared" si="16"/>
        <v>1</v>
      </c>
      <c r="I99" s="11">
        <f t="shared" si="17"/>
        <v>0</v>
      </c>
      <c r="J99" s="11">
        <f t="shared" si="18"/>
        <v>0</v>
      </c>
      <c r="K99" s="11">
        <f t="shared" si="19"/>
        <v>0</v>
      </c>
      <c r="L99" s="11">
        <f t="shared" si="20"/>
        <v>0</v>
      </c>
      <c r="M99" s="11">
        <f t="shared" si="21"/>
        <v>0</v>
      </c>
      <c r="N99" s="11">
        <f t="shared" si="22"/>
        <v>0</v>
      </c>
      <c r="O99" s="11">
        <f t="shared" si="23"/>
        <v>0</v>
      </c>
      <c r="P99" s="11">
        <f t="shared" si="24"/>
        <v>0</v>
      </c>
      <c r="Q99">
        <v>3830</v>
      </c>
      <c r="R99">
        <v>5690</v>
      </c>
      <c r="S99">
        <v>4758</v>
      </c>
      <c r="T99">
        <f t="shared" si="25"/>
        <v>4225.0798123754685</v>
      </c>
      <c r="V99">
        <f t="shared" si="26"/>
        <v>-329.07981237546846</v>
      </c>
      <c r="W99">
        <f t="shared" si="27"/>
        <v>8.4466070938261931E-2</v>
      </c>
      <c r="AB99" s="4">
        <v>58</v>
      </c>
      <c r="AC99" s="4">
        <v>4890.9174168662494</v>
      </c>
      <c r="AD99" s="4">
        <v>-240.91741686624937</v>
      </c>
    </row>
    <row r="100" spans="1:30">
      <c r="A100" s="1" t="d">
        <v>2009-04-01</v>
      </c>
      <c r="B100" s="12">
        <v>4</v>
      </c>
      <c r="C100">
        <v>4437</v>
      </c>
      <c r="E100">
        <v>101</v>
      </c>
      <c r="F100" s="11">
        <f t="shared" si="14"/>
        <v>0</v>
      </c>
      <c r="G100" s="11">
        <f t="shared" si="15"/>
        <v>0</v>
      </c>
      <c r="H100" s="11">
        <f t="shared" si="16"/>
        <v>0</v>
      </c>
      <c r="I100" s="11">
        <f t="shared" si="17"/>
        <v>1</v>
      </c>
      <c r="J100" s="11">
        <f t="shared" si="18"/>
        <v>0</v>
      </c>
      <c r="K100" s="11">
        <f t="shared" si="19"/>
        <v>0</v>
      </c>
      <c r="L100" s="11">
        <f t="shared" si="20"/>
        <v>0</v>
      </c>
      <c r="M100" s="11">
        <f t="shared" si="21"/>
        <v>0</v>
      </c>
      <c r="N100" s="11">
        <f t="shared" si="22"/>
        <v>0</v>
      </c>
      <c r="O100" s="11">
        <f t="shared" si="23"/>
        <v>0</v>
      </c>
      <c r="P100" s="11">
        <f t="shared" si="24"/>
        <v>0</v>
      </c>
      <c r="Q100">
        <v>3896</v>
      </c>
      <c r="R100">
        <v>3830</v>
      </c>
      <c r="S100">
        <v>5690</v>
      </c>
      <c r="T100">
        <f t="shared" si="25"/>
        <v>4742.1497879906219</v>
      </c>
      <c r="V100">
        <f t="shared" si="26"/>
        <v>-305.14978799062192</v>
      </c>
      <c r="W100">
        <f t="shared" si="27"/>
        <v>6.87738985780081E-2</v>
      </c>
      <c r="AB100" s="4">
        <v>59</v>
      </c>
      <c r="AC100" s="4">
        <v>5575.6346299305242</v>
      </c>
      <c r="AD100" s="4">
        <v>63.36537006947583</v>
      </c>
    </row>
    <row r="101" spans="1:30">
      <c r="A101" s="1" t="d">
        <v>2009-05-01</v>
      </c>
      <c r="B101" s="12">
        <v>5</v>
      </c>
      <c r="C101">
        <v>3947</v>
      </c>
      <c r="E101">
        <v>102</v>
      </c>
      <c r="F101" s="11">
        <f t="shared" si="14"/>
        <v>0</v>
      </c>
      <c r="G101" s="11">
        <f t="shared" si="15"/>
        <v>0</v>
      </c>
      <c r="H101" s="11">
        <f t="shared" si="16"/>
        <v>0</v>
      </c>
      <c r="I101" s="11">
        <f t="shared" si="17"/>
        <v>0</v>
      </c>
      <c r="J101" s="11">
        <f t="shared" si="18"/>
        <v>1</v>
      </c>
      <c r="K101" s="11">
        <f t="shared" si="19"/>
        <v>0</v>
      </c>
      <c r="L101" s="11">
        <f t="shared" si="20"/>
        <v>0</v>
      </c>
      <c r="M101" s="11">
        <f t="shared" si="21"/>
        <v>0</v>
      </c>
      <c r="N101" s="11">
        <f t="shared" si="22"/>
        <v>0</v>
      </c>
      <c r="O101" s="11">
        <f t="shared" si="23"/>
        <v>0</v>
      </c>
      <c r="P101" s="11">
        <f t="shared" si="24"/>
        <v>0</v>
      </c>
      <c r="Q101">
        <v>4437</v>
      </c>
      <c r="R101">
        <v>3896</v>
      </c>
      <c r="S101">
        <v>3830</v>
      </c>
      <c r="T101">
        <f t="shared" si="25"/>
        <v>4444.7596803543074</v>
      </c>
      <c r="V101">
        <f t="shared" si="26"/>
        <v>-497.75968035430742</v>
      </c>
      <c r="W101">
        <f t="shared" si="27"/>
        <v>0.12611088937276602</v>
      </c>
      <c r="AB101" s="4">
        <v>60</v>
      </c>
      <c r="AC101" s="4">
        <v>3994.1478562208076</v>
      </c>
      <c r="AD101" s="4">
        <v>57.852143779192374</v>
      </c>
    </row>
    <row r="102" spans="1:30">
      <c r="A102" s="1" t="d">
        <v>2009-06-01</v>
      </c>
      <c r="B102" s="12">
        <v>6</v>
      </c>
      <c r="C102">
        <v>4217</v>
      </c>
      <c r="E102">
        <v>103</v>
      </c>
      <c r="F102" s="11">
        <f t="shared" si="14"/>
        <v>0</v>
      </c>
      <c r="G102" s="11">
        <f t="shared" si="15"/>
        <v>0</v>
      </c>
      <c r="H102" s="11">
        <f t="shared" si="16"/>
        <v>0</v>
      </c>
      <c r="I102" s="11">
        <f t="shared" si="17"/>
        <v>0</v>
      </c>
      <c r="J102" s="11">
        <f t="shared" si="18"/>
        <v>0</v>
      </c>
      <c r="K102" s="11">
        <f t="shared" si="19"/>
        <v>1</v>
      </c>
      <c r="L102" s="11">
        <f t="shared" si="20"/>
        <v>0</v>
      </c>
      <c r="M102" s="11">
        <f t="shared" si="21"/>
        <v>0</v>
      </c>
      <c r="N102" s="11">
        <f t="shared" si="22"/>
        <v>0</v>
      </c>
      <c r="O102" s="11">
        <f t="shared" si="23"/>
        <v>0</v>
      </c>
      <c r="P102" s="11">
        <f t="shared" si="24"/>
        <v>0</v>
      </c>
      <c r="Q102">
        <v>3947</v>
      </c>
      <c r="R102">
        <v>4437</v>
      </c>
      <c r="S102">
        <v>3896</v>
      </c>
      <c r="T102">
        <f t="shared" si="25"/>
        <v>4542.5530197840599</v>
      </c>
      <c r="V102">
        <f t="shared" si="26"/>
        <v>-325.55301978405987</v>
      </c>
      <c r="W102">
        <f t="shared" si="27"/>
        <v>7.7200146972743619E-2</v>
      </c>
      <c r="AB102" s="4">
        <v>61</v>
      </c>
      <c r="AC102" s="4">
        <v>4222.5874125010941</v>
      </c>
      <c r="AD102" s="4">
        <v>140.41258749890585</v>
      </c>
    </row>
    <row r="103" spans="1:30">
      <c r="A103" s="1" t="d">
        <v>2009-07-01</v>
      </c>
      <c r="B103" s="12">
        <v>7</v>
      </c>
      <c r="C103">
        <v>4662</v>
      </c>
      <c r="E103">
        <v>104</v>
      </c>
      <c r="F103" s="11">
        <f t="shared" si="14"/>
        <v>0</v>
      </c>
      <c r="G103" s="11">
        <f t="shared" si="15"/>
        <v>0</v>
      </c>
      <c r="H103" s="11">
        <f t="shared" si="16"/>
        <v>0</v>
      </c>
      <c r="I103" s="11">
        <f t="shared" si="17"/>
        <v>0</v>
      </c>
      <c r="J103" s="11">
        <f t="shared" si="18"/>
        <v>0</v>
      </c>
      <c r="K103" s="11">
        <f t="shared" si="19"/>
        <v>0</v>
      </c>
      <c r="L103" s="11">
        <f t="shared" si="20"/>
        <v>1</v>
      </c>
      <c r="M103" s="11">
        <f t="shared" si="21"/>
        <v>0</v>
      </c>
      <c r="N103" s="11">
        <f t="shared" si="22"/>
        <v>0</v>
      </c>
      <c r="O103" s="11">
        <f t="shared" si="23"/>
        <v>0</v>
      </c>
      <c r="P103" s="11">
        <f t="shared" si="24"/>
        <v>0</v>
      </c>
      <c r="Q103">
        <v>4217</v>
      </c>
      <c r="R103">
        <v>3947</v>
      </c>
      <c r="S103">
        <v>4437</v>
      </c>
      <c r="T103">
        <f t="shared" si="25"/>
        <v>4832.8194725586327</v>
      </c>
      <c r="V103">
        <f t="shared" si="26"/>
        <v>-170.8194725586327</v>
      </c>
      <c r="W103">
        <f t="shared" si="27"/>
        <v>3.664081350464022E-2</v>
      </c>
      <c r="AB103" s="4">
        <v>62</v>
      </c>
      <c r="AC103" s="4">
        <v>4882.7091508160538</v>
      </c>
      <c r="AD103" s="4">
        <v>-6.7091508160538069</v>
      </c>
    </row>
    <row r="104" spans="1:30">
      <c r="A104" s="1" t="d">
        <v>2009-08-01</v>
      </c>
      <c r="B104" s="12">
        <v>8</v>
      </c>
      <c r="C104">
        <v>4749</v>
      </c>
      <c r="E104">
        <v>105</v>
      </c>
      <c r="F104" s="11">
        <f t="shared" si="14"/>
        <v>0</v>
      </c>
      <c r="G104" s="11">
        <f t="shared" si="15"/>
        <v>0</v>
      </c>
      <c r="H104" s="11">
        <f t="shared" si="16"/>
        <v>0</v>
      </c>
      <c r="I104" s="11">
        <f t="shared" si="17"/>
        <v>0</v>
      </c>
      <c r="J104" s="11">
        <f t="shared" si="18"/>
        <v>0</v>
      </c>
      <c r="K104" s="11">
        <f t="shared" si="19"/>
        <v>0</v>
      </c>
      <c r="L104" s="11">
        <f t="shared" si="20"/>
        <v>0</v>
      </c>
      <c r="M104" s="11">
        <f t="shared" si="21"/>
        <v>1</v>
      </c>
      <c r="N104" s="11">
        <f t="shared" si="22"/>
        <v>0</v>
      </c>
      <c r="O104" s="11">
        <f t="shared" si="23"/>
        <v>0</v>
      </c>
      <c r="P104" s="11">
        <f t="shared" si="24"/>
        <v>0</v>
      </c>
      <c r="Q104">
        <v>4662</v>
      </c>
      <c r="R104">
        <v>4217</v>
      </c>
      <c r="S104">
        <v>3947</v>
      </c>
      <c r="T104">
        <f t="shared" si="25"/>
        <v>5073.0250232520721</v>
      </c>
      <c r="V104">
        <f t="shared" si="26"/>
        <v>-324.02502325207206</v>
      </c>
      <c r="W104">
        <f t="shared" si="27"/>
        <v>6.823015861277576E-2</v>
      </c>
      <c r="AB104" s="4">
        <v>63</v>
      </c>
      <c r="AC104" s="4">
        <v>4748.0510097069437</v>
      </c>
      <c r="AD104" s="4">
        <v>383.94899029305634</v>
      </c>
    </row>
    <row r="105" spans="1:30">
      <c r="A105" s="1" t="d">
        <v>2009-09-01</v>
      </c>
      <c r="B105" s="12">
        <v>9</v>
      </c>
      <c r="C105">
        <v>4221</v>
      </c>
      <c r="E105">
        <v>106</v>
      </c>
      <c r="F105" s="11">
        <f t="shared" si="14"/>
        <v>0</v>
      </c>
      <c r="G105" s="11">
        <f t="shared" si="15"/>
        <v>0</v>
      </c>
      <c r="H105" s="11">
        <f t="shared" si="16"/>
        <v>0</v>
      </c>
      <c r="I105" s="11">
        <f t="shared" si="17"/>
        <v>0</v>
      </c>
      <c r="J105" s="11">
        <f t="shared" si="18"/>
        <v>0</v>
      </c>
      <c r="K105" s="11">
        <f t="shared" si="19"/>
        <v>0</v>
      </c>
      <c r="L105" s="11">
        <f t="shared" si="20"/>
        <v>0</v>
      </c>
      <c r="M105" s="11">
        <f t="shared" si="21"/>
        <v>0</v>
      </c>
      <c r="N105" s="11">
        <f t="shared" si="22"/>
        <v>1</v>
      </c>
      <c r="O105" s="11">
        <f t="shared" si="23"/>
        <v>0</v>
      </c>
      <c r="P105" s="11">
        <f t="shared" si="24"/>
        <v>0</v>
      </c>
      <c r="Q105">
        <v>4749</v>
      </c>
      <c r="R105">
        <v>4662</v>
      </c>
      <c r="S105">
        <v>4217</v>
      </c>
      <c r="T105">
        <f t="shared" si="25"/>
        <v>4359.618125028237</v>
      </c>
      <c r="V105">
        <f t="shared" si="26"/>
        <v>-138.61812502823705</v>
      </c>
      <c r="W105">
        <f t="shared" si="27"/>
        <v>3.2840114908371722E-2</v>
      </c>
      <c r="AB105" s="4">
        <v>64</v>
      </c>
      <c r="AC105" s="4">
        <v>5198.8579921640012</v>
      </c>
      <c r="AD105" s="4">
        <v>28.142007835998811</v>
      </c>
    </row>
    <row r="106" spans="1:30">
      <c r="A106" s="1" t="d">
        <v>2009-10-01</v>
      </c>
      <c r="B106" s="12">
        <v>10</v>
      </c>
      <c r="C106">
        <v>4180</v>
      </c>
      <c r="E106">
        <v>107</v>
      </c>
      <c r="F106" s="11">
        <f t="shared" si="14"/>
        <v>0</v>
      </c>
      <c r="G106" s="11">
        <f t="shared" si="15"/>
        <v>0</v>
      </c>
      <c r="H106" s="11">
        <f t="shared" si="16"/>
        <v>0</v>
      </c>
      <c r="I106" s="11">
        <f t="shared" si="17"/>
        <v>0</v>
      </c>
      <c r="J106" s="11">
        <f t="shared" si="18"/>
        <v>0</v>
      </c>
      <c r="K106" s="11">
        <f t="shared" si="19"/>
        <v>0</v>
      </c>
      <c r="L106" s="11">
        <f t="shared" si="20"/>
        <v>0</v>
      </c>
      <c r="M106" s="11">
        <f t="shared" si="21"/>
        <v>0</v>
      </c>
      <c r="N106" s="11">
        <f t="shared" si="22"/>
        <v>0</v>
      </c>
      <c r="O106" s="11">
        <f t="shared" si="23"/>
        <v>1</v>
      </c>
      <c r="P106" s="11">
        <f t="shared" si="24"/>
        <v>0</v>
      </c>
      <c r="Q106">
        <v>4221</v>
      </c>
      <c r="R106">
        <v>4749</v>
      </c>
      <c r="S106">
        <v>4662</v>
      </c>
      <c r="T106">
        <f t="shared" si="25"/>
        <v>4312.9001636990815</v>
      </c>
      <c r="V106">
        <f t="shared" si="26"/>
        <v>-132.90016369908153</v>
      </c>
      <c r="W106">
        <f t="shared" si="27"/>
        <v>3.1794297535665435E-2</v>
      </c>
      <c r="AB106" s="4">
        <v>65</v>
      </c>
      <c r="AC106" s="4">
        <v>5523.2307316294982</v>
      </c>
      <c r="AD106" s="4">
        <v>237.76926837050178</v>
      </c>
    </row>
    <row r="107" spans="1:30">
      <c r="A107" s="1" t="d">
        <v>2009-11-01</v>
      </c>
      <c r="B107" s="12">
        <v>11</v>
      </c>
      <c r="C107">
        <v>3550</v>
      </c>
      <c r="E107">
        <v>108</v>
      </c>
      <c r="F107" s="11">
        <f t="shared" si="14"/>
        <v>0</v>
      </c>
      <c r="G107" s="11">
        <f t="shared" si="15"/>
        <v>0</v>
      </c>
      <c r="H107" s="11">
        <f t="shared" si="16"/>
        <v>0</v>
      </c>
      <c r="I107" s="11">
        <f t="shared" si="17"/>
        <v>0</v>
      </c>
      <c r="J107" s="11">
        <f t="shared" si="18"/>
        <v>0</v>
      </c>
      <c r="K107" s="11">
        <f t="shared" si="19"/>
        <v>0</v>
      </c>
      <c r="L107" s="11">
        <f t="shared" si="20"/>
        <v>0</v>
      </c>
      <c r="M107" s="11">
        <f t="shared" si="21"/>
        <v>0</v>
      </c>
      <c r="N107" s="11">
        <f t="shared" si="22"/>
        <v>0</v>
      </c>
      <c r="O107" s="11">
        <f t="shared" si="23"/>
        <v>0</v>
      </c>
      <c r="P107" s="11">
        <f t="shared" si="24"/>
        <v>1</v>
      </c>
      <c r="Q107">
        <v>4180</v>
      </c>
      <c r="R107">
        <v>4221</v>
      </c>
      <c r="S107">
        <v>4749</v>
      </c>
      <c r="T107">
        <f t="shared" si="25"/>
        <v>3374.7541873119198</v>
      </c>
      <c r="V107">
        <f t="shared" si="26"/>
        <v>175.24581268808015</v>
      </c>
      <c r="W107">
        <f t="shared" si="27"/>
        <v>4.9365017658614126E-2</v>
      </c>
      <c r="AB107" s="4">
        <v>66</v>
      </c>
      <c r="AC107" s="4">
        <v>6143.3307561738675</v>
      </c>
      <c r="AD107" s="4">
        <v>-158.33075617386748</v>
      </c>
    </row>
    <row r="108" spans="1:30">
      <c r="A108" s="1" t="d">
        <v>2009-12-01</v>
      </c>
      <c r="B108" s="12">
        <v>12</v>
      </c>
      <c r="C108">
        <v>3979</v>
      </c>
      <c r="E108">
        <v>109</v>
      </c>
      <c r="F108" s="11">
        <f t="shared" si="14"/>
        <v>0</v>
      </c>
      <c r="G108" s="11">
        <f t="shared" si="15"/>
        <v>0</v>
      </c>
      <c r="H108" s="11">
        <f t="shared" si="16"/>
        <v>0</v>
      </c>
      <c r="I108" s="11">
        <f t="shared" si="17"/>
        <v>0</v>
      </c>
      <c r="J108" s="11">
        <f t="shared" si="18"/>
        <v>0</v>
      </c>
      <c r="K108" s="11">
        <f t="shared" si="19"/>
        <v>0</v>
      </c>
      <c r="L108" s="11">
        <f t="shared" si="20"/>
        <v>0</v>
      </c>
      <c r="M108" s="11">
        <f t="shared" si="21"/>
        <v>0</v>
      </c>
      <c r="N108" s="11">
        <f t="shared" si="22"/>
        <v>0</v>
      </c>
      <c r="O108" s="11">
        <f t="shared" si="23"/>
        <v>0</v>
      </c>
      <c r="P108" s="11">
        <f t="shared" si="24"/>
        <v>0</v>
      </c>
      <c r="Q108">
        <v>3550</v>
      </c>
      <c r="R108">
        <v>4180</v>
      </c>
      <c r="S108">
        <v>4221</v>
      </c>
      <c r="T108">
        <f t="shared" si="25"/>
        <v>3783.0619545720951</v>
      </c>
      <c r="V108">
        <f t="shared" si="26"/>
        <v>195.93804542790485</v>
      </c>
      <c r="W108">
        <f t="shared" si="27"/>
        <v>4.9243037302815998E-2</v>
      </c>
      <c r="AB108" s="4">
        <v>67</v>
      </c>
      <c r="AC108" s="4">
        <v>5396.8030178525223</v>
      </c>
      <c r="AD108" s="4">
        <v>-101.80301785252232</v>
      </c>
    </row>
    <row r="109" spans="1:30">
      <c r="A109" s="1" t="d">
        <v>2010-01-01</v>
      </c>
      <c r="B109" s="12">
        <v>1</v>
      </c>
      <c r="C109">
        <v>4402</v>
      </c>
      <c r="E109">
        <v>110</v>
      </c>
      <c r="F109" s="11">
        <f t="shared" si="14"/>
        <v>1</v>
      </c>
      <c r="G109" s="11">
        <f t="shared" si="15"/>
        <v>0</v>
      </c>
      <c r="H109" s="11">
        <f t="shared" si="16"/>
        <v>0</v>
      </c>
      <c r="I109" s="11">
        <f t="shared" si="17"/>
        <v>0</v>
      </c>
      <c r="J109" s="11">
        <f t="shared" si="18"/>
        <v>0</v>
      </c>
      <c r="K109" s="11">
        <f t="shared" si="19"/>
        <v>0</v>
      </c>
      <c r="L109" s="11">
        <f t="shared" si="20"/>
        <v>0</v>
      </c>
      <c r="M109" s="11">
        <f t="shared" si="21"/>
        <v>0</v>
      </c>
      <c r="N109" s="11">
        <f t="shared" si="22"/>
        <v>0</v>
      </c>
      <c r="O109" s="11">
        <f t="shared" si="23"/>
        <v>0</v>
      </c>
      <c r="P109" s="11">
        <f t="shared" si="24"/>
        <v>0</v>
      </c>
      <c r="Q109">
        <v>3979</v>
      </c>
      <c r="R109">
        <v>3550</v>
      </c>
      <c r="S109">
        <v>4180</v>
      </c>
      <c r="T109">
        <f t="shared" si="25"/>
        <v>4717.5742806894177</v>
      </c>
      <c r="V109">
        <f t="shared" si="26"/>
        <v>-315.57428068941772</v>
      </c>
      <c r="W109">
        <f t="shared" si="27"/>
        <v>7.1688841592325692E-2</v>
      </c>
      <c r="AB109" s="4">
        <v>68</v>
      </c>
      <c r="AC109" s="4">
        <v>5363.2084411354908</v>
      </c>
      <c r="AD109" s="4">
        <v>120.79155886450917</v>
      </c>
    </row>
    <row r="110" spans="1:30">
      <c r="A110" s="1" t="d">
        <v>2010-02-01</v>
      </c>
      <c r="B110" s="12">
        <v>2</v>
      </c>
      <c r="C110">
        <v>3096</v>
      </c>
      <c r="E110">
        <v>111</v>
      </c>
      <c r="F110" s="11">
        <f t="shared" si="14"/>
        <v>0</v>
      </c>
      <c r="G110" s="11">
        <f t="shared" si="15"/>
        <v>1</v>
      </c>
      <c r="H110" s="11">
        <f t="shared" si="16"/>
        <v>0</v>
      </c>
      <c r="I110" s="11">
        <f t="shared" si="17"/>
        <v>0</v>
      </c>
      <c r="J110" s="11">
        <f t="shared" si="18"/>
        <v>0</v>
      </c>
      <c r="K110" s="11">
        <f t="shared" si="19"/>
        <v>0</v>
      </c>
      <c r="L110" s="11">
        <f t="shared" si="20"/>
        <v>0</v>
      </c>
      <c r="M110" s="11">
        <f t="shared" si="21"/>
        <v>0</v>
      </c>
      <c r="N110" s="11">
        <f t="shared" si="22"/>
        <v>0</v>
      </c>
      <c r="O110" s="11">
        <f t="shared" si="23"/>
        <v>0</v>
      </c>
      <c r="P110" s="11">
        <f t="shared" si="24"/>
        <v>0</v>
      </c>
      <c r="Q110">
        <v>4402</v>
      </c>
      <c r="R110">
        <v>3979</v>
      </c>
      <c r="S110">
        <v>3550</v>
      </c>
      <c r="T110">
        <f t="shared" si="25"/>
        <v>3110.4749627383503</v>
      </c>
      <c r="V110">
        <f t="shared" si="26"/>
        <v>-14.474962738350314</v>
      </c>
      <c r="W110">
        <f t="shared" si="27"/>
        <v>4.6753755614826597E-3</v>
      </c>
      <c r="AB110" s="4">
        <v>69</v>
      </c>
      <c r="AC110" s="4">
        <v>4543.7296051157709</v>
      </c>
      <c r="AD110" s="4">
        <v>176.27039488422906</v>
      </c>
    </row>
    <row r="111" spans="1:30">
      <c r="A111" s="1" t="d">
        <v>2010-03-01</v>
      </c>
      <c r="B111" s="12">
        <v>3</v>
      </c>
      <c r="C111">
        <v>3387</v>
      </c>
      <c r="E111">
        <v>112</v>
      </c>
      <c r="F111" s="11">
        <f t="shared" si="14"/>
        <v>0</v>
      </c>
      <c r="G111" s="11">
        <f t="shared" si="15"/>
        <v>0</v>
      </c>
      <c r="H111" s="11">
        <f t="shared" si="16"/>
        <v>1</v>
      </c>
      <c r="I111" s="11">
        <f t="shared" si="17"/>
        <v>0</v>
      </c>
      <c r="J111" s="11">
        <f t="shared" si="18"/>
        <v>0</v>
      </c>
      <c r="K111" s="11">
        <f t="shared" si="19"/>
        <v>0</v>
      </c>
      <c r="L111" s="11">
        <f t="shared" si="20"/>
        <v>0</v>
      </c>
      <c r="M111" s="11">
        <f t="shared" si="21"/>
        <v>0</v>
      </c>
      <c r="N111" s="11">
        <f t="shared" si="22"/>
        <v>0</v>
      </c>
      <c r="O111" s="11">
        <f t="shared" si="23"/>
        <v>0</v>
      </c>
      <c r="P111" s="11">
        <f t="shared" si="24"/>
        <v>0</v>
      </c>
      <c r="Q111">
        <v>3096</v>
      </c>
      <c r="R111">
        <v>4402</v>
      </c>
      <c r="S111">
        <v>3979</v>
      </c>
      <c r="T111">
        <f t="shared" si="25"/>
        <v>3428.3641531952071</v>
      </c>
      <c r="V111">
        <f t="shared" si="26"/>
        <v>-41.364153195207109</v>
      </c>
      <c r="W111">
        <f t="shared" si="27"/>
        <v>1.2212622732567791E-2</v>
      </c>
      <c r="AB111" s="4">
        <v>70</v>
      </c>
      <c r="AC111" s="4">
        <v>4860.1733285127229</v>
      </c>
      <c r="AD111" s="4">
        <v>-110.17332851272295</v>
      </c>
    </row>
    <row r="112" spans="1:30">
      <c r="A112" s="1" t="d">
        <v>2010-04-01</v>
      </c>
      <c r="B112" s="12">
        <v>4</v>
      </c>
      <c r="C112">
        <v>3738</v>
      </c>
      <c r="E112">
        <v>113</v>
      </c>
      <c r="F112" s="11">
        <f t="shared" si="14"/>
        <v>0</v>
      </c>
      <c r="G112" s="11">
        <f t="shared" si="15"/>
        <v>0</v>
      </c>
      <c r="H112" s="11">
        <f t="shared" si="16"/>
        <v>0</v>
      </c>
      <c r="I112" s="11">
        <f t="shared" si="17"/>
        <v>1</v>
      </c>
      <c r="J112" s="11">
        <f t="shared" si="18"/>
        <v>0</v>
      </c>
      <c r="K112" s="11">
        <f t="shared" si="19"/>
        <v>0</v>
      </c>
      <c r="L112" s="11">
        <f t="shared" si="20"/>
        <v>0</v>
      </c>
      <c r="M112" s="11">
        <f t="shared" si="21"/>
        <v>0</v>
      </c>
      <c r="N112" s="11">
        <f t="shared" si="22"/>
        <v>0</v>
      </c>
      <c r="O112" s="11">
        <f t="shared" si="23"/>
        <v>0</v>
      </c>
      <c r="P112" s="11">
        <f t="shared" si="24"/>
        <v>0</v>
      </c>
      <c r="Q112">
        <v>3387</v>
      </c>
      <c r="R112">
        <v>3096</v>
      </c>
      <c r="S112">
        <v>4402</v>
      </c>
      <c r="T112">
        <f t="shared" si="25"/>
        <v>3835.5769531030141</v>
      </c>
      <c r="V112">
        <f t="shared" si="26"/>
        <v>-97.576953103014148</v>
      </c>
      <c r="W112">
        <f t="shared" si="27"/>
        <v>2.6104053799629254E-2</v>
      </c>
      <c r="AB112" s="4">
        <v>71</v>
      </c>
      <c r="AC112" s="4">
        <v>5767.3877727423169</v>
      </c>
      <c r="AD112" s="4">
        <v>-48.387772742316884</v>
      </c>
    </row>
    <row r="113" spans="1:30">
      <c r="A113" s="1" t="d">
        <v>2010-05-01</v>
      </c>
      <c r="B113" s="12">
        <v>5</v>
      </c>
      <c r="C113">
        <v>3707</v>
      </c>
      <c r="E113">
        <v>114</v>
      </c>
      <c r="F113" s="11">
        <f t="shared" si="14"/>
        <v>0</v>
      </c>
      <c r="G113" s="11">
        <f t="shared" si="15"/>
        <v>0</v>
      </c>
      <c r="H113" s="11">
        <f t="shared" si="16"/>
        <v>0</v>
      </c>
      <c r="I113" s="11">
        <f t="shared" si="17"/>
        <v>0</v>
      </c>
      <c r="J113" s="11">
        <f t="shared" si="18"/>
        <v>1</v>
      </c>
      <c r="K113" s="11">
        <f t="shared" si="19"/>
        <v>0</v>
      </c>
      <c r="L113" s="11">
        <f t="shared" si="20"/>
        <v>0</v>
      </c>
      <c r="M113" s="11">
        <f t="shared" si="21"/>
        <v>0</v>
      </c>
      <c r="N113" s="11">
        <f t="shared" si="22"/>
        <v>0</v>
      </c>
      <c r="O113" s="11">
        <f t="shared" si="23"/>
        <v>0</v>
      </c>
      <c r="P113" s="11">
        <f t="shared" si="24"/>
        <v>0</v>
      </c>
      <c r="Q113">
        <v>3738</v>
      </c>
      <c r="R113">
        <v>3387</v>
      </c>
      <c r="S113">
        <v>3096</v>
      </c>
      <c r="T113">
        <f t="shared" si="25"/>
        <v>3789.1999915813108</v>
      </c>
      <c r="V113">
        <f t="shared" si="26"/>
        <v>-82.199991581310769</v>
      </c>
      <c r="W113">
        <f t="shared" si="27"/>
        <v>2.2174262633210349E-2</v>
      </c>
      <c r="AB113" s="4">
        <v>72</v>
      </c>
      <c r="AC113" s="4">
        <v>4208.4129978588662</v>
      </c>
      <c r="AD113" s="4">
        <v>-68.41299785886622</v>
      </c>
    </row>
    <row r="114" spans="1:30">
      <c r="A114" s="1" t="d">
        <v>2010-06-01</v>
      </c>
      <c r="B114" s="12">
        <v>6</v>
      </c>
      <c r="C114">
        <v>4363</v>
      </c>
      <c r="E114">
        <v>115</v>
      </c>
      <c r="F114" s="11">
        <f t="shared" si="14"/>
        <v>0</v>
      </c>
      <c r="G114" s="11">
        <f t="shared" si="15"/>
        <v>0</v>
      </c>
      <c r="H114" s="11">
        <f t="shared" si="16"/>
        <v>0</v>
      </c>
      <c r="I114" s="11">
        <f t="shared" si="17"/>
        <v>0</v>
      </c>
      <c r="J114" s="11">
        <f t="shared" si="18"/>
        <v>0</v>
      </c>
      <c r="K114" s="11">
        <f t="shared" si="19"/>
        <v>1</v>
      </c>
      <c r="L114" s="11">
        <f t="shared" si="20"/>
        <v>0</v>
      </c>
      <c r="M114" s="11">
        <f t="shared" si="21"/>
        <v>0</v>
      </c>
      <c r="N114" s="11">
        <f t="shared" si="22"/>
        <v>0</v>
      </c>
      <c r="O114" s="11">
        <f t="shared" si="23"/>
        <v>0</v>
      </c>
      <c r="P114" s="11">
        <f t="shared" si="24"/>
        <v>0</v>
      </c>
      <c r="Q114">
        <v>3707</v>
      </c>
      <c r="R114">
        <v>3738</v>
      </c>
      <c r="S114">
        <v>3387</v>
      </c>
      <c r="T114">
        <f t="shared" si="25"/>
        <v>4117.7982277582942</v>
      </c>
      <c r="V114">
        <f t="shared" si="26"/>
        <v>245.20177224170584</v>
      </c>
      <c r="W114">
        <f t="shared" si="27"/>
        <v>5.6200268677906451E-2</v>
      </c>
      <c r="AB114" s="4">
        <v>73</v>
      </c>
      <c r="AC114" s="4">
        <v>4315.0569013100858</v>
      </c>
      <c r="AD114" s="4">
        <v>150.94309868991422</v>
      </c>
    </row>
    <row r="115" spans="1:30">
      <c r="A115" s="1" t="d">
        <v>2010-07-01</v>
      </c>
      <c r="B115" s="12">
        <v>7</v>
      </c>
      <c r="C115">
        <v>4602</v>
      </c>
      <c r="E115">
        <v>116</v>
      </c>
      <c r="F115" s="11">
        <f t="shared" si="14"/>
        <v>0</v>
      </c>
      <c r="G115" s="11">
        <f t="shared" si="15"/>
        <v>0</v>
      </c>
      <c r="H115" s="11">
        <f t="shared" si="16"/>
        <v>0</v>
      </c>
      <c r="I115" s="11">
        <f t="shared" si="17"/>
        <v>0</v>
      </c>
      <c r="J115" s="11">
        <f t="shared" si="18"/>
        <v>0</v>
      </c>
      <c r="K115" s="11">
        <f t="shared" si="19"/>
        <v>0</v>
      </c>
      <c r="L115" s="11">
        <f t="shared" si="20"/>
        <v>1</v>
      </c>
      <c r="M115" s="11">
        <f t="shared" si="21"/>
        <v>0</v>
      </c>
      <c r="N115" s="11">
        <f t="shared" si="22"/>
        <v>0</v>
      </c>
      <c r="O115" s="11">
        <f t="shared" si="23"/>
        <v>0</v>
      </c>
      <c r="P115" s="11">
        <f t="shared" si="24"/>
        <v>0</v>
      </c>
      <c r="Q115">
        <v>4363</v>
      </c>
      <c r="R115">
        <v>3707</v>
      </c>
      <c r="S115">
        <v>3738</v>
      </c>
      <c r="T115">
        <f t="shared" si="25"/>
        <v>4496.3244023006027</v>
      </c>
      <c r="V115">
        <f t="shared" si="26"/>
        <v>105.67559769939726</v>
      </c>
      <c r="W115">
        <f t="shared" si="27"/>
        <v>2.2962972120686063E-2</v>
      </c>
      <c r="AB115" s="4">
        <v>74</v>
      </c>
      <c r="AC115" s="4">
        <v>4970.8881741578734</v>
      </c>
      <c r="AD115" s="4">
        <v>33.111825842126564</v>
      </c>
    </row>
    <row r="116" spans="1:30">
      <c r="A116" s="1" t="d">
        <v>2010-08-01</v>
      </c>
      <c r="B116" s="12">
        <v>8</v>
      </c>
      <c r="C116">
        <v>4740</v>
      </c>
      <c r="E116">
        <v>117</v>
      </c>
      <c r="F116" s="11">
        <f t="shared" si="14"/>
        <v>0</v>
      </c>
      <c r="G116" s="11">
        <f t="shared" si="15"/>
        <v>0</v>
      </c>
      <c r="H116" s="11">
        <f t="shared" si="16"/>
        <v>0</v>
      </c>
      <c r="I116" s="11">
        <f t="shared" si="17"/>
        <v>0</v>
      </c>
      <c r="J116" s="11">
        <f t="shared" si="18"/>
        <v>0</v>
      </c>
      <c r="K116" s="11">
        <f t="shared" si="19"/>
        <v>0</v>
      </c>
      <c r="L116" s="11">
        <f t="shared" si="20"/>
        <v>0</v>
      </c>
      <c r="M116" s="11">
        <f t="shared" si="21"/>
        <v>1</v>
      </c>
      <c r="N116" s="11">
        <f t="shared" si="22"/>
        <v>0</v>
      </c>
      <c r="O116" s="11">
        <f t="shared" si="23"/>
        <v>0</v>
      </c>
      <c r="P116" s="11">
        <f t="shared" si="24"/>
        <v>0</v>
      </c>
      <c r="Q116">
        <v>4602</v>
      </c>
      <c r="R116">
        <v>4363</v>
      </c>
      <c r="S116">
        <v>3707</v>
      </c>
      <c r="T116">
        <f t="shared" si="25"/>
        <v>4956.8506736382915</v>
      </c>
      <c r="V116">
        <f t="shared" si="26"/>
        <v>-216.85067363829148</v>
      </c>
      <c r="W116">
        <f t="shared" si="27"/>
        <v>4.574908726546234E-2</v>
      </c>
      <c r="AB116" s="4">
        <v>75</v>
      </c>
      <c r="AC116" s="4">
        <v>4850.1538808686801</v>
      </c>
      <c r="AD116" s="4">
        <v>3.8461191313199379</v>
      </c>
    </row>
    <row r="117" spans="1:30">
      <c r="A117" s="1" t="d">
        <v>2010-09-01</v>
      </c>
      <c r="B117" s="12">
        <v>9</v>
      </c>
      <c r="C117">
        <v>4217</v>
      </c>
      <c r="E117">
        <v>118</v>
      </c>
      <c r="F117" s="11">
        <f t="shared" si="14"/>
        <v>0</v>
      </c>
      <c r="G117" s="11">
        <f t="shared" si="15"/>
        <v>0</v>
      </c>
      <c r="H117" s="11">
        <f t="shared" si="16"/>
        <v>0</v>
      </c>
      <c r="I117" s="11">
        <f t="shared" si="17"/>
        <v>0</v>
      </c>
      <c r="J117" s="11">
        <f t="shared" si="18"/>
        <v>0</v>
      </c>
      <c r="K117" s="11">
        <f t="shared" si="19"/>
        <v>0</v>
      </c>
      <c r="L117" s="11">
        <f t="shared" si="20"/>
        <v>0</v>
      </c>
      <c r="M117" s="11">
        <f t="shared" si="21"/>
        <v>0</v>
      </c>
      <c r="N117" s="11">
        <f t="shared" si="22"/>
        <v>1</v>
      </c>
      <c r="O117" s="11">
        <f t="shared" si="23"/>
        <v>0</v>
      </c>
      <c r="P117" s="11">
        <f t="shared" si="24"/>
        <v>0</v>
      </c>
      <c r="Q117">
        <v>4740</v>
      </c>
      <c r="R117">
        <v>4602</v>
      </c>
      <c r="S117">
        <v>4363</v>
      </c>
      <c r="T117">
        <f t="shared" si="25"/>
        <v>4425.6249074507868</v>
      </c>
      <c r="V117">
        <f t="shared" si="26"/>
        <v>-208.62490745078685</v>
      </c>
      <c r="W117">
        <f t="shared" si="27"/>
        <v>4.9472351778702121E-2</v>
      </c>
      <c r="AB117" s="4">
        <v>76</v>
      </c>
      <c r="AC117" s="4">
        <v>5184.9928502391031</v>
      </c>
      <c r="AD117" s="4">
        <v>-46.992850239103063</v>
      </c>
    </row>
    <row r="118" spans="1:30">
      <c r="A118" s="1" t="d">
        <v>2010-10-01</v>
      </c>
      <c r="B118" s="12">
        <v>10</v>
      </c>
      <c r="C118">
        <v>3965</v>
      </c>
      <c r="E118">
        <v>119</v>
      </c>
      <c r="F118" s="11">
        <f t="shared" si="14"/>
        <v>0</v>
      </c>
      <c r="G118" s="11">
        <f t="shared" si="15"/>
        <v>0</v>
      </c>
      <c r="H118" s="11">
        <f t="shared" si="16"/>
        <v>0</v>
      </c>
      <c r="I118" s="11">
        <f t="shared" si="17"/>
        <v>0</v>
      </c>
      <c r="J118" s="11">
        <f t="shared" si="18"/>
        <v>0</v>
      </c>
      <c r="K118" s="11">
        <f t="shared" si="19"/>
        <v>0</v>
      </c>
      <c r="L118" s="11">
        <f t="shared" si="20"/>
        <v>0</v>
      </c>
      <c r="M118" s="11">
        <f t="shared" si="21"/>
        <v>0</v>
      </c>
      <c r="N118" s="11">
        <f t="shared" si="22"/>
        <v>0</v>
      </c>
      <c r="O118" s="11">
        <f t="shared" si="23"/>
        <v>1</v>
      </c>
      <c r="P118" s="11">
        <f t="shared" si="24"/>
        <v>0</v>
      </c>
      <c r="Q118">
        <v>4217</v>
      </c>
      <c r="R118">
        <v>4740</v>
      </c>
      <c r="S118">
        <v>4602</v>
      </c>
      <c r="T118">
        <f t="shared" si="25"/>
        <v>4283.6228856855942</v>
      </c>
      <c r="V118">
        <f t="shared" si="26"/>
        <v>-318.62288568559416</v>
      </c>
      <c r="W118">
        <f t="shared" si="27"/>
        <v>8.035886145916625E-2</v>
      </c>
      <c r="AB118" s="4">
        <v>77</v>
      </c>
      <c r="AC118" s="4">
        <v>5525.0509824142855</v>
      </c>
      <c r="AD118" s="4">
        <v>186.9490175857145</v>
      </c>
    </row>
    <row r="119" spans="1:30">
      <c r="A119" s="1" t="d">
        <v>2010-11-01</v>
      </c>
      <c r="B119" s="12">
        <v>11</v>
      </c>
      <c r="C119">
        <v>3490</v>
      </c>
      <c r="E119">
        <v>120</v>
      </c>
      <c r="F119" s="11">
        <f t="shared" si="14"/>
        <v>0</v>
      </c>
      <c r="G119" s="11">
        <f t="shared" si="15"/>
        <v>0</v>
      </c>
      <c r="H119" s="11">
        <f t="shared" si="16"/>
        <v>0</v>
      </c>
      <c r="I119" s="11">
        <f t="shared" si="17"/>
        <v>0</v>
      </c>
      <c r="J119" s="11">
        <f t="shared" si="18"/>
        <v>0</v>
      </c>
      <c r="K119" s="11">
        <f t="shared" si="19"/>
        <v>0</v>
      </c>
      <c r="L119" s="11">
        <f t="shared" si="20"/>
        <v>0</v>
      </c>
      <c r="M119" s="11">
        <f t="shared" si="21"/>
        <v>0</v>
      </c>
      <c r="N119" s="11">
        <f t="shared" si="22"/>
        <v>0</v>
      </c>
      <c r="O119" s="11">
        <f t="shared" si="23"/>
        <v>0</v>
      </c>
      <c r="P119" s="11">
        <f t="shared" si="24"/>
        <v>1</v>
      </c>
      <c r="Q119">
        <v>3965</v>
      </c>
      <c r="R119">
        <v>4217</v>
      </c>
      <c r="S119">
        <v>4740</v>
      </c>
      <c r="T119">
        <f t="shared" si="25"/>
        <v>3305.8928999562136</v>
      </c>
      <c r="V119">
        <f t="shared" si="26"/>
        <v>184.10710004378643</v>
      </c>
      <c r="W119">
        <f t="shared" si="27"/>
        <v>5.2752750728878632E-2</v>
      </c>
      <c r="AB119" s="4">
        <v>78</v>
      </c>
      <c r="AC119" s="4">
        <v>5978.9991975378634</v>
      </c>
      <c r="AD119" s="4">
        <v>127.00080246213656</v>
      </c>
    </row>
    <row r="120" spans="1:30">
      <c r="A120" s="1" t="d">
        <v>2010-12-01</v>
      </c>
      <c r="B120" s="12">
        <v>12</v>
      </c>
      <c r="C120">
        <v>3942</v>
      </c>
      <c r="E120">
        <v>121</v>
      </c>
      <c r="F120" s="11">
        <f t="shared" si="14"/>
        <v>0</v>
      </c>
      <c r="G120" s="11">
        <f t="shared" si="15"/>
        <v>0</v>
      </c>
      <c r="H120" s="11">
        <f t="shared" si="16"/>
        <v>0</v>
      </c>
      <c r="I120" s="11">
        <f t="shared" si="17"/>
        <v>0</v>
      </c>
      <c r="J120" s="11">
        <f t="shared" si="18"/>
        <v>0</v>
      </c>
      <c r="K120" s="11">
        <f t="shared" si="19"/>
        <v>0</v>
      </c>
      <c r="L120" s="11">
        <f t="shared" si="20"/>
        <v>0</v>
      </c>
      <c r="M120" s="11">
        <f t="shared" si="21"/>
        <v>0</v>
      </c>
      <c r="N120" s="11">
        <f t="shared" si="22"/>
        <v>0</v>
      </c>
      <c r="O120" s="11">
        <f t="shared" si="23"/>
        <v>0</v>
      </c>
      <c r="P120" s="11">
        <f t="shared" si="24"/>
        <v>0</v>
      </c>
      <c r="Q120">
        <v>3490</v>
      </c>
      <c r="R120">
        <v>3965</v>
      </c>
      <c r="S120">
        <v>4217</v>
      </c>
      <c r="T120">
        <f t="shared" si="25"/>
        <v>3736.0792860077549</v>
      </c>
      <c r="V120">
        <f t="shared" si="26"/>
        <v>205.92071399224506</v>
      </c>
      <c r="W120">
        <f t="shared" si="27"/>
        <v>5.2237624046738977E-2</v>
      </c>
      <c r="AB120" s="4">
        <v>79</v>
      </c>
      <c r="AC120" s="4">
        <v>5386.4759686382986</v>
      </c>
      <c r="AD120" s="4">
        <v>-113.47596863829858</v>
      </c>
    </row>
    <row r="121" spans="1:30">
      <c r="A121" s="1" t="d">
        <v>2011-01-01</v>
      </c>
      <c r="B121" s="12">
        <v>1</v>
      </c>
      <c r="C121">
        <v>4399</v>
      </c>
      <c r="E121">
        <v>122</v>
      </c>
      <c r="F121" s="11">
        <f t="shared" si="14"/>
        <v>1</v>
      </c>
      <c r="G121" s="11">
        <f t="shared" si="15"/>
        <v>0</v>
      </c>
      <c r="H121" s="11">
        <f t="shared" si="16"/>
        <v>0</v>
      </c>
      <c r="I121" s="11">
        <f t="shared" si="17"/>
        <v>0</v>
      </c>
      <c r="J121" s="11">
        <f t="shared" si="18"/>
        <v>0</v>
      </c>
      <c r="K121" s="11">
        <f t="shared" si="19"/>
        <v>0</v>
      </c>
      <c r="L121" s="11">
        <f t="shared" si="20"/>
        <v>0</v>
      </c>
      <c r="M121" s="11">
        <f t="shared" si="21"/>
        <v>0</v>
      </c>
      <c r="N121" s="11">
        <f t="shared" si="22"/>
        <v>0</v>
      </c>
      <c r="O121" s="11">
        <f t="shared" si="23"/>
        <v>0</v>
      </c>
      <c r="P121" s="11">
        <f t="shared" si="24"/>
        <v>0</v>
      </c>
      <c r="Q121">
        <v>3942</v>
      </c>
      <c r="R121">
        <v>3490</v>
      </c>
      <c r="S121">
        <v>3965</v>
      </c>
      <c r="T121">
        <f t="shared" si="25"/>
        <v>4592.7696121630725</v>
      </c>
      <c r="V121">
        <f t="shared" si="26"/>
        <v>-193.76961216307245</v>
      </c>
      <c r="W121">
        <f t="shared" si="27"/>
        <v>4.4048559255074435E-2</v>
      </c>
      <c r="AB121" s="4">
        <v>80</v>
      </c>
      <c r="AC121" s="4">
        <v>5351.7909700966302</v>
      </c>
      <c r="AD121" s="4">
        <v>86.20902990336981</v>
      </c>
    </row>
    <row r="122" spans="1:30">
      <c r="A122" s="1" t="d">
        <v>2011-02-01</v>
      </c>
      <c r="B122" s="12">
        <v>2</v>
      </c>
      <c r="C122">
        <v>3091</v>
      </c>
      <c r="E122">
        <v>123</v>
      </c>
      <c r="F122" s="11">
        <f t="shared" si="14"/>
        <v>0</v>
      </c>
      <c r="G122" s="11">
        <f t="shared" si="15"/>
        <v>1</v>
      </c>
      <c r="H122" s="11">
        <f t="shared" si="16"/>
        <v>0</v>
      </c>
      <c r="I122" s="11">
        <f t="shared" si="17"/>
        <v>0</v>
      </c>
      <c r="J122" s="11">
        <f t="shared" si="18"/>
        <v>0</v>
      </c>
      <c r="K122" s="11">
        <f t="shared" si="19"/>
        <v>0</v>
      </c>
      <c r="L122" s="11">
        <f t="shared" si="20"/>
        <v>0</v>
      </c>
      <c r="M122" s="11">
        <f t="shared" si="21"/>
        <v>0</v>
      </c>
      <c r="N122" s="11">
        <f t="shared" si="22"/>
        <v>0</v>
      </c>
      <c r="O122" s="11">
        <f t="shared" si="23"/>
        <v>0</v>
      </c>
      <c r="P122" s="11">
        <f t="shared" si="24"/>
        <v>0</v>
      </c>
      <c r="Q122">
        <v>4399</v>
      </c>
      <c r="R122">
        <v>3942</v>
      </c>
      <c r="S122">
        <v>3490</v>
      </c>
      <c r="T122">
        <f t="shared" si="25"/>
        <v>3077.6459674533426</v>
      </c>
      <c r="V122">
        <f t="shared" si="26"/>
        <v>13.354032546657436</v>
      </c>
      <c r="W122">
        <f t="shared" si="27"/>
        <v>4.3202952270001409E-3</v>
      </c>
      <c r="AB122" s="4">
        <v>81</v>
      </c>
      <c r="AC122" s="4">
        <v>4590.8010818697458</v>
      </c>
      <c r="AD122" s="4">
        <v>-95.801081869745758</v>
      </c>
    </row>
    <row r="123" spans="1:30">
      <c r="A123" s="1" t="d">
        <v>2011-03-01</v>
      </c>
      <c r="B123" s="12">
        <v>3</v>
      </c>
      <c r="C123">
        <v>3423</v>
      </c>
      <c r="E123">
        <v>124</v>
      </c>
      <c r="F123" s="11">
        <f t="shared" si="14"/>
        <v>0</v>
      </c>
      <c r="G123" s="11">
        <f t="shared" si="15"/>
        <v>0</v>
      </c>
      <c r="H123" s="11">
        <f t="shared" si="16"/>
        <v>1</v>
      </c>
      <c r="I123" s="11">
        <f t="shared" si="17"/>
        <v>0</v>
      </c>
      <c r="J123" s="11">
        <f t="shared" si="18"/>
        <v>0</v>
      </c>
      <c r="K123" s="11">
        <f t="shared" si="19"/>
        <v>0</v>
      </c>
      <c r="L123" s="11">
        <f t="shared" si="20"/>
        <v>0</v>
      </c>
      <c r="M123" s="11">
        <f t="shared" si="21"/>
        <v>0</v>
      </c>
      <c r="N123" s="11">
        <f t="shared" si="22"/>
        <v>0</v>
      </c>
      <c r="O123" s="11">
        <f t="shared" si="23"/>
        <v>0</v>
      </c>
      <c r="P123" s="11">
        <f t="shared" si="24"/>
        <v>0</v>
      </c>
      <c r="Q123">
        <v>3091</v>
      </c>
      <c r="R123">
        <v>4399</v>
      </c>
      <c r="S123">
        <v>3942</v>
      </c>
      <c r="T123">
        <f t="shared" si="25"/>
        <v>3411.2012211157166</v>
      </c>
      <c r="V123">
        <f t="shared" si="26"/>
        <v>11.798778884283365</v>
      </c>
      <c r="W123">
        <f t="shared" si="27"/>
        <v>3.4469117394926572E-3</v>
      </c>
      <c r="AB123" s="4">
        <v>82</v>
      </c>
      <c r="AC123" s="4">
        <v>4775.8316944252947</v>
      </c>
      <c r="AD123" s="4">
        <v>-136.8316944252947</v>
      </c>
    </row>
    <row r="124" spans="1:30">
      <c r="A124" s="1" t="d">
        <v>2011-04-01</v>
      </c>
      <c r="B124" s="12">
        <v>4</v>
      </c>
      <c r="C124">
        <v>3767</v>
      </c>
      <c r="E124">
        <v>125</v>
      </c>
      <c r="F124" s="11">
        <f t="shared" si="14"/>
        <v>0</v>
      </c>
      <c r="G124" s="11">
        <f t="shared" si="15"/>
        <v>0</v>
      </c>
      <c r="H124" s="11">
        <f t="shared" si="16"/>
        <v>0</v>
      </c>
      <c r="I124" s="11">
        <f t="shared" si="17"/>
        <v>1</v>
      </c>
      <c r="J124" s="11">
        <f t="shared" si="18"/>
        <v>0</v>
      </c>
      <c r="K124" s="11">
        <f t="shared" si="19"/>
        <v>0</v>
      </c>
      <c r="L124" s="11">
        <f t="shared" si="20"/>
        <v>0</v>
      </c>
      <c r="M124" s="11">
        <f t="shared" si="21"/>
        <v>0</v>
      </c>
      <c r="N124" s="11">
        <f t="shared" si="22"/>
        <v>0</v>
      </c>
      <c r="O124" s="11">
        <f t="shared" si="23"/>
        <v>0</v>
      </c>
      <c r="P124" s="11">
        <f t="shared" si="24"/>
        <v>0</v>
      </c>
      <c r="Q124">
        <v>3423</v>
      </c>
      <c r="R124">
        <v>3091</v>
      </c>
      <c r="S124">
        <v>4399</v>
      </c>
      <c r="T124">
        <f t="shared" si="25"/>
        <v>3848.1077547153636</v>
      </c>
      <c r="V124">
        <f t="shared" si="26"/>
        <v>-81.107754715363626</v>
      </c>
      <c r="W124">
        <f t="shared" si="27"/>
        <v>2.1531126815865047E-2</v>
      </c>
      <c r="AB124" s="4">
        <v>83</v>
      </c>
      <c r="AC124" s="4">
        <v>5681.8930651644205</v>
      </c>
      <c r="AD124" s="4">
        <v>-126.89306516442048</v>
      </c>
    </row>
    <row r="125" spans="1:30">
      <c r="A125" s="1" t="d">
        <v>2011-05-01</v>
      </c>
      <c r="B125" s="12">
        <v>5</v>
      </c>
      <c r="C125">
        <v>3967</v>
      </c>
      <c r="E125">
        <v>126</v>
      </c>
      <c r="F125" s="11">
        <f t="shared" si="14"/>
        <v>0</v>
      </c>
      <c r="G125" s="11">
        <f t="shared" si="15"/>
        <v>0</v>
      </c>
      <c r="H125" s="11">
        <f t="shared" si="16"/>
        <v>0</v>
      </c>
      <c r="I125" s="11">
        <f t="shared" si="17"/>
        <v>0</v>
      </c>
      <c r="J125" s="11">
        <f t="shared" si="18"/>
        <v>1</v>
      </c>
      <c r="K125" s="11">
        <f t="shared" si="19"/>
        <v>0</v>
      </c>
      <c r="L125" s="11">
        <f t="shared" si="20"/>
        <v>0</v>
      </c>
      <c r="M125" s="11">
        <f t="shared" si="21"/>
        <v>0</v>
      </c>
      <c r="N125" s="11">
        <f t="shared" si="22"/>
        <v>0</v>
      </c>
      <c r="O125" s="11">
        <f t="shared" si="23"/>
        <v>0</v>
      </c>
      <c r="P125" s="11">
        <f t="shared" si="24"/>
        <v>0</v>
      </c>
      <c r="Q125">
        <v>3767</v>
      </c>
      <c r="R125">
        <v>3423</v>
      </c>
      <c r="S125">
        <v>3091</v>
      </c>
      <c r="T125">
        <f t="shared" si="25"/>
        <v>3804.1915291505061</v>
      </c>
      <c r="V125">
        <f t="shared" si="26"/>
        <v>162.80847084949392</v>
      </c>
      <c r="W125">
        <f t="shared" si="27"/>
        <v>4.1040703516383642E-2</v>
      </c>
      <c r="AB125" s="4">
        <v>84</v>
      </c>
      <c r="AC125" s="4">
        <v>4031.8051138198093</v>
      </c>
      <c r="AD125" s="4">
        <v>53.194886180190679</v>
      </c>
    </row>
    <row r="126" spans="1:30">
      <c r="A126" s="1" t="d">
        <v>2011-06-01</v>
      </c>
      <c r="B126" s="12">
        <v>6</v>
      </c>
      <c r="C126">
        <v>4188</v>
      </c>
      <c r="E126">
        <v>127</v>
      </c>
      <c r="F126" s="11">
        <f t="shared" si="14"/>
        <v>0</v>
      </c>
      <c r="G126" s="11">
        <f t="shared" si="15"/>
        <v>0</v>
      </c>
      <c r="H126" s="11">
        <f t="shared" si="16"/>
        <v>0</v>
      </c>
      <c r="I126" s="11">
        <f t="shared" si="17"/>
        <v>0</v>
      </c>
      <c r="J126" s="11">
        <f t="shared" si="18"/>
        <v>0</v>
      </c>
      <c r="K126" s="11">
        <f t="shared" si="19"/>
        <v>1</v>
      </c>
      <c r="L126" s="11">
        <f t="shared" si="20"/>
        <v>0</v>
      </c>
      <c r="M126" s="11">
        <f t="shared" si="21"/>
        <v>0</v>
      </c>
      <c r="N126" s="11">
        <f t="shared" si="22"/>
        <v>0</v>
      </c>
      <c r="O126" s="11">
        <f t="shared" si="23"/>
        <v>0</v>
      </c>
      <c r="P126" s="11">
        <f t="shared" si="24"/>
        <v>0</v>
      </c>
      <c r="Q126">
        <v>3967</v>
      </c>
      <c r="R126">
        <v>3767</v>
      </c>
      <c r="S126">
        <v>3423</v>
      </c>
      <c r="T126">
        <f t="shared" si="25"/>
        <v>4224.7490947517763</v>
      </c>
      <c r="V126">
        <f t="shared" si="26"/>
        <v>-36.749094751776283</v>
      </c>
      <c r="W126">
        <f t="shared" si="27"/>
        <v>8.7748554803668295E-3</v>
      </c>
      <c r="AB126" s="4">
        <v>85</v>
      </c>
      <c r="AC126" s="4">
        <v>4222.7163389578855</v>
      </c>
      <c r="AD126" s="4">
        <v>-84.716338957885455</v>
      </c>
    </row>
    <row r="127" spans="1:30">
      <c r="A127" s="1" t="d">
        <v>2011-07-01</v>
      </c>
      <c r="B127" s="12">
        <v>7</v>
      </c>
      <c r="C127">
        <v>4450</v>
      </c>
      <c r="E127">
        <v>128</v>
      </c>
      <c r="F127" s="11">
        <f t="shared" si="14"/>
        <v>0</v>
      </c>
      <c r="G127" s="11">
        <f t="shared" si="15"/>
        <v>0</v>
      </c>
      <c r="H127" s="11">
        <f t="shared" si="16"/>
        <v>0</v>
      </c>
      <c r="I127" s="11">
        <f t="shared" si="17"/>
        <v>0</v>
      </c>
      <c r="J127" s="11">
        <f t="shared" si="18"/>
        <v>0</v>
      </c>
      <c r="K127" s="11">
        <f t="shared" si="19"/>
        <v>0</v>
      </c>
      <c r="L127" s="11">
        <f t="shared" si="20"/>
        <v>1</v>
      </c>
      <c r="M127" s="11">
        <f t="shared" si="21"/>
        <v>0</v>
      </c>
      <c r="N127" s="11">
        <f t="shared" si="22"/>
        <v>0</v>
      </c>
      <c r="O127" s="11">
        <f t="shared" si="23"/>
        <v>0</v>
      </c>
      <c r="P127" s="11">
        <f t="shared" si="24"/>
        <v>0</v>
      </c>
      <c r="Q127">
        <v>4188</v>
      </c>
      <c r="R127">
        <v>3967</v>
      </c>
      <c r="S127">
        <v>3767</v>
      </c>
      <c r="T127">
        <f t="shared" si="25"/>
        <v>4495.5738929752697</v>
      </c>
      <c r="V127">
        <f t="shared" si="26"/>
        <v>-45.5738929752697</v>
      </c>
      <c r="W127">
        <f t="shared" si="27"/>
        <v>1.0241324264105551E-2</v>
      </c>
      <c r="AB127" s="4">
        <v>86</v>
      </c>
      <c r="AC127" s="4">
        <v>4781.4782124812618</v>
      </c>
      <c r="AD127" s="4">
        <v>211.52178751873817</v>
      </c>
    </row>
    <row r="128" spans="1:30">
      <c r="A128" s="1" t="d">
        <v>2011-08-01</v>
      </c>
      <c r="B128" s="12">
        <v>8</v>
      </c>
      <c r="C128">
        <v>4888</v>
      </c>
      <c r="E128">
        <v>129</v>
      </c>
      <c r="F128" s="11">
        <f t="shared" si="14"/>
        <v>0</v>
      </c>
      <c r="G128" s="11">
        <f t="shared" si="15"/>
        <v>0</v>
      </c>
      <c r="H128" s="11">
        <f t="shared" si="16"/>
        <v>0</v>
      </c>
      <c r="I128" s="11">
        <f t="shared" si="17"/>
        <v>0</v>
      </c>
      <c r="J128" s="11">
        <f t="shared" si="18"/>
        <v>0</v>
      </c>
      <c r="K128" s="11">
        <f t="shared" si="19"/>
        <v>0</v>
      </c>
      <c r="L128" s="11">
        <f t="shared" si="20"/>
        <v>0</v>
      </c>
      <c r="M128" s="11">
        <f t="shared" si="21"/>
        <v>1</v>
      </c>
      <c r="N128" s="11">
        <f t="shared" si="22"/>
        <v>0</v>
      </c>
      <c r="O128" s="11">
        <f t="shared" si="23"/>
        <v>0</v>
      </c>
      <c r="P128" s="11">
        <f t="shared" si="24"/>
        <v>0</v>
      </c>
      <c r="Q128">
        <v>4450</v>
      </c>
      <c r="R128">
        <v>4188</v>
      </c>
      <c r="S128">
        <v>3967</v>
      </c>
      <c r="T128">
        <f t="shared" si="25"/>
        <v>5019.7506635457266</v>
      </c>
      <c r="V128">
        <f t="shared" si="26"/>
        <v>-131.75066354572664</v>
      </c>
      <c r="W128">
        <f t="shared" si="27"/>
        <v>2.6953900070729672E-2</v>
      </c>
      <c r="AB128" s="4">
        <v>87</v>
      </c>
      <c r="AC128" s="4">
        <v>4777.1812577043656</v>
      </c>
      <c r="AD128" s="4">
        <v>-254.18125770436563</v>
      </c>
    </row>
    <row r="129" spans="1:30">
      <c r="A129" s="1" t="d">
        <v>2011-09-01</v>
      </c>
      <c r="B129" s="12">
        <v>9</v>
      </c>
      <c r="C129">
        <v>4374</v>
      </c>
      <c r="E129">
        <v>130</v>
      </c>
      <c r="F129" s="11">
        <f t="shared" ref="F129:F193" si="28">IF($B129=1,1,0)</f>
        <v>0</v>
      </c>
      <c r="G129" s="11">
        <f t="shared" ref="G129:G193" si="29">IF($B129=2,1,0)</f>
        <v>0</v>
      </c>
      <c r="H129" s="11">
        <f t="shared" ref="H129:H193" si="30">IF($B129=3,1,0)</f>
        <v>0</v>
      </c>
      <c r="I129" s="11">
        <f t="shared" ref="I129:I193" si="31">IF($B129=4,1,0)</f>
        <v>0</v>
      </c>
      <c r="J129" s="11">
        <f t="shared" ref="J129:J193" si="32">IF($B129=5,1,0)</f>
        <v>0</v>
      </c>
      <c r="K129" s="11">
        <f t="shared" ref="K129:K193" si="33">IF($B129=6,1,0)</f>
        <v>0</v>
      </c>
      <c r="L129" s="11">
        <f t="shared" ref="L129:L193" si="34">IF($B129=7,1,0)</f>
        <v>0</v>
      </c>
      <c r="M129" s="11">
        <f t="shared" ref="M129:M193" si="35">IF($B129=8,1,0)</f>
        <v>0</v>
      </c>
      <c r="N129" s="11">
        <f t="shared" ref="N129:N193" si="36">IF($B129=9,1,0)</f>
        <v>1</v>
      </c>
      <c r="O129" s="11">
        <f t="shared" ref="O129:O193" si="37">IF($B129=10,1,0)</f>
        <v>0</v>
      </c>
      <c r="P129" s="11">
        <f t="shared" ref="P129:P193" si="38">IF($B129=11,1,0)</f>
        <v>0</v>
      </c>
      <c r="Q129">
        <v>4888</v>
      </c>
      <c r="R129">
        <v>4450</v>
      </c>
      <c r="S129">
        <v>4188</v>
      </c>
      <c r="T129">
        <f t="shared" si="25"/>
        <v>4366.1565582267212</v>
      </c>
      <c r="V129">
        <f t="shared" si="26"/>
        <v>7.8434417732787551</v>
      </c>
      <c r="W129">
        <f t="shared" si="27"/>
        <v>1.7931965645356094E-3</v>
      </c>
      <c r="AB129" s="4">
        <v>88</v>
      </c>
      <c r="AC129" s="4">
        <v>4918.0113768878218</v>
      </c>
      <c r="AD129" s="4">
        <v>11.988623112178175</v>
      </c>
    </row>
    <row r="130" spans="1:30">
      <c r="A130" s="1" t="d">
        <v>2011-10-01</v>
      </c>
      <c r="B130" s="12">
        <v>10</v>
      </c>
      <c r="C130">
        <v>4171</v>
      </c>
      <c r="E130">
        <v>131</v>
      </c>
      <c r="F130" s="11">
        <f t="shared" si="28"/>
        <v>0</v>
      </c>
      <c r="G130" s="11">
        <f t="shared" si="29"/>
        <v>0</v>
      </c>
      <c r="H130" s="11">
        <f t="shared" si="30"/>
        <v>0</v>
      </c>
      <c r="I130" s="11">
        <f t="shared" si="31"/>
        <v>0</v>
      </c>
      <c r="J130" s="11">
        <f t="shared" si="32"/>
        <v>0</v>
      </c>
      <c r="K130" s="11">
        <f t="shared" si="33"/>
        <v>0</v>
      </c>
      <c r="L130" s="11">
        <f t="shared" si="34"/>
        <v>0</v>
      </c>
      <c r="M130" s="11">
        <f t="shared" si="35"/>
        <v>0</v>
      </c>
      <c r="N130" s="11">
        <f t="shared" si="36"/>
        <v>0</v>
      </c>
      <c r="O130" s="11">
        <f t="shared" si="37"/>
        <v>1</v>
      </c>
      <c r="P130" s="11">
        <f t="shared" si="38"/>
        <v>0</v>
      </c>
      <c r="Q130">
        <v>4374</v>
      </c>
      <c r="R130">
        <v>4888</v>
      </c>
      <c r="S130">
        <v>4450</v>
      </c>
      <c r="T130">
        <f t="shared" si="25"/>
        <v>4279.9736177223131</v>
      </c>
      <c r="V130">
        <f t="shared" si="26"/>
        <v>-108.97361772231307</v>
      </c>
      <c r="W130">
        <f t="shared" si="27"/>
        <v>2.6126496696790475E-2</v>
      </c>
      <c r="AB130" s="4">
        <v>89</v>
      </c>
      <c r="AC130" s="4">
        <v>5412.2388034876567</v>
      </c>
      <c r="AD130" s="4">
        <v>-224.2388034876567</v>
      </c>
    </row>
    <row r="131" spans="1:30">
      <c r="A131" s="1" t="d">
        <v>2011-11-01</v>
      </c>
      <c r="B131" s="12">
        <v>11</v>
      </c>
      <c r="C131">
        <v>3604</v>
      </c>
      <c r="E131">
        <v>132</v>
      </c>
      <c r="F131" s="11">
        <f t="shared" si="28"/>
        <v>0</v>
      </c>
      <c r="G131" s="11">
        <f t="shared" si="29"/>
        <v>0</v>
      </c>
      <c r="H131" s="11">
        <f t="shared" si="30"/>
        <v>0</v>
      </c>
      <c r="I131" s="11">
        <f t="shared" si="31"/>
        <v>0</v>
      </c>
      <c r="J131" s="11">
        <f t="shared" si="32"/>
        <v>0</v>
      </c>
      <c r="K131" s="11">
        <f t="shared" si="33"/>
        <v>0</v>
      </c>
      <c r="L131" s="11">
        <f t="shared" si="34"/>
        <v>0</v>
      </c>
      <c r="M131" s="11">
        <f t="shared" si="35"/>
        <v>0</v>
      </c>
      <c r="N131" s="11">
        <f t="shared" si="36"/>
        <v>0</v>
      </c>
      <c r="O131" s="11">
        <f t="shared" si="37"/>
        <v>0</v>
      </c>
      <c r="P131" s="11">
        <f t="shared" si="38"/>
        <v>1</v>
      </c>
      <c r="Q131">
        <v>4171</v>
      </c>
      <c r="R131">
        <v>4374</v>
      </c>
      <c r="S131">
        <v>4888</v>
      </c>
      <c r="T131">
        <f t="shared" si="25"/>
        <v>3470.1027377633213</v>
      </c>
      <c r="V131">
        <f t="shared" si="26"/>
        <v>133.89726223667867</v>
      </c>
      <c r="W131">
        <f t="shared" si="27"/>
        <v>3.715240350629264E-2</v>
      </c>
      <c r="AB131" s="4">
        <v>90</v>
      </c>
      <c r="AC131" s="4">
        <v>5622.9515623635662</v>
      </c>
      <c r="AD131" s="4">
        <v>59.048437636433846</v>
      </c>
    </row>
    <row r="132" spans="1:30">
      <c r="A132" s="1" t="d">
        <v>2011-12-01</v>
      </c>
      <c r="B132" s="12">
        <v>12</v>
      </c>
      <c r="C132">
        <v>3876</v>
      </c>
      <c r="E132">
        <v>133</v>
      </c>
      <c r="F132" s="11">
        <f t="shared" si="28"/>
        <v>0</v>
      </c>
      <c r="G132" s="11">
        <f t="shared" si="29"/>
        <v>0</v>
      </c>
      <c r="H132" s="11">
        <f t="shared" si="30"/>
        <v>0</v>
      </c>
      <c r="I132" s="11">
        <f t="shared" si="31"/>
        <v>0</v>
      </c>
      <c r="J132" s="11">
        <f t="shared" si="32"/>
        <v>0</v>
      </c>
      <c r="K132" s="11">
        <f t="shared" si="33"/>
        <v>0</v>
      </c>
      <c r="L132" s="11">
        <f t="shared" si="34"/>
        <v>0</v>
      </c>
      <c r="M132" s="11">
        <f t="shared" si="35"/>
        <v>0</v>
      </c>
      <c r="N132" s="11">
        <f t="shared" si="36"/>
        <v>0</v>
      </c>
      <c r="O132" s="11">
        <f t="shared" si="37"/>
        <v>0</v>
      </c>
      <c r="P132" s="11">
        <f t="shared" si="38"/>
        <v>0</v>
      </c>
      <c r="Q132">
        <v>3604</v>
      </c>
      <c r="R132">
        <v>4171</v>
      </c>
      <c r="S132">
        <v>4374</v>
      </c>
      <c r="T132">
        <f t="shared" ref="T132:T192" si="39">$C$1+SUMPRODUCT($E$1:$S$1,E132:S132)</f>
        <v>3882.8162356666344</v>
      </c>
      <c r="V132">
        <f t="shared" ref="V132:V192" si="40">C132-T132</f>
        <v>-6.816235666634384</v>
      </c>
      <c r="W132">
        <f t="shared" ref="W132:W192" si="41">ABS(V132)/C132</f>
        <v>1.758574733393804E-3</v>
      </c>
      <c r="AB132" s="4">
        <v>91</v>
      </c>
      <c r="AC132" s="4">
        <v>5080.120963397545</v>
      </c>
      <c r="AD132" s="4">
        <v>-106.12096339754498</v>
      </c>
    </row>
    <row r="133" spans="1:30">
      <c r="A133" s="1" t="d">
        <v>2012-01-01</v>
      </c>
      <c r="B133" s="12">
        <v>1</v>
      </c>
      <c r="C133">
        <v>4412</v>
      </c>
      <c r="E133">
        <v>134</v>
      </c>
      <c r="F133" s="11">
        <f t="shared" si="28"/>
        <v>1</v>
      </c>
      <c r="G133" s="11">
        <f t="shared" si="29"/>
        <v>0</v>
      </c>
      <c r="H133" s="11">
        <f t="shared" si="30"/>
        <v>0</v>
      </c>
      <c r="I133" s="11">
        <f t="shared" si="31"/>
        <v>0</v>
      </c>
      <c r="J133" s="11">
        <f t="shared" si="32"/>
        <v>0</v>
      </c>
      <c r="K133" s="11">
        <f t="shared" si="33"/>
        <v>0</v>
      </c>
      <c r="L133" s="11">
        <f t="shared" si="34"/>
        <v>0</v>
      </c>
      <c r="M133" s="11">
        <f t="shared" si="35"/>
        <v>0</v>
      </c>
      <c r="N133" s="11">
        <f t="shared" si="36"/>
        <v>0</v>
      </c>
      <c r="O133" s="11">
        <f t="shared" si="37"/>
        <v>0</v>
      </c>
      <c r="P133" s="11">
        <f t="shared" si="38"/>
        <v>0</v>
      </c>
      <c r="Q133">
        <v>3876</v>
      </c>
      <c r="R133">
        <v>3604</v>
      </c>
      <c r="S133">
        <v>4171</v>
      </c>
      <c r="T133">
        <f t="shared" si="39"/>
        <v>4695.2220161725836</v>
      </c>
      <c r="V133">
        <f t="shared" si="40"/>
        <v>-283.22201617258361</v>
      </c>
      <c r="W133">
        <f t="shared" si="41"/>
        <v>6.4193566675562919E-2</v>
      </c>
      <c r="AB133" s="4">
        <v>92</v>
      </c>
      <c r="AC133" s="4">
        <v>4938.9731574423986</v>
      </c>
      <c r="AD133" s="4">
        <v>220.02684255760141</v>
      </c>
    </row>
    <row r="134" spans="1:30">
      <c r="A134" s="1" t="d">
        <v>2012-02-01</v>
      </c>
      <c r="B134" s="12">
        <v>2</v>
      </c>
      <c r="C134">
        <v>3346</v>
      </c>
      <c r="E134">
        <v>135</v>
      </c>
      <c r="F134" s="11">
        <f t="shared" si="28"/>
        <v>0</v>
      </c>
      <c r="G134" s="11">
        <f t="shared" si="29"/>
        <v>1</v>
      </c>
      <c r="H134" s="11">
        <f t="shared" si="30"/>
        <v>0</v>
      </c>
      <c r="I134" s="11">
        <f t="shared" si="31"/>
        <v>0</v>
      </c>
      <c r="J134" s="11">
        <f t="shared" si="32"/>
        <v>0</v>
      </c>
      <c r="K134" s="11">
        <f t="shared" si="33"/>
        <v>0</v>
      </c>
      <c r="L134" s="11">
        <f t="shared" si="34"/>
        <v>0</v>
      </c>
      <c r="M134" s="11">
        <f t="shared" si="35"/>
        <v>0</v>
      </c>
      <c r="N134" s="11">
        <f t="shared" si="36"/>
        <v>0</v>
      </c>
      <c r="O134" s="11">
        <f t="shared" si="37"/>
        <v>0</v>
      </c>
      <c r="P134" s="11">
        <f t="shared" si="38"/>
        <v>0</v>
      </c>
      <c r="Q134">
        <v>4412</v>
      </c>
      <c r="R134">
        <v>3876</v>
      </c>
      <c r="S134">
        <v>3604</v>
      </c>
      <c r="T134">
        <f t="shared" si="39"/>
        <v>3133.5677485189485</v>
      </c>
      <c r="V134">
        <f t="shared" si="40"/>
        <v>212.43225148105148</v>
      </c>
      <c r="W134">
        <f t="shared" si="41"/>
        <v>6.3488419450403913E-2</v>
      </c>
      <c r="AB134" s="4">
        <v>93</v>
      </c>
      <c r="AC134" s="4">
        <v>4251.9212192039722</v>
      </c>
      <c r="AD134" s="4">
        <v>-27.921219203972214</v>
      </c>
    </row>
    <row r="135" spans="1:30">
      <c r="A135" s="1" t="d">
        <v>2012-03-01</v>
      </c>
      <c r="B135" s="12">
        <v>3</v>
      </c>
      <c r="C135">
        <v>3576</v>
      </c>
      <c r="E135">
        <v>136</v>
      </c>
      <c r="F135" s="11">
        <f t="shared" si="28"/>
        <v>0</v>
      </c>
      <c r="G135" s="11">
        <f t="shared" si="29"/>
        <v>0</v>
      </c>
      <c r="H135" s="11">
        <f t="shared" si="30"/>
        <v>1</v>
      </c>
      <c r="I135" s="11">
        <f t="shared" si="31"/>
        <v>0</v>
      </c>
      <c r="J135" s="11">
        <f t="shared" si="32"/>
        <v>0</v>
      </c>
      <c r="K135" s="11">
        <f t="shared" si="33"/>
        <v>0</v>
      </c>
      <c r="L135" s="11">
        <f t="shared" si="34"/>
        <v>0</v>
      </c>
      <c r="M135" s="11">
        <f t="shared" si="35"/>
        <v>0</v>
      </c>
      <c r="N135" s="11">
        <f t="shared" si="36"/>
        <v>0</v>
      </c>
      <c r="O135" s="11">
        <f t="shared" si="37"/>
        <v>0</v>
      </c>
      <c r="P135" s="11">
        <f t="shared" si="38"/>
        <v>0</v>
      </c>
      <c r="Q135">
        <v>3346</v>
      </c>
      <c r="R135">
        <v>4412</v>
      </c>
      <c r="S135">
        <v>3876</v>
      </c>
      <c r="T135">
        <f t="shared" si="39"/>
        <v>3462.9409008998105</v>
      </c>
      <c r="V135">
        <f t="shared" si="40"/>
        <v>113.05909910018954</v>
      </c>
      <c r="W135">
        <f t="shared" si="41"/>
        <v>3.1616079166719671E-2</v>
      </c>
      <c r="AB135" s="4">
        <v>94</v>
      </c>
      <c r="AC135" s="4">
        <v>4505.2523945705134</v>
      </c>
      <c r="AD135" s="4">
        <v>252.74760542948661</v>
      </c>
    </row>
    <row r="136" spans="1:30">
      <c r="A136" s="1" t="d">
        <v>2012-04-01</v>
      </c>
      <c r="B136" s="12">
        <v>4</v>
      </c>
      <c r="C136">
        <v>4116</v>
      </c>
      <c r="E136">
        <v>137</v>
      </c>
      <c r="F136" s="11">
        <f t="shared" si="28"/>
        <v>0</v>
      </c>
      <c r="G136" s="11">
        <f t="shared" si="29"/>
        <v>0</v>
      </c>
      <c r="H136" s="11">
        <f t="shared" si="30"/>
        <v>0</v>
      </c>
      <c r="I136" s="11">
        <f t="shared" si="31"/>
        <v>1</v>
      </c>
      <c r="J136" s="11">
        <f t="shared" si="32"/>
        <v>0</v>
      </c>
      <c r="K136" s="11">
        <f t="shared" si="33"/>
        <v>0</v>
      </c>
      <c r="L136" s="11">
        <f t="shared" si="34"/>
        <v>0</v>
      </c>
      <c r="M136" s="11">
        <f t="shared" si="35"/>
        <v>0</v>
      </c>
      <c r="N136" s="11">
        <f t="shared" si="36"/>
        <v>0</v>
      </c>
      <c r="O136" s="11">
        <f t="shared" si="37"/>
        <v>0</v>
      </c>
      <c r="P136" s="11">
        <f t="shared" si="38"/>
        <v>0</v>
      </c>
      <c r="Q136">
        <v>3576</v>
      </c>
      <c r="R136">
        <v>3346</v>
      </c>
      <c r="S136">
        <v>4412</v>
      </c>
      <c r="T136">
        <f t="shared" si="39"/>
        <v>3941.1855472781444</v>
      </c>
      <c r="V136">
        <f t="shared" si="40"/>
        <v>174.81445272185556</v>
      </c>
      <c r="W136">
        <f t="shared" si="41"/>
        <v>4.2471927289080551E-2</v>
      </c>
      <c r="AB136" s="4">
        <v>95</v>
      </c>
      <c r="AC136" s="4">
        <v>5544.4827562374012</v>
      </c>
      <c r="AD136" s="4">
        <v>145.51724376259881</v>
      </c>
    </row>
    <row r="137" spans="1:30">
      <c r="A137" s="1" t="d">
        <v>2012-05-01</v>
      </c>
      <c r="B137" s="12">
        <v>5</v>
      </c>
      <c r="C137">
        <v>4285</v>
      </c>
      <c r="E137">
        <v>138</v>
      </c>
      <c r="F137" s="11">
        <f t="shared" si="28"/>
        <v>0</v>
      </c>
      <c r="G137" s="11">
        <f t="shared" si="29"/>
        <v>0</v>
      </c>
      <c r="H137" s="11">
        <f t="shared" si="30"/>
        <v>0</v>
      </c>
      <c r="I137" s="11">
        <f t="shared" si="31"/>
        <v>0</v>
      </c>
      <c r="J137" s="11">
        <f t="shared" si="32"/>
        <v>1</v>
      </c>
      <c r="K137" s="11">
        <f t="shared" si="33"/>
        <v>0</v>
      </c>
      <c r="L137" s="11">
        <f t="shared" si="34"/>
        <v>0</v>
      </c>
      <c r="M137" s="11">
        <f t="shared" si="35"/>
        <v>0</v>
      </c>
      <c r="N137" s="11">
        <f t="shared" si="36"/>
        <v>0</v>
      </c>
      <c r="O137" s="11">
        <f t="shared" si="37"/>
        <v>0</v>
      </c>
      <c r="P137" s="11">
        <f t="shared" si="38"/>
        <v>0</v>
      </c>
      <c r="Q137">
        <v>4116</v>
      </c>
      <c r="R137">
        <v>3576</v>
      </c>
      <c r="S137">
        <v>3346</v>
      </c>
      <c r="T137">
        <f t="shared" si="39"/>
        <v>4066.535447076028</v>
      </c>
      <c r="V137">
        <f t="shared" si="40"/>
        <v>218.46455292397195</v>
      </c>
      <c r="W137">
        <f t="shared" si="41"/>
        <v>5.0983559608861598E-2</v>
      </c>
      <c r="AB137" s="4">
        <v>96</v>
      </c>
      <c r="AC137" s="4">
        <v>3957.2602313082593</v>
      </c>
      <c r="AD137" s="4">
        <v>-127.26023130825934</v>
      </c>
    </row>
    <row r="138" spans="1:30">
      <c r="A138" s="1" t="d">
        <v>2012-06-01</v>
      </c>
      <c r="B138" s="12">
        <v>6</v>
      </c>
      <c r="C138">
        <v>4538</v>
      </c>
      <c r="E138">
        <v>139</v>
      </c>
      <c r="F138" s="11">
        <f t="shared" si="28"/>
        <v>0</v>
      </c>
      <c r="G138" s="11">
        <f t="shared" si="29"/>
        <v>0</v>
      </c>
      <c r="H138" s="11">
        <f t="shared" si="30"/>
        <v>0</v>
      </c>
      <c r="I138" s="11">
        <f t="shared" si="31"/>
        <v>0</v>
      </c>
      <c r="J138" s="11">
        <f t="shared" si="32"/>
        <v>0</v>
      </c>
      <c r="K138" s="11">
        <f t="shared" si="33"/>
        <v>1</v>
      </c>
      <c r="L138" s="11">
        <f t="shared" si="34"/>
        <v>0</v>
      </c>
      <c r="M138" s="11">
        <f t="shared" si="35"/>
        <v>0</v>
      </c>
      <c r="N138" s="11">
        <f t="shared" si="36"/>
        <v>0</v>
      </c>
      <c r="O138" s="11">
        <f t="shared" si="37"/>
        <v>0</v>
      </c>
      <c r="P138" s="11">
        <f t="shared" si="38"/>
        <v>0</v>
      </c>
      <c r="Q138">
        <v>4285</v>
      </c>
      <c r="R138">
        <v>4116</v>
      </c>
      <c r="S138">
        <v>3576</v>
      </c>
      <c r="T138">
        <f t="shared" si="39"/>
        <v>4453.0095676465062</v>
      </c>
      <c r="V138">
        <f t="shared" si="40"/>
        <v>84.990432353493816</v>
      </c>
      <c r="W138">
        <f t="shared" si="41"/>
        <v>1.8728610038231338E-2</v>
      </c>
      <c r="AB138" s="4">
        <v>97</v>
      </c>
      <c r="AC138" s="4">
        <v>4225.0798123754685</v>
      </c>
      <c r="AD138" s="4">
        <v>-329.07981237546846</v>
      </c>
    </row>
    <row r="139" spans="1:30">
      <c r="A139" s="1" t="d">
        <v>2012-07-01</v>
      </c>
      <c r="B139" s="12">
        <v>7</v>
      </c>
      <c r="C139">
        <v>4451</v>
      </c>
      <c r="E139">
        <v>140</v>
      </c>
      <c r="F139" s="11">
        <f t="shared" si="28"/>
        <v>0</v>
      </c>
      <c r="G139" s="11">
        <f t="shared" si="29"/>
        <v>0</v>
      </c>
      <c r="H139" s="11">
        <f t="shared" si="30"/>
        <v>0</v>
      </c>
      <c r="I139" s="11">
        <f t="shared" si="31"/>
        <v>0</v>
      </c>
      <c r="J139" s="11">
        <f t="shared" si="32"/>
        <v>0</v>
      </c>
      <c r="K139" s="11">
        <f t="shared" si="33"/>
        <v>0</v>
      </c>
      <c r="L139" s="11">
        <f t="shared" si="34"/>
        <v>1</v>
      </c>
      <c r="M139" s="11">
        <f t="shared" si="35"/>
        <v>0</v>
      </c>
      <c r="N139" s="11">
        <f t="shared" si="36"/>
        <v>0</v>
      </c>
      <c r="O139" s="11">
        <f t="shared" si="37"/>
        <v>0</v>
      </c>
      <c r="P139" s="11">
        <f t="shared" si="38"/>
        <v>0</v>
      </c>
      <c r="Q139">
        <v>4538</v>
      </c>
      <c r="R139">
        <v>4285</v>
      </c>
      <c r="S139">
        <v>4116</v>
      </c>
      <c r="T139">
        <f t="shared" si="39"/>
        <v>4828.4080681590203</v>
      </c>
      <c r="V139">
        <f t="shared" si="40"/>
        <v>-377.40806815902033</v>
      </c>
      <c r="W139">
        <f t="shared" si="41"/>
        <v>8.4791747508204979E-2</v>
      </c>
      <c r="AB139" s="4">
        <v>98</v>
      </c>
      <c r="AC139" s="4">
        <v>4742.1497879906219</v>
      </c>
      <c r="AD139" s="4">
        <v>-305.14978799062192</v>
      </c>
    </row>
    <row r="140" spans="1:30">
      <c r="A140" s="1" t="d">
        <v>2012-08-01</v>
      </c>
      <c r="B140" s="12">
        <v>8</v>
      </c>
      <c r="C140">
        <v>5151</v>
      </c>
      <c r="E140">
        <v>141</v>
      </c>
      <c r="F140" s="11">
        <f t="shared" si="28"/>
        <v>0</v>
      </c>
      <c r="G140" s="11">
        <f t="shared" si="29"/>
        <v>0</v>
      </c>
      <c r="H140" s="11">
        <f t="shared" si="30"/>
        <v>0</v>
      </c>
      <c r="I140" s="11">
        <f t="shared" si="31"/>
        <v>0</v>
      </c>
      <c r="J140" s="11">
        <f t="shared" si="32"/>
        <v>0</v>
      </c>
      <c r="K140" s="11">
        <f t="shared" si="33"/>
        <v>0</v>
      </c>
      <c r="L140" s="11">
        <f t="shared" si="34"/>
        <v>0</v>
      </c>
      <c r="M140" s="11">
        <f t="shared" si="35"/>
        <v>1</v>
      </c>
      <c r="N140" s="11">
        <f t="shared" si="36"/>
        <v>0</v>
      </c>
      <c r="O140" s="11">
        <f t="shared" si="37"/>
        <v>0</v>
      </c>
      <c r="P140" s="11">
        <f t="shared" si="38"/>
        <v>0</v>
      </c>
      <c r="Q140">
        <v>4451</v>
      </c>
      <c r="R140">
        <v>4538</v>
      </c>
      <c r="S140">
        <v>4285</v>
      </c>
      <c r="T140">
        <f t="shared" si="39"/>
        <v>5232.212594359431</v>
      </c>
      <c r="V140">
        <f t="shared" si="40"/>
        <v>-81.212594359431023</v>
      </c>
      <c r="W140">
        <f t="shared" si="41"/>
        <v>1.5766374366032038E-2</v>
      </c>
      <c r="AB140" s="4">
        <v>99</v>
      </c>
      <c r="AC140" s="4">
        <v>4444.7596803543074</v>
      </c>
      <c r="AD140" s="4">
        <v>-497.75968035430742</v>
      </c>
    </row>
    <row r="141" spans="1:30">
      <c r="A141" s="1" t="d">
        <v>2012-09-01</v>
      </c>
      <c r="B141" s="12">
        <v>9</v>
      </c>
      <c r="C141">
        <v>4312</v>
      </c>
      <c r="E141">
        <v>142</v>
      </c>
      <c r="F141" s="11">
        <f t="shared" si="28"/>
        <v>0</v>
      </c>
      <c r="G141" s="11">
        <f t="shared" si="29"/>
        <v>0</v>
      </c>
      <c r="H141" s="11">
        <f t="shared" si="30"/>
        <v>0</v>
      </c>
      <c r="I141" s="11">
        <f t="shared" si="31"/>
        <v>0</v>
      </c>
      <c r="J141" s="11">
        <f t="shared" si="32"/>
        <v>0</v>
      </c>
      <c r="K141" s="11">
        <f t="shared" si="33"/>
        <v>0</v>
      </c>
      <c r="L141" s="11">
        <f t="shared" si="34"/>
        <v>0</v>
      </c>
      <c r="M141" s="11">
        <f t="shared" si="35"/>
        <v>0</v>
      </c>
      <c r="N141" s="11">
        <f t="shared" si="36"/>
        <v>1</v>
      </c>
      <c r="O141" s="11">
        <f t="shared" si="37"/>
        <v>0</v>
      </c>
      <c r="P141" s="11">
        <f t="shared" si="38"/>
        <v>0</v>
      </c>
      <c r="Q141">
        <v>5151</v>
      </c>
      <c r="R141">
        <v>4451</v>
      </c>
      <c r="S141">
        <v>4538</v>
      </c>
      <c r="T141">
        <f t="shared" si="39"/>
        <v>4628.532920119922</v>
      </c>
      <c r="V141">
        <f t="shared" si="40"/>
        <v>-316.53292011992198</v>
      </c>
      <c r="W141">
        <f t="shared" si="41"/>
        <v>7.3407449007403064E-2</v>
      </c>
      <c r="AB141" s="4">
        <v>100</v>
      </c>
      <c r="AC141" s="4">
        <v>4542.5530197840599</v>
      </c>
      <c r="AD141" s="4">
        <v>-325.55301978405987</v>
      </c>
    </row>
    <row r="142" spans="1:30">
      <c r="A142" s="1" t="d">
        <v>2012-10-01</v>
      </c>
      <c r="B142" s="12">
        <v>10</v>
      </c>
      <c r="C142">
        <v>4297</v>
      </c>
      <c r="E142">
        <v>143</v>
      </c>
      <c r="F142" s="11">
        <f t="shared" si="28"/>
        <v>0</v>
      </c>
      <c r="G142" s="11">
        <f t="shared" si="29"/>
        <v>0</v>
      </c>
      <c r="H142" s="11">
        <f t="shared" si="30"/>
        <v>0</v>
      </c>
      <c r="I142" s="11">
        <f t="shared" si="31"/>
        <v>0</v>
      </c>
      <c r="J142" s="11">
        <f t="shared" si="32"/>
        <v>0</v>
      </c>
      <c r="K142" s="11">
        <f t="shared" si="33"/>
        <v>0</v>
      </c>
      <c r="L142" s="11">
        <f t="shared" si="34"/>
        <v>0</v>
      </c>
      <c r="M142" s="11">
        <f t="shared" si="35"/>
        <v>0</v>
      </c>
      <c r="N142" s="11">
        <f t="shared" si="36"/>
        <v>0</v>
      </c>
      <c r="O142" s="11">
        <f t="shared" si="37"/>
        <v>1</v>
      </c>
      <c r="P142" s="11">
        <f t="shared" si="38"/>
        <v>0</v>
      </c>
      <c r="Q142">
        <v>4312</v>
      </c>
      <c r="R142">
        <v>5151</v>
      </c>
      <c r="S142">
        <v>4451</v>
      </c>
      <c r="T142">
        <f t="shared" si="39"/>
        <v>4300.8591915787347</v>
      </c>
      <c r="V142">
        <f t="shared" si="40"/>
        <v>-3.8591915787346807</v>
      </c>
      <c r="W142">
        <f t="shared" si="41"/>
        <v>8.9811300412722382E-4</v>
      </c>
      <c r="AB142" s="4">
        <v>101</v>
      </c>
      <c r="AC142" s="4">
        <v>4832.8194725586327</v>
      </c>
      <c r="AD142" s="4">
        <v>-170.8194725586327</v>
      </c>
    </row>
    <row r="143" spans="1:30">
      <c r="A143" s="1" t="d">
        <v>2012-11-01</v>
      </c>
      <c r="B143" s="12">
        <v>11</v>
      </c>
      <c r="C143">
        <v>3746</v>
      </c>
      <c r="E143">
        <v>144</v>
      </c>
      <c r="F143" s="11">
        <f t="shared" si="28"/>
        <v>0</v>
      </c>
      <c r="G143" s="11">
        <f t="shared" si="29"/>
        <v>0</v>
      </c>
      <c r="H143" s="11">
        <f t="shared" si="30"/>
        <v>0</v>
      </c>
      <c r="I143" s="11">
        <f t="shared" si="31"/>
        <v>0</v>
      </c>
      <c r="J143" s="11">
        <f t="shared" si="32"/>
        <v>0</v>
      </c>
      <c r="K143" s="11">
        <f t="shared" si="33"/>
        <v>0</v>
      </c>
      <c r="L143" s="11">
        <f t="shared" si="34"/>
        <v>0</v>
      </c>
      <c r="M143" s="11">
        <f t="shared" si="35"/>
        <v>0</v>
      </c>
      <c r="N143" s="11">
        <f t="shared" si="36"/>
        <v>0</v>
      </c>
      <c r="O143" s="11">
        <f t="shared" si="37"/>
        <v>0</v>
      </c>
      <c r="P143" s="11">
        <f t="shared" si="38"/>
        <v>1</v>
      </c>
      <c r="Q143">
        <v>4297</v>
      </c>
      <c r="R143">
        <v>4312</v>
      </c>
      <c r="S143">
        <v>5151</v>
      </c>
      <c r="T143">
        <f t="shared" si="39"/>
        <v>3637.0605535824561</v>
      </c>
      <c r="V143">
        <f t="shared" si="40"/>
        <v>108.93944641754388</v>
      </c>
      <c r="W143">
        <f t="shared" si="41"/>
        <v>2.908153935332191E-2</v>
      </c>
      <c r="AB143" s="4">
        <v>102</v>
      </c>
      <c r="AC143" s="4">
        <v>5073.0250232520712</v>
      </c>
      <c r="AD143" s="4">
        <v>-324.02502325207115</v>
      </c>
    </row>
    <row r="144" spans="1:30">
      <c r="A144" s="1" t="d">
        <v>2012-12-01</v>
      </c>
      <c r="B144" s="12">
        <v>12</v>
      </c>
      <c r="C144">
        <v>3896</v>
      </c>
      <c r="E144">
        <v>145</v>
      </c>
      <c r="F144" s="11">
        <f t="shared" si="28"/>
        <v>0</v>
      </c>
      <c r="G144" s="11">
        <f t="shared" si="29"/>
        <v>0</v>
      </c>
      <c r="H144" s="11">
        <f t="shared" si="30"/>
        <v>0</v>
      </c>
      <c r="I144" s="11">
        <f t="shared" si="31"/>
        <v>0</v>
      </c>
      <c r="J144" s="11">
        <f t="shared" si="32"/>
        <v>0</v>
      </c>
      <c r="K144" s="11">
        <f t="shared" si="33"/>
        <v>0</v>
      </c>
      <c r="L144" s="11">
        <f t="shared" si="34"/>
        <v>0</v>
      </c>
      <c r="M144" s="11">
        <f t="shared" si="35"/>
        <v>0</v>
      </c>
      <c r="N144" s="11">
        <f t="shared" si="36"/>
        <v>0</v>
      </c>
      <c r="O144" s="11">
        <f t="shared" si="37"/>
        <v>0</v>
      </c>
      <c r="P144" s="11">
        <f t="shared" si="38"/>
        <v>0</v>
      </c>
      <c r="Q144">
        <v>3746</v>
      </c>
      <c r="R144">
        <v>4297</v>
      </c>
      <c r="S144">
        <v>4312</v>
      </c>
      <c r="T144">
        <f t="shared" si="39"/>
        <v>3916.826521464222</v>
      </c>
      <c r="V144">
        <f t="shared" si="40"/>
        <v>-20.826521464221969</v>
      </c>
      <c r="W144">
        <f t="shared" si="41"/>
        <v>5.3456163922540991E-3</v>
      </c>
      <c r="AB144" s="4">
        <v>103</v>
      </c>
      <c r="AC144" s="4">
        <v>4359.618125028237</v>
      </c>
      <c r="AD144" s="4">
        <v>-138.61812502823705</v>
      </c>
    </row>
    <row r="145" spans="1:30">
      <c r="A145" s="1" t="d">
        <v>2013-01-01</v>
      </c>
      <c r="B145" s="12">
        <v>1</v>
      </c>
      <c r="C145">
        <v>4715</v>
      </c>
      <c r="E145">
        <v>146</v>
      </c>
      <c r="F145" s="11">
        <f t="shared" si="28"/>
        <v>1</v>
      </c>
      <c r="G145" s="11">
        <f t="shared" si="29"/>
        <v>0</v>
      </c>
      <c r="H145" s="11">
        <f t="shared" si="30"/>
        <v>0</v>
      </c>
      <c r="I145" s="11">
        <f t="shared" si="31"/>
        <v>0</v>
      </c>
      <c r="J145" s="11">
        <f t="shared" si="32"/>
        <v>0</v>
      </c>
      <c r="K145" s="11">
        <f t="shared" si="33"/>
        <v>0</v>
      </c>
      <c r="L145" s="11">
        <f t="shared" si="34"/>
        <v>0</v>
      </c>
      <c r="M145" s="11">
        <f t="shared" si="35"/>
        <v>0</v>
      </c>
      <c r="N145" s="11">
        <f t="shared" si="36"/>
        <v>0</v>
      </c>
      <c r="O145" s="11">
        <f t="shared" si="37"/>
        <v>0</v>
      </c>
      <c r="P145" s="11">
        <f t="shared" si="38"/>
        <v>0</v>
      </c>
      <c r="Q145">
        <v>3896</v>
      </c>
      <c r="R145">
        <v>3746</v>
      </c>
      <c r="S145">
        <v>4297</v>
      </c>
      <c r="T145">
        <f t="shared" si="39"/>
        <v>4788.0924065054314</v>
      </c>
      <c r="V145">
        <f t="shared" si="40"/>
        <v>-73.092406505431427</v>
      </c>
      <c r="W145">
        <f t="shared" si="41"/>
        <v>1.5502101061597334E-2</v>
      </c>
      <c r="AB145" s="4">
        <v>104</v>
      </c>
      <c r="AC145" s="4">
        <v>4312.9001636990815</v>
      </c>
      <c r="AD145" s="4">
        <v>-132.90016369908153</v>
      </c>
    </row>
    <row r="146" spans="1:30">
      <c r="A146" s="1" t="d">
        <v>2013-02-01</v>
      </c>
      <c r="B146" s="12">
        <v>2</v>
      </c>
      <c r="C146">
        <v>3345</v>
      </c>
      <c r="E146">
        <v>147</v>
      </c>
      <c r="F146" s="11">
        <f t="shared" si="28"/>
        <v>0</v>
      </c>
      <c r="G146" s="11">
        <f t="shared" si="29"/>
        <v>1</v>
      </c>
      <c r="H146" s="11">
        <f t="shared" si="30"/>
        <v>0</v>
      </c>
      <c r="I146" s="11">
        <f t="shared" si="31"/>
        <v>0</v>
      </c>
      <c r="J146" s="11">
        <f t="shared" si="32"/>
        <v>0</v>
      </c>
      <c r="K146" s="11">
        <f t="shared" si="33"/>
        <v>0</v>
      </c>
      <c r="L146" s="11">
        <f t="shared" si="34"/>
        <v>0</v>
      </c>
      <c r="M146" s="11">
        <f t="shared" si="35"/>
        <v>0</v>
      </c>
      <c r="N146" s="11">
        <f t="shared" si="36"/>
        <v>0</v>
      </c>
      <c r="O146" s="11">
        <f t="shared" si="37"/>
        <v>0</v>
      </c>
      <c r="P146" s="11">
        <f t="shared" si="38"/>
        <v>0</v>
      </c>
      <c r="Q146">
        <v>4715</v>
      </c>
      <c r="R146">
        <v>3896</v>
      </c>
      <c r="S146">
        <v>3746</v>
      </c>
      <c r="T146">
        <f t="shared" si="39"/>
        <v>3306.1816998501849</v>
      </c>
      <c r="V146">
        <f t="shared" si="40"/>
        <v>38.818300149815059</v>
      </c>
      <c r="W146">
        <f t="shared" si="41"/>
        <v>1.1604872989481332E-2</v>
      </c>
      <c r="AB146" s="4">
        <v>105</v>
      </c>
      <c r="AC146" s="4">
        <v>3374.7541873119198</v>
      </c>
      <c r="AD146" s="4">
        <v>175.24581268808015</v>
      </c>
    </row>
    <row r="147" spans="1:30">
      <c r="A147" s="1" t="d">
        <v>2013-03-01</v>
      </c>
      <c r="B147" s="12">
        <v>3</v>
      </c>
      <c r="C147">
        <v>3524</v>
      </c>
      <c r="E147">
        <v>148</v>
      </c>
      <c r="F147" s="11">
        <f t="shared" si="28"/>
        <v>0</v>
      </c>
      <c r="G147" s="11">
        <f t="shared" si="29"/>
        <v>0</v>
      </c>
      <c r="H147" s="11">
        <f t="shared" si="30"/>
        <v>1</v>
      </c>
      <c r="I147" s="11">
        <f t="shared" si="31"/>
        <v>0</v>
      </c>
      <c r="J147" s="11">
        <f t="shared" si="32"/>
        <v>0</v>
      </c>
      <c r="K147" s="11">
        <f t="shared" si="33"/>
        <v>0</v>
      </c>
      <c r="L147" s="11">
        <f t="shared" si="34"/>
        <v>0</v>
      </c>
      <c r="M147" s="11">
        <f t="shared" si="35"/>
        <v>0</v>
      </c>
      <c r="N147" s="11">
        <f t="shared" si="36"/>
        <v>0</v>
      </c>
      <c r="O147" s="11">
        <f t="shared" si="37"/>
        <v>0</v>
      </c>
      <c r="P147" s="11">
        <f t="shared" si="38"/>
        <v>0</v>
      </c>
      <c r="Q147">
        <v>3345</v>
      </c>
      <c r="R147">
        <v>4715</v>
      </c>
      <c r="S147">
        <v>3896</v>
      </c>
      <c r="T147">
        <f t="shared" si="39"/>
        <v>3518.0076836744961</v>
      </c>
      <c r="V147">
        <f t="shared" si="40"/>
        <v>5.9923163255039071</v>
      </c>
      <c r="W147">
        <f t="shared" si="41"/>
        <v>1.7004302853302802E-3</v>
      </c>
      <c r="AB147" s="4">
        <v>106</v>
      </c>
      <c r="AC147" s="4">
        <v>3783.0619545720951</v>
      </c>
      <c r="AD147" s="4">
        <v>195.93804542790485</v>
      </c>
    </row>
    <row r="148" spans="1:30">
      <c r="A148" s="1" t="d">
        <v>2013-04-01</v>
      </c>
      <c r="B148" s="12">
        <v>4</v>
      </c>
      <c r="C148">
        <v>4254</v>
      </c>
      <c r="E148">
        <v>149</v>
      </c>
      <c r="F148" s="11">
        <f t="shared" si="28"/>
        <v>0</v>
      </c>
      <c r="G148" s="11">
        <f t="shared" si="29"/>
        <v>0</v>
      </c>
      <c r="H148" s="11">
        <f t="shared" si="30"/>
        <v>0</v>
      </c>
      <c r="I148" s="11">
        <f t="shared" si="31"/>
        <v>1</v>
      </c>
      <c r="J148" s="11">
        <f t="shared" si="32"/>
        <v>0</v>
      </c>
      <c r="K148" s="11">
        <f t="shared" si="33"/>
        <v>0</v>
      </c>
      <c r="L148" s="11">
        <f t="shared" si="34"/>
        <v>0</v>
      </c>
      <c r="M148" s="11">
        <f t="shared" si="35"/>
        <v>0</v>
      </c>
      <c r="N148" s="11">
        <f t="shared" si="36"/>
        <v>0</v>
      </c>
      <c r="O148" s="11">
        <f t="shared" si="37"/>
        <v>0</v>
      </c>
      <c r="P148" s="11">
        <f t="shared" si="38"/>
        <v>0</v>
      </c>
      <c r="Q148">
        <v>3524</v>
      </c>
      <c r="R148">
        <v>3345</v>
      </c>
      <c r="S148">
        <v>4715</v>
      </c>
      <c r="T148">
        <f t="shared" si="39"/>
        <v>4081.0622481143259</v>
      </c>
      <c r="V148">
        <f t="shared" si="40"/>
        <v>172.93775188567406</v>
      </c>
      <c r="W148">
        <f t="shared" si="41"/>
        <v>4.065297411510909E-2</v>
      </c>
      <c r="AB148" s="4">
        <v>107</v>
      </c>
      <c r="AC148" s="4">
        <v>4717.5742806894186</v>
      </c>
      <c r="AD148" s="4">
        <v>-315.57428068941863</v>
      </c>
    </row>
    <row r="149" spans="1:30">
      <c r="A149" s="1" t="d">
        <v>2013-05-01</v>
      </c>
      <c r="B149" s="12">
        <v>5</v>
      </c>
      <c r="C149">
        <v>4293</v>
      </c>
      <c r="E149">
        <v>150</v>
      </c>
      <c r="F149" s="11">
        <f t="shared" si="28"/>
        <v>0</v>
      </c>
      <c r="G149" s="11">
        <f t="shared" si="29"/>
        <v>0</v>
      </c>
      <c r="H149" s="11">
        <f t="shared" si="30"/>
        <v>0</v>
      </c>
      <c r="I149" s="11">
        <f t="shared" si="31"/>
        <v>0</v>
      </c>
      <c r="J149" s="11">
        <f t="shared" si="32"/>
        <v>1</v>
      </c>
      <c r="K149" s="11">
        <f t="shared" si="33"/>
        <v>0</v>
      </c>
      <c r="L149" s="11">
        <f t="shared" si="34"/>
        <v>0</v>
      </c>
      <c r="M149" s="11">
        <f t="shared" si="35"/>
        <v>0</v>
      </c>
      <c r="N149" s="11">
        <f t="shared" si="36"/>
        <v>0</v>
      </c>
      <c r="O149" s="11">
        <f t="shared" si="37"/>
        <v>0</v>
      </c>
      <c r="P149" s="11">
        <f t="shared" si="38"/>
        <v>0</v>
      </c>
      <c r="Q149">
        <v>4254</v>
      </c>
      <c r="R149">
        <v>3524</v>
      </c>
      <c r="S149">
        <v>3345</v>
      </c>
      <c r="T149">
        <f t="shared" si="39"/>
        <v>4105.4901836852023</v>
      </c>
      <c r="V149">
        <f t="shared" si="40"/>
        <v>187.50981631479772</v>
      </c>
      <c r="W149">
        <f t="shared" si="41"/>
        <v>4.36780378091772E-2</v>
      </c>
      <c r="AB149" s="4">
        <v>108</v>
      </c>
      <c r="AC149" s="4">
        <v>3110.4749627383508</v>
      </c>
      <c r="AD149" s="4">
        <v>-14.474962738350769</v>
      </c>
    </row>
    <row r="150" spans="1:30">
      <c r="A150" s="1" t="d">
        <v>2013-06-01</v>
      </c>
      <c r="B150" s="12">
        <v>6</v>
      </c>
      <c r="C150">
        <v>4523</v>
      </c>
      <c r="E150">
        <v>151</v>
      </c>
      <c r="F150" s="11">
        <f t="shared" si="28"/>
        <v>0</v>
      </c>
      <c r="G150" s="11">
        <f t="shared" si="29"/>
        <v>0</v>
      </c>
      <c r="H150" s="11">
        <f t="shared" si="30"/>
        <v>0</v>
      </c>
      <c r="I150" s="11">
        <f t="shared" si="31"/>
        <v>0</v>
      </c>
      <c r="J150" s="11">
        <f t="shared" si="32"/>
        <v>0</v>
      </c>
      <c r="K150" s="11">
        <f t="shared" si="33"/>
        <v>1</v>
      </c>
      <c r="L150" s="11">
        <f t="shared" si="34"/>
        <v>0</v>
      </c>
      <c r="M150" s="11">
        <f t="shared" si="35"/>
        <v>0</v>
      </c>
      <c r="N150" s="11">
        <f t="shared" si="36"/>
        <v>0</v>
      </c>
      <c r="O150" s="11">
        <f t="shared" si="37"/>
        <v>0</v>
      </c>
      <c r="P150" s="11">
        <f t="shared" si="38"/>
        <v>0</v>
      </c>
      <c r="Q150">
        <v>4293</v>
      </c>
      <c r="R150">
        <v>4254</v>
      </c>
      <c r="S150">
        <v>3524</v>
      </c>
      <c r="T150">
        <f t="shared" si="39"/>
        <v>4451.8084573385622</v>
      </c>
      <c r="V150">
        <f t="shared" si="40"/>
        <v>71.191542661437779</v>
      </c>
      <c r="W150">
        <f t="shared" si="41"/>
        <v>1.5739894464169308E-2</v>
      </c>
      <c r="AB150" s="4">
        <v>109</v>
      </c>
      <c r="AC150" s="4">
        <v>3428.3641531952071</v>
      </c>
      <c r="AD150" s="4">
        <v>-41.364153195207109</v>
      </c>
    </row>
    <row r="151" spans="1:30">
      <c r="A151" s="1" t="d">
        <v>2013-07-01</v>
      </c>
      <c r="B151" s="12">
        <v>7</v>
      </c>
      <c r="C151">
        <v>4718</v>
      </c>
      <c r="E151">
        <v>152</v>
      </c>
      <c r="F151" s="11">
        <f t="shared" si="28"/>
        <v>0</v>
      </c>
      <c r="G151" s="11">
        <f t="shared" si="29"/>
        <v>0</v>
      </c>
      <c r="H151" s="11">
        <f t="shared" si="30"/>
        <v>0</v>
      </c>
      <c r="I151" s="11">
        <f t="shared" si="31"/>
        <v>0</v>
      </c>
      <c r="J151" s="11">
        <f t="shared" si="32"/>
        <v>0</v>
      </c>
      <c r="K151" s="11">
        <f t="shared" si="33"/>
        <v>0</v>
      </c>
      <c r="L151" s="11">
        <f t="shared" si="34"/>
        <v>1</v>
      </c>
      <c r="M151" s="11">
        <f t="shared" si="35"/>
        <v>0</v>
      </c>
      <c r="N151" s="11">
        <f t="shared" si="36"/>
        <v>0</v>
      </c>
      <c r="O151" s="11">
        <f t="shared" si="37"/>
        <v>0</v>
      </c>
      <c r="P151" s="11">
        <f t="shared" si="38"/>
        <v>0</v>
      </c>
      <c r="Q151">
        <v>4523</v>
      </c>
      <c r="R151">
        <v>4293</v>
      </c>
      <c r="S151">
        <v>4254</v>
      </c>
      <c r="T151">
        <f t="shared" si="39"/>
        <v>4897.8889903620347</v>
      </c>
      <c r="V151">
        <f t="shared" si="40"/>
        <v>-179.88899036203475</v>
      </c>
      <c r="W151">
        <f t="shared" si="41"/>
        <v>3.8128230259015419E-2</v>
      </c>
      <c r="AB151" s="4">
        <v>110</v>
      </c>
      <c r="AC151" s="4">
        <v>3835.5769531030146</v>
      </c>
      <c r="AD151" s="4">
        <v>-97.576953103014603</v>
      </c>
    </row>
    <row r="152" spans="1:30">
      <c r="A152" s="1" t="d">
        <v>2013-08-01</v>
      </c>
      <c r="B152" s="12">
        <v>8</v>
      </c>
      <c r="C152">
        <v>5379</v>
      </c>
      <c r="E152">
        <v>153</v>
      </c>
      <c r="F152" s="11">
        <f t="shared" si="28"/>
        <v>0</v>
      </c>
      <c r="G152" s="11">
        <f t="shared" si="29"/>
        <v>0</v>
      </c>
      <c r="H152" s="11">
        <f t="shared" si="30"/>
        <v>0</v>
      </c>
      <c r="I152" s="11">
        <f t="shared" si="31"/>
        <v>0</v>
      </c>
      <c r="J152" s="11">
        <f t="shared" si="32"/>
        <v>0</v>
      </c>
      <c r="K152" s="11">
        <f t="shared" si="33"/>
        <v>0</v>
      </c>
      <c r="L152" s="11">
        <f t="shared" si="34"/>
        <v>0</v>
      </c>
      <c r="M152" s="11">
        <f t="shared" si="35"/>
        <v>1</v>
      </c>
      <c r="N152" s="11">
        <f t="shared" si="36"/>
        <v>0</v>
      </c>
      <c r="O152" s="11">
        <f t="shared" si="37"/>
        <v>0</v>
      </c>
      <c r="P152" s="11">
        <f t="shared" si="38"/>
        <v>0</v>
      </c>
      <c r="Q152">
        <v>4718</v>
      </c>
      <c r="R152">
        <v>4523</v>
      </c>
      <c r="S152">
        <v>4293</v>
      </c>
      <c r="T152">
        <f t="shared" si="39"/>
        <v>5321.159532203339</v>
      </c>
      <c r="V152">
        <f t="shared" si="40"/>
        <v>57.84046779666096</v>
      </c>
      <c r="W152">
        <f t="shared" si="41"/>
        <v>1.0753015020758684E-2</v>
      </c>
      <c r="AB152" s="4">
        <v>111</v>
      </c>
      <c r="AC152" s="4">
        <v>3789.1999915813112</v>
      </c>
      <c r="AD152" s="4">
        <v>-82.199991581311224</v>
      </c>
    </row>
    <row r="153" spans="1:30">
      <c r="A153" s="1" t="d">
        <v>2013-09-01</v>
      </c>
      <c r="B153" s="12">
        <v>9</v>
      </c>
      <c r="C153">
        <v>4834</v>
      </c>
      <c r="E153">
        <v>154</v>
      </c>
      <c r="F153" s="11">
        <f t="shared" si="28"/>
        <v>0</v>
      </c>
      <c r="G153" s="11">
        <f t="shared" si="29"/>
        <v>0</v>
      </c>
      <c r="H153" s="11">
        <f t="shared" si="30"/>
        <v>0</v>
      </c>
      <c r="I153" s="11">
        <f t="shared" si="31"/>
        <v>0</v>
      </c>
      <c r="J153" s="11">
        <f t="shared" si="32"/>
        <v>0</v>
      </c>
      <c r="K153" s="11">
        <f t="shared" si="33"/>
        <v>0</v>
      </c>
      <c r="L153" s="11">
        <f t="shared" si="34"/>
        <v>0</v>
      </c>
      <c r="M153" s="11">
        <f t="shared" si="35"/>
        <v>0</v>
      </c>
      <c r="N153" s="11">
        <f t="shared" si="36"/>
        <v>1</v>
      </c>
      <c r="O153" s="11">
        <f t="shared" si="37"/>
        <v>0</v>
      </c>
      <c r="P153" s="11">
        <f t="shared" si="38"/>
        <v>0</v>
      </c>
      <c r="Q153">
        <v>5379</v>
      </c>
      <c r="R153">
        <v>4718</v>
      </c>
      <c r="S153">
        <v>4523</v>
      </c>
      <c r="T153">
        <f t="shared" si="39"/>
        <v>4732.6038414082104</v>
      </c>
      <c r="V153">
        <f t="shared" si="40"/>
        <v>101.39615859178957</v>
      </c>
      <c r="W153">
        <f t="shared" si="41"/>
        <v>2.0975622381421095E-2</v>
      </c>
      <c r="AB153" s="4">
        <v>112</v>
      </c>
      <c r="AC153" s="4">
        <v>4117.7982277582942</v>
      </c>
      <c r="AD153" s="4">
        <v>245.20177224170584</v>
      </c>
    </row>
    <row r="154" spans="1:30">
      <c r="A154" s="1" t="d">
        <v>2013-10-01</v>
      </c>
      <c r="B154" s="12">
        <v>10</v>
      </c>
      <c r="C154">
        <v>4380</v>
      </c>
      <c r="E154">
        <v>155</v>
      </c>
      <c r="F154" s="11">
        <f t="shared" si="28"/>
        <v>0</v>
      </c>
      <c r="G154" s="11">
        <f t="shared" si="29"/>
        <v>0</v>
      </c>
      <c r="H154" s="11">
        <f t="shared" si="30"/>
        <v>0</v>
      </c>
      <c r="I154" s="11">
        <f t="shared" si="31"/>
        <v>0</v>
      </c>
      <c r="J154" s="11">
        <f t="shared" si="32"/>
        <v>0</v>
      </c>
      <c r="K154" s="11">
        <f t="shared" si="33"/>
        <v>0</v>
      </c>
      <c r="L154" s="11">
        <f t="shared" si="34"/>
        <v>0</v>
      </c>
      <c r="M154" s="11">
        <f t="shared" si="35"/>
        <v>0</v>
      </c>
      <c r="N154" s="11">
        <f t="shared" si="36"/>
        <v>0</v>
      </c>
      <c r="O154" s="11">
        <f t="shared" si="37"/>
        <v>1</v>
      </c>
      <c r="P154" s="11">
        <f t="shared" si="38"/>
        <v>0</v>
      </c>
      <c r="Q154">
        <v>4834</v>
      </c>
      <c r="R154">
        <v>5379</v>
      </c>
      <c r="S154">
        <v>4718</v>
      </c>
      <c r="T154">
        <f t="shared" si="39"/>
        <v>4633.7145869073629</v>
      </c>
      <c r="V154">
        <f t="shared" si="40"/>
        <v>-253.7145869073629</v>
      </c>
      <c r="W154">
        <f t="shared" si="41"/>
        <v>5.7925704773370522E-2</v>
      </c>
      <c r="AB154" s="4">
        <v>113</v>
      </c>
      <c r="AC154" s="4">
        <v>4496.3244023006027</v>
      </c>
      <c r="AD154" s="4">
        <v>105.67559769939726</v>
      </c>
    </row>
    <row r="155" spans="1:30">
      <c r="A155" s="1" t="d">
        <v>2013-11-01</v>
      </c>
      <c r="B155" s="12">
        <v>11</v>
      </c>
      <c r="C155">
        <v>3776</v>
      </c>
      <c r="E155">
        <v>156</v>
      </c>
      <c r="F155" s="11">
        <f t="shared" si="28"/>
        <v>0</v>
      </c>
      <c r="G155" s="11">
        <f t="shared" si="29"/>
        <v>0</v>
      </c>
      <c r="H155" s="11">
        <f t="shared" si="30"/>
        <v>0</v>
      </c>
      <c r="I155" s="11">
        <f t="shared" si="31"/>
        <v>0</v>
      </c>
      <c r="J155" s="11">
        <f t="shared" si="32"/>
        <v>0</v>
      </c>
      <c r="K155" s="11">
        <f t="shared" si="33"/>
        <v>0</v>
      </c>
      <c r="L155" s="11">
        <f t="shared" si="34"/>
        <v>0</v>
      </c>
      <c r="M155" s="11">
        <f t="shared" si="35"/>
        <v>0</v>
      </c>
      <c r="N155" s="11">
        <f t="shared" si="36"/>
        <v>0</v>
      </c>
      <c r="O155" s="11">
        <f t="shared" si="37"/>
        <v>0</v>
      </c>
      <c r="P155" s="11">
        <f t="shared" si="38"/>
        <v>1</v>
      </c>
      <c r="Q155">
        <v>4380</v>
      </c>
      <c r="R155">
        <v>4834</v>
      </c>
      <c r="S155">
        <v>5379</v>
      </c>
      <c r="T155">
        <f t="shared" si="39"/>
        <v>3853.5208450341156</v>
      </c>
      <c r="V155">
        <f t="shared" si="40"/>
        <v>-77.520845034115609</v>
      </c>
      <c r="W155">
        <f t="shared" si="41"/>
        <v>2.0529884807763667E-2</v>
      </c>
      <c r="AB155" s="4">
        <v>114</v>
      </c>
      <c r="AC155" s="4">
        <v>4956.8506736382915</v>
      </c>
      <c r="AD155" s="4">
        <v>-216.85067363829148</v>
      </c>
    </row>
    <row r="156" spans="1:30">
      <c r="A156" s="1" t="d">
        <v>2013-12-01</v>
      </c>
      <c r="B156" s="12">
        <v>12</v>
      </c>
      <c r="C156">
        <v>4166</v>
      </c>
      <c r="E156">
        <v>157</v>
      </c>
      <c r="F156" s="11">
        <f t="shared" si="28"/>
        <v>0</v>
      </c>
      <c r="G156" s="11">
        <f t="shared" si="29"/>
        <v>0</v>
      </c>
      <c r="H156" s="11">
        <f t="shared" si="30"/>
        <v>0</v>
      </c>
      <c r="I156" s="11">
        <f t="shared" si="31"/>
        <v>0</v>
      </c>
      <c r="J156" s="11">
        <f t="shared" si="32"/>
        <v>0</v>
      </c>
      <c r="K156" s="11">
        <f t="shared" si="33"/>
        <v>0</v>
      </c>
      <c r="L156" s="11">
        <f t="shared" si="34"/>
        <v>0</v>
      </c>
      <c r="M156" s="11">
        <f t="shared" si="35"/>
        <v>0</v>
      </c>
      <c r="N156" s="11">
        <f t="shared" si="36"/>
        <v>0</v>
      </c>
      <c r="O156" s="11">
        <f t="shared" si="37"/>
        <v>0</v>
      </c>
      <c r="P156" s="11">
        <f t="shared" si="38"/>
        <v>0</v>
      </c>
      <c r="Q156">
        <v>3776</v>
      </c>
      <c r="R156">
        <v>4380</v>
      </c>
      <c r="S156">
        <v>4834</v>
      </c>
      <c r="T156">
        <f t="shared" si="39"/>
        <v>4204.3862204433481</v>
      </c>
      <c r="V156">
        <f t="shared" si="40"/>
        <v>-38.386220443348066</v>
      </c>
      <c r="W156">
        <f t="shared" si="41"/>
        <v>9.2141671731512404E-3</v>
      </c>
      <c r="AB156" s="4">
        <v>115</v>
      </c>
      <c r="AC156" s="4">
        <v>4425.6249074507878</v>
      </c>
      <c r="AD156" s="4">
        <v>-208.62490745078776</v>
      </c>
    </row>
    <row r="157" spans="1:30">
      <c r="A157" s="1" t="d">
        <v>2014-01-01</v>
      </c>
      <c r="B157" s="12">
        <v>1</v>
      </c>
      <c r="C157">
        <v>4915</v>
      </c>
      <c r="E157">
        <v>158</v>
      </c>
      <c r="F157" s="11">
        <f t="shared" si="28"/>
        <v>1</v>
      </c>
      <c r="G157" s="11">
        <f t="shared" si="29"/>
        <v>0</v>
      </c>
      <c r="H157" s="11">
        <f t="shared" si="30"/>
        <v>0</v>
      </c>
      <c r="I157" s="11">
        <f t="shared" si="31"/>
        <v>0</v>
      </c>
      <c r="J157" s="11">
        <f t="shared" si="32"/>
        <v>0</v>
      </c>
      <c r="K157" s="11">
        <f t="shared" si="33"/>
        <v>0</v>
      </c>
      <c r="L157" s="11">
        <f t="shared" si="34"/>
        <v>0</v>
      </c>
      <c r="M157" s="11">
        <f t="shared" si="35"/>
        <v>0</v>
      </c>
      <c r="N157" s="11">
        <f t="shared" si="36"/>
        <v>0</v>
      </c>
      <c r="O157" s="11">
        <f t="shared" si="37"/>
        <v>0</v>
      </c>
      <c r="P157" s="11">
        <f t="shared" si="38"/>
        <v>0</v>
      </c>
      <c r="Q157">
        <v>4166</v>
      </c>
      <c r="R157">
        <v>3776</v>
      </c>
      <c r="S157">
        <v>4380</v>
      </c>
      <c r="T157">
        <f t="shared" si="39"/>
        <v>4922.0112727763626</v>
      </c>
      <c r="V157">
        <f t="shared" si="40"/>
        <v>-7.0112727763626026</v>
      </c>
      <c r="W157">
        <f t="shared" si="41"/>
        <v>1.4265051426983933E-3</v>
      </c>
      <c r="AB157" s="4">
        <v>116</v>
      </c>
      <c r="AC157" s="4">
        <v>4283.6228856855951</v>
      </c>
      <c r="AD157" s="4">
        <v>-318.62288568559507</v>
      </c>
    </row>
    <row r="158" spans="1:30">
      <c r="A158" s="1" t="d">
        <v>2014-02-01</v>
      </c>
      <c r="B158" s="12">
        <v>2</v>
      </c>
      <c r="C158">
        <v>3570</v>
      </c>
      <c r="E158">
        <v>159</v>
      </c>
      <c r="F158" s="11">
        <f t="shared" si="28"/>
        <v>0</v>
      </c>
      <c r="G158" s="11">
        <f t="shared" si="29"/>
        <v>1</v>
      </c>
      <c r="H158" s="11">
        <f t="shared" si="30"/>
        <v>0</v>
      </c>
      <c r="I158" s="11">
        <f t="shared" si="31"/>
        <v>0</v>
      </c>
      <c r="J158" s="11">
        <f t="shared" si="32"/>
        <v>0</v>
      </c>
      <c r="K158" s="11">
        <f t="shared" si="33"/>
        <v>0</v>
      </c>
      <c r="L158" s="11">
        <f t="shared" si="34"/>
        <v>0</v>
      </c>
      <c r="M158" s="11">
        <f t="shared" si="35"/>
        <v>0</v>
      </c>
      <c r="N158" s="11">
        <f t="shared" si="36"/>
        <v>0</v>
      </c>
      <c r="O158" s="11">
        <f t="shared" si="37"/>
        <v>0</v>
      </c>
      <c r="P158" s="11">
        <f t="shared" si="38"/>
        <v>0</v>
      </c>
      <c r="Q158">
        <v>4915</v>
      </c>
      <c r="R158">
        <v>4166</v>
      </c>
      <c r="S158">
        <v>3776</v>
      </c>
      <c r="T158">
        <f t="shared" si="39"/>
        <v>3424.6029357026569</v>
      </c>
      <c r="V158">
        <f t="shared" si="40"/>
        <v>145.39706429734315</v>
      </c>
      <c r="W158">
        <f t="shared" si="41"/>
        <v>4.0727468990852424E-2</v>
      </c>
      <c r="AB158" s="4">
        <v>117</v>
      </c>
      <c r="AC158" s="4">
        <v>3305.8928999562136</v>
      </c>
      <c r="AD158" s="4">
        <v>184.10710004378643</v>
      </c>
    </row>
    <row r="159" spans="1:30">
      <c r="A159" s="1" t="d">
        <v>2014-03-01</v>
      </c>
      <c r="B159" s="12">
        <v>3</v>
      </c>
      <c r="C159">
        <v>3868</v>
      </c>
      <c r="E159">
        <v>160</v>
      </c>
      <c r="F159" s="11">
        <f t="shared" si="28"/>
        <v>0</v>
      </c>
      <c r="G159" s="11">
        <f t="shared" si="29"/>
        <v>0</v>
      </c>
      <c r="H159" s="11">
        <f t="shared" si="30"/>
        <v>1</v>
      </c>
      <c r="I159" s="11">
        <f t="shared" si="31"/>
        <v>0</v>
      </c>
      <c r="J159" s="11">
        <f t="shared" si="32"/>
        <v>0</v>
      </c>
      <c r="K159" s="11">
        <f t="shared" si="33"/>
        <v>0</v>
      </c>
      <c r="L159" s="11">
        <f t="shared" si="34"/>
        <v>0</v>
      </c>
      <c r="M159" s="11">
        <f t="shared" si="35"/>
        <v>0</v>
      </c>
      <c r="N159" s="11">
        <f t="shared" si="36"/>
        <v>0</v>
      </c>
      <c r="O159" s="11">
        <f t="shared" si="37"/>
        <v>0</v>
      </c>
      <c r="P159" s="11">
        <f t="shared" si="38"/>
        <v>0</v>
      </c>
      <c r="Q159">
        <v>3570</v>
      </c>
      <c r="R159">
        <v>4915</v>
      </c>
      <c r="S159">
        <v>4166</v>
      </c>
      <c r="T159">
        <f t="shared" si="39"/>
        <v>3755.6199936874855</v>
      </c>
      <c r="V159">
        <f t="shared" si="40"/>
        <v>112.38000631251452</v>
      </c>
      <c r="W159">
        <f t="shared" si="41"/>
        <v>2.9053776192480486E-2</v>
      </c>
      <c r="AB159" s="4">
        <v>118</v>
      </c>
      <c r="AC159" s="4">
        <v>3736.0792860077545</v>
      </c>
      <c r="AD159" s="4">
        <v>205.92071399224551</v>
      </c>
    </row>
    <row r="160" spans="1:30">
      <c r="A160" s="1" t="d">
        <v>2014-04-01</v>
      </c>
      <c r="B160" s="12">
        <v>4</v>
      </c>
      <c r="C160">
        <v>4420</v>
      </c>
      <c r="E160">
        <v>161</v>
      </c>
      <c r="F160" s="11">
        <f t="shared" si="28"/>
        <v>0</v>
      </c>
      <c r="G160" s="11">
        <f t="shared" si="29"/>
        <v>0</v>
      </c>
      <c r="H160" s="11">
        <f t="shared" si="30"/>
        <v>0</v>
      </c>
      <c r="I160" s="11">
        <f t="shared" si="31"/>
        <v>1</v>
      </c>
      <c r="J160" s="11">
        <f t="shared" si="32"/>
        <v>0</v>
      </c>
      <c r="K160" s="11">
        <f t="shared" si="33"/>
        <v>0</v>
      </c>
      <c r="L160" s="11">
        <f t="shared" si="34"/>
        <v>0</v>
      </c>
      <c r="M160" s="11">
        <f t="shared" si="35"/>
        <v>0</v>
      </c>
      <c r="N160" s="11">
        <f t="shared" si="36"/>
        <v>0</v>
      </c>
      <c r="O160" s="11">
        <f t="shared" si="37"/>
        <v>0</v>
      </c>
      <c r="P160" s="11">
        <f t="shared" si="38"/>
        <v>0</v>
      </c>
      <c r="Q160">
        <v>3868</v>
      </c>
      <c r="R160">
        <v>3570</v>
      </c>
      <c r="S160">
        <v>4915</v>
      </c>
      <c r="T160">
        <f t="shared" si="39"/>
        <v>4324.042819373457</v>
      </c>
      <c r="V160">
        <f t="shared" si="40"/>
        <v>95.95718062654305</v>
      </c>
      <c r="W160">
        <f t="shared" si="41"/>
        <v>2.1709769372521052E-2</v>
      </c>
      <c r="AB160" s="4">
        <v>119</v>
      </c>
      <c r="AC160" s="4">
        <v>4592.7696121630715</v>
      </c>
      <c r="AD160" s="4">
        <v>-193.76961216307154</v>
      </c>
    </row>
    <row r="161" spans="1:30">
      <c r="A161" s="1" t="d">
        <v>2014-05-01</v>
      </c>
      <c r="B161" s="12">
        <v>5</v>
      </c>
      <c r="C161">
        <v>4512</v>
      </c>
      <c r="E161">
        <v>162</v>
      </c>
      <c r="F161" s="11">
        <f t="shared" si="28"/>
        <v>0</v>
      </c>
      <c r="G161" s="11">
        <f t="shared" si="29"/>
        <v>0</v>
      </c>
      <c r="H161" s="11">
        <f t="shared" si="30"/>
        <v>0</v>
      </c>
      <c r="I161" s="11">
        <f t="shared" si="31"/>
        <v>0</v>
      </c>
      <c r="J161" s="11">
        <f t="shared" si="32"/>
        <v>1</v>
      </c>
      <c r="K161" s="11">
        <f t="shared" si="33"/>
        <v>0</v>
      </c>
      <c r="L161" s="11">
        <f t="shared" si="34"/>
        <v>0</v>
      </c>
      <c r="M161" s="11">
        <f t="shared" si="35"/>
        <v>0</v>
      </c>
      <c r="N161" s="11">
        <f t="shared" si="36"/>
        <v>0</v>
      </c>
      <c r="O161" s="11">
        <f t="shared" si="37"/>
        <v>0</v>
      </c>
      <c r="P161" s="11">
        <f t="shared" si="38"/>
        <v>0</v>
      </c>
      <c r="Q161">
        <v>4420</v>
      </c>
      <c r="R161">
        <v>3868</v>
      </c>
      <c r="S161">
        <v>3570</v>
      </c>
      <c r="T161">
        <f t="shared" si="39"/>
        <v>4321.8300704181493</v>
      </c>
      <c r="V161">
        <f t="shared" si="40"/>
        <v>190.16992958185074</v>
      </c>
      <c r="W161">
        <f t="shared" si="41"/>
        <v>4.2147590776119404E-2</v>
      </c>
      <c r="AB161" s="4">
        <v>120</v>
      </c>
      <c r="AC161" s="4">
        <v>3077.6459674533426</v>
      </c>
      <c r="AD161" s="4">
        <v>13.354032546657436</v>
      </c>
    </row>
    <row r="162" spans="1:30">
      <c r="A162" s="1" t="d">
        <v>2014-06-01</v>
      </c>
      <c r="B162" s="12">
        <v>6</v>
      </c>
      <c r="C162">
        <v>4732</v>
      </c>
      <c r="E162">
        <v>163</v>
      </c>
      <c r="F162" s="11">
        <f t="shared" si="28"/>
        <v>0</v>
      </c>
      <c r="G162" s="11">
        <f t="shared" si="29"/>
        <v>0</v>
      </c>
      <c r="H162" s="11">
        <f t="shared" si="30"/>
        <v>0</v>
      </c>
      <c r="I162" s="11">
        <f t="shared" si="31"/>
        <v>0</v>
      </c>
      <c r="J162" s="11">
        <f t="shared" si="32"/>
        <v>0</v>
      </c>
      <c r="K162" s="11">
        <f t="shared" si="33"/>
        <v>1</v>
      </c>
      <c r="L162" s="11">
        <f t="shared" si="34"/>
        <v>0</v>
      </c>
      <c r="M162" s="11">
        <f t="shared" si="35"/>
        <v>0</v>
      </c>
      <c r="N162" s="11">
        <f t="shared" si="36"/>
        <v>0</v>
      </c>
      <c r="O162" s="11">
        <f t="shared" si="37"/>
        <v>0</v>
      </c>
      <c r="P162" s="11">
        <f t="shared" si="38"/>
        <v>0</v>
      </c>
      <c r="Q162">
        <v>4512</v>
      </c>
      <c r="R162">
        <v>4420</v>
      </c>
      <c r="S162">
        <v>3868</v>
      </c>
      <c r="T162">
        <f t="shared" si="39"/>
        <v>4720.1701329861717</v>
      </c>
      <c r="V162">
        <f t="shared" si="40"/>
        <v>11.829867013828334</v>
      </c>
      <c r="W162">
        <f t="shared" si="41"/>
        <v>2.4999718964134267E-3</v>
      </c>
      <c r="AB162" s="4">
        <v>121</v>
      </c>
      <c r="AC162" s="4">
        <v>3411.2012211157171</v>
      </c>
      <c r="AD162" s="4">
        <v>11.79877888428291</v>
      </c>
    </row>
    <row r="163" spans="1:30">
      <c r="A163" s="1" t="d">
        <v>2014-07-01</v>
      </c>
      <c r="B163" s="12">
        <v>7</v>
      </c>
      <c r="C163">
        <v>5113</v>
      </c>
      <c r="E163">
        <v>164</v>
      </c>
      <c r="F163" s="11">
        <f t="shared" si="28"/>
        <v>0</v>
      </c>
      <c r="G163" s="11">
        <f t="shared" si="29"/>
        <v>0</v>
      </c>
      <c r="H163" s="11">
        <f t="shared" si="30"/>
        <v>0</v>
      </c>
      <c r="I163" s="11">
        <f t="shared" si="31"/>
        <v>0</v>
      </c>
      <c r="J163" s="11">
        <f t="shared" si="32"/>
        <v>0</v>
      </c>
      <c r="K163" s="11">
        <f t="shared" si="33"/>
        <v>0</v>
      </c>
      <c r="L163" s="11">
        <f t="shared" si="34"/>
        <v>1</v>
      </c>
      <c r="M163" s="11">
        <f t="shared" si="35"/>
        <v>0</v>
      </c>
      <c r="N163" s="11">
        <f t="shared" si="36"/>
        <v>0</v>
      </c>
      <c r="O163" s="11">
        <f t="shared" si="37"/>
        <v>0</v>
      </c>
      <c r="P163" s="11">
        <f t="shared" si="38"/>
        <v>0</v>
      </c>
      <c r="Q163">
        <v>4732</v>
      </c>
      <c r="R163">
        <v>4512</v>
      </c>
      <c r="S163">
        <v>4420</v>
      </c>
      <c r="T163">
        <f t="shared" si="39"/>
        <v>5080.6716813636958</v>
      </c>
      <c r="V163">
        <f t="shared" si="40"/>
        <v>32.328318636304175</v>
      </c>
      <c r="W163">
        <f t="shared" si="41"/>
        <v>6.3227691445930326E-3</v>
      </c>
      <c r="AB163" s="4">
        <v>122</v>
      </c>
      <c r="AC163" s="4">
        <v>3848.1077547153636</v>
      </c>
      <c r="AD163" s="4">
        <v>-81.107754715363626</v>
      </c>
    </row>
    <row r="164" spans="1:30">
      <c r="A164" s="1" t="d">
        <v>2014-08-01</v>
      </c>
      <c r="B164" s="12">
        <v>8</v>
      </c>
      <c r="C164">
        <v>5519</v>
      </c>
      <c r="E164">
        <v>165</v>
      </c>
      <c r="F164" s="11">
        <f t="shared" si="28"/>
        <v>0</v>
      </c>
      <c r="G164" s="11">
        <f t="shared" si="29"/>
        <v>0</v>
      </c>
      <c r="H164" s="11">
        <f t="shared" si="30"/>
        <v>0</v>
      </c>
      <c r="I164" s="11">
        <f t="shared" si="31"/>
        <v>0</v>
      </c>
      <c r="J164" s="11">
        <f t="shared" si="32"/>
        <v>0</v>
      </c>
      <c r="K164" s="11">
        <f t="shared" si="33"/>
        <v>0</v>
      </c>
      <c r="L164" s="11">
        <f t="shared" si="34"/>
        <v>0</v>
      </c>
      <c r="M164" s="11">
        <f t="shared" si="35"/>
        <v>1</v>
      </c>
      <c r="N164" s="11">
        <f t="shared" si="36"/>
        <v>0</v>
      </c>
      <c r="O164" s="11">
        <f t="shared" si="37"/>
        <v>0</v>
      </c>
      <c r="P164" s="11">
        <f t="shared" si="38"/>
        <v>0</v>
      </c>
      <c r="Q164">
        <v>5113</v>
      </c>
      <c r="R164">
        <v>4732</v>
      </c>
      <c r="S164">
        <v>4512</v>
      </c>
      <c r="T164">
        <f t="shared" si="39"/>
        <v>5587.4646852664864</v>
      </c>
      <c r="V164">
        <f t="shared" si="40"/>
        <v>-68.464685266486413</v>
      </c>
      <c r="W164">
        <f t="shared" si="41"/>
        <v>1.240527002473028E-2</v>
      </c>
      <c r="AB164" s="4">
        <v>123</v>
      </c>
      <c r="AC164" s="4">
        <v>3804.1915291505065</v>
      </c>
      <c r="AD164" s="4">
        <v>162.80847084949346</v>
      </c>
    </row>
    <row r="165" spans="1:30">
      <c r="A165" s="1" t="d">
        <v>2014-09-01</v>
      </c>
      <c r="B165" s="12">
        <v>9</v>
      </c>
      <c r="C165">
        <v>5197</v>
      </c>
      <c r="E165">
        <v>166</v>
      </c>
      <c r="F165" s="11">
        <f t="shared" si="28"/>
        <v>0</v>
      </c>
      <c r="G165" s="11">
        <f t="shared" si="29"/>
        <v>0</v>
      </c>
      <c r="H165" s="11">
        <f t="shared" si="30"/>
        <v>0</v>
      </c>
      <c r="I165" s="11">
        <f t="shared" si="31"/>
        <v>0</v>
      </c>
      <c r="J165" s="11">
        <f t="shared" si="32"/>
        <v>0</v>
      </c>
      <c r="K165" s="11">
        <f t="shared" si="33"/>
        <v>0</v>
      </c>
      <c r="L165" s="11">
        <f t="shared" si="34"/>
        <v>0</v>
      </c>
      <c r="M165" s="11">
        <f t="shared" si="35"/>
        <v>0</v>
      </c>
      <c r="N165" s="11">
        <f t="shared" si="36"/>
        <v>1</v>
      </c>
      <c r="O165" s="11">
        <f t="shared" si="37"/>
        <v>0</v>
      </c>
      <c r="P165" s="11">
        <f t="shared" si="38"/>
        <v>0</v>
      </c>
      <c r="Q165">
        <v>5519</v>
      </c>
      <c r="R165">
        <v>5113</v>
      </c>
      <c r="S165">
        <v>4732</v>
      </c>
      <c r="T165">
        <f t="shared" si="39"/>
        <v>4939.7818158169139</v>
      </c>
      <c r="V165">
        <f t="shared" si="40"/>
        <v>257.21818418308612</v>
      </c>
      <c r="W165">
        <f t="shared" si="41"/>
        <v>4.9493589413716781E-2</v>
      </c>
      <c r="AB165" s="4">
        <v>124</v>
      </c>
      <c r="AC165" s="4">
        <v>4224.7490947517781</v>
      </c>
      <c r="AD165" s="4">
        <v>-36.749094751778102</v>
      </c>
    </row>
    <row r="166" spans="1:30">
      <c r="A166" s="1" t="d">
        <v>2014-10-01</v>
      </c>
      <c r="B166" s="12">
        <v>10</v>
      </c>
      <c r="C166">
        <v>5013</v>
      </c>
      <c r="E166">
        <v>167</v>
      </c>
      <c r="F166" s="11">
        <f t="shared" si="28"/>
        <v>0</v>
      </c>
      <c r="G166" s="11">
        <f t="shared" si="29"/>
        <v>0</v>
      </c>
      <c r="H166" s="11">
        <f t="shared" si="30"/>
        <v>0</v>
      </c>
      <c r="I166" s="11">
        <f t="shared" si="31"/>
        <v>0</v>
      </c>
      <c r="J166" s="11">
        <f t="shared" si="32"/>
        <v>0</v>
      </c>
      <c r="K166" s="11">
        <f t="shared" si="33"/>
        <v>0</v>
      </c>
      <c r="L166" s="11">
        <f t="shared" si="34"/>
        <v>0</v>
      </c>
      <c r="M166" s="11">
        <f t="shared" si="35"/>
        <v>0</v>
      </c>
      <c r="N166" s="11">
        <f t="shared" si="36"/>
        <v>0</v>
      </c>
      <c r="O166" s="11">
        <f t="shared" si="37"/>
        <v>1</v>
      </c>
      <c r="P166" s="11">
        <f t="shared" si="38"/>
        <v>0</v>
      </c>
      <c r="Q166">
        <v>5197</v>
      </c>
      <c r="R166">
        <v>5519</v>
      </c>
      <c r="S166">
        <v>5113</v>
      </c>
      <c r="T166">
        <f t="shared" si="39"/>
        <v>4969.2456650076419</v>
      </c>
      <c r="V166">
        <f t="shared" si="40"/>
        <v>43.754334992358054</v>
      </c>
      <c r="W166">
        <f t="shared" si="41"/>
        <v>8.7281737467301123E-3</v>
      </c>
      <c r="AB166" s="4">
        <v>125</v>
      </c>
      <c r="AC166" s="4">
        <v>4495.5738929752697</v>
      </c>
      <c r="AD166" s="4">
        <v>-45.5738929752697</v>
      </c>
    </row>
    <row r="167" spans="1:30">
      <c r="A167" s="1" t="d">
        <v>2014-11-01</v>
      </c>
      <c r="B167" s="12">
        <v>11</v>
      </c>
      <c r="C167">
        <v>4102</v>
      </c>
      <c r="E167">
        <v>168</v>
      </c>
      <c r="F167" s="11">
        <f t="shared" si="28"/>
        <v>0</v>
      </c>
      <c r="G167" s="11">
        <f t="shared" si="29"/>
        <v>0</v>
      </c>
      <c r="H167" s="11">
        <f t="shared" si="30"/>
        <v>0</v>
      </c>
      <c r="I167" s="11">
        <f t="shared" si="31"/>
        <v>0</v>
      </c>
      <c r="J167" s="11">
        <f t="shared" si="32"/>
        <v>0</v>
      </c>
      <c r="K167" s="11">
        <f t="shared" si="33"/>
        <v>0</v>
      </c>
      <c r="L167" s="11">
        <f t="shared" si="34"/>
        <v>0</v>
      </c>
      <c r="M167" s="11">
        <f t="shared" si="35"/>
        <v>0</v>
      </c>
      <c r="N167" s="11">
        <f t="shared" si="36"/>
        <v>0</v>
      </c>
      <c r="O167" s="11">
        <f t="shared" si="37"/>
        <v>0</v>
      </c>
      <c r="P167" s="11">
        <f t="shared" si="38"/>
        <v>1</v>
      </c>
      <c r="Q167">
        <v>5013</v>
      </c>
      <c r="R167">
        <v>5197</v>
      </c>
      <c r="S167">
        <v>5519</v>
      </c>
      <c r="T167">
        <f t="shared" si="39"/>
        <v>4175.678903305552</v>
      </c>
      <c r="V167">
        <f t="shared" si="40"/>
        <v>-73.678903305552012</v>
      </c>
      <c r="W167">
        <f t="shared" si="41"/>
        <v>1.7961702414810338E-2</v>
      </c>
      <c r="AB167" s="4">
        <v>126</v>
      </c>
      <c r="AC167" s="4">
        <v>5019.7506635457257</v>
      </c>
      <c r="AD167" s="4">
        <v>-131.75066354572573</v>
      </c>
    </row>
    <row r="168" spans="1:30">
      <c r="A168" s="1" t="d">
        <v>2014-12-01</v>
      </c>
      <c r="B168" s="12">
        <v>12</v>
      </c>
      <c r="C168">
        <v>4608</v>
      </c>
      <c r="E168">
        <v>169</v>
      </c>
      <c r="F168" s="11">
        <f t="shared" si="28"/>
        <v>0</v>
      </c>
      <c r="G168" s="11">
        <f t="shared" si="29"/>
        <v>0</v>
      </c>
      <c r="H168" s="11">
        <f t="shared" si="30"/>
        <v>0</v>
      </c>
      <c r="I168" s="11">
        <f t="shared" si="31"/>
        <v>0</v>
      </c>
      <c r="J168" s="11">
        <f t="shared" si="32"/>
        <v>0</v>
      </c>
      <c r="K168" s="11">
        <f t="shared" si="33"/>
        <v>0</v>
      </c>
      <c r="L168" s="11">
        <f t="shared" si="34"/>
        <v>0</v>
      </c>
      <c r="M168" s="11">
        <f t="shared" si="35"/>
        <v>0</v>
      </c>
      <c r="N168" s="11">
        <f t="shared" si="36"/>
        <v>0</v>
      </c>
      <c r="O168" s="11">
        <f t="shared" si="37"/>
        <v>0</v>
      </c>
      <c r="P168" s="11">
        <f t="shared" si="38"/>
        <v>0</v>
      </c>
      <c r="Q168">
        <v>4102</v>
      </c>
      <c r="R168">
        <v>5013</v>
      </c>
      <c r="S168">
        <v>5197</v>
      </c>
      <c r="T168">
        <f t="shared" si="39"/>
        <v>4580.2497138154631</v>
      </c>
      <c r="V168">
        <f t="shared" si="40"/>
        <v>27.75028618453689</v>
      </c>
      <c r="W168">
        <f t="shared" si="41"/>
        <v>6.022197522685957E-3</v>
      </c>
      <c r="AB168" s="4">
        <v>127</v>
      </c>
      <c r="AC168" s="4">
        <v>4366.1565582267222</v>
      </c>
      <c r="AD168" s="4">
        <v>7.8434417732778456</v>
      </c>
    </row>
    <row r="169" spans="1:30">
      <c r="A169" s="1" t="d">
        <v>2015-01-01</v>
      </c>
      <c r="B169" s="12">
        <v>1</v>
      </c>
      <c r="C169">
        <v>5319</v>
      </c>
      <c r="E169">
        <v>170</v>
      </c>
      <c r="F169" s="11">
        <f t="shared" si="28"/>
        <v>1</v>
      </c>
      <c r="G169" s="11">
        <f t="shared" si="29"/>
        <v>0</v>
      </c>
      <c r="H169" s="11">
        <f t="shared" si="30"/>
        <v>0</v>
      </c>
      <c r="I169" s="11">
        <f t="shared" si="31"/>
        <v>0</v>
      </c>
      <c r="J169" s="11">
        <f t="shared" si="32"/>
        <v>0</v>
      </c>
      <c r="K169" s="11">
        <f t="shared" si="33"/>
        <v>0</v>
      </c>
      <c r="L169" s="11">
        <f t="shared" si="34"/>
        <v>0</v>
      </c>
      <c r="M169" s="11">
        <f t="shared" si="35"/>
        <v>0</v>
      </c>
      <c r="N169" s="11">
        <f t="shared" si="36"/>
        <v>0</v>
      </c>
      <c r="O169" s="11">
        <f t="shared" si="37"/>
        <v>0</v>
      </c>
      <c r="P169" s="11">
        <f t="shared" si="38"/>
        <v>0</v>
      </c>
      <c r="Q169">
        <v>4608</v>
      </c>
      <c r="R169">
        <v>4102</v>
      </c>
      <c r="S169">
        <v>5013</v>
      </c>
      <c r="T169">
        <f t="shared" si="39"/>
        <v>5427.9466010980432</v>
      </c>
      <c r="V169">
        <f t="shared" si="40"/>
        <v>-108.94660109804317</v>
      </c>
      <c r="W169">
        <f t="shared" si="41"/>
        <v>2.0482534517398603E-2</v>
      </c>
      <c r="AB169" s="4">
        <v>128</v>
      </c>
      <c r="AC169" s="4">
        <v>4279.973617722314</v>
      </c>
      <c r="AD169" s="4">
        <v>-108.97361772231397</v>
      </c>
    </row>
    <row r="170" spans="1:30">
      <c r="A170" s="1" t="d">
        <v>2015-02-01</v>
      </c>
      <c r="B170" s="12">
        <v>2</v>
      </c>
      <c r="C170">
        <v>3817</v>
      </c>
      <c r="E170">
        <v>171</v>
      </c>
      <c r="F170" s="11">
        <f t="shared" si="28"/>
        <v>0</v>
      </c>
      <c r="G170" s="11">
        <f t="shared" si="29"/>
        <v>1</v>
      </c>
      <c r="H170" s="11">
        <f t="shared" si="30"/>
        <v>0</v>
      </c>
      <c r="I170" s="11">
        <f t="shared" si="31"/>
        <v>0</v>
      </c>
      <c r="J170" s="11">
        <f t="shared" si="32"/>
        <v>0</v>
      </c>
      <c r="K170" s="11">
        <f t="shared" si="33"/>
        <v>0</v>
      </c>
      <c r="L170" s="11">
        <f t="shared" si="34"/>
        <v>0</v>
      </c>
      <c r="M170" s="11">
        <f t="shared" si="35"/>
        <v>0</v>
      </c>
      <c r="N170" s="11">
        <f t="shared" si="36"/>
        <v>0</v>
      </c>
      <c r="O170" s="11">
        <f t="shared" si="37"/>
        <v>0</v>
      </c>
      <c r="P170" s="11">
        <f t="shared" si="38"/>
        <v>0</v>
      </c>
      <c r="Q170">
        <v>5319</v>
      </c>
      <c r="R170">
        <v>4608</v>
      </c>
      <c r="S170">
        <v>4102</v>
      </c>
      <c r="T170">
        <f t="shared" si="39"/>
        <v>3779.8416094568825</v>
      </c>
      <c r="V170">
        <f t="shared" si="40"/>
        <v>37.158390543117548</v>
      </c>
      <c r="W170">
        <f t="shared" si="41"/>
        <v>9.7349726337745742E-3</v>
      </c>
      <c r="AB170" s="4">
        <v>129</v>
      </c>
      <c r="AC170" s="4">
        <v>3470.1027377633213</v>
      </c>
      <c r="AD170" s="4">
        <v>133.89726223667867</v>
      </c>
    </row>
    <row r="171" spans="1:30">
      <c r="A171" s="1" t="d">
        <v>2015-03-01</v>
      </c>
      <c r="B171" s="12">
        <v>3</v>
      </c>
      <c r="C171">
        <v>4349</v>
      </c>
      <c r="E171">
        <v>172</v>
      </c>
      <c r="F171" s="11">
        <f t="shared" si="28"/>
        <v>0</v>
      </c>
      <c r="G171" s="11">
        <f t="shared" si="29"/>
        <v>0</v>
      </c>
      <c r="H171" s="11">
        <f t="shared" si="30"/>
        <v>1</v>
      </c>
      <c r="I171" s="11">
        <f t="shared" si="31"/>
        <v>0</v>
      </c>
      <c r="J171" s="11">
        <f t="shared" si="32"/>
        <v>0</v>
      </c>
      <c r="K171" s="11">
        <f t="shared" si="33"/>
        <v>0</v>
      </c>
      <c r="L171" s="11">
        <f t="shared" si="34"/>
        <v>0</v>
      </c>
      <c r="M171" s="11">
        <f t="shared" si="35"/>
        <v>0</v>
      </c>
      <c r="N171" s="11">
        <f t="shared" si="36"/>
        <v>0</v>
      </c>
      <c r="O171" s="11">
        <f t="shared" si="37"/>
        <v>0</v>
      </c>
      <c r="P171" s="11">
        <f t="shared" si="38"/>
        <v>0</v>
      </c>
      <c r="Q171">
        <v>3817</v>
      </c>
      <c r="R171">
        <v>5319</v>
      </c>
      <c r="S171">
        <v>4608</v>
      </c>
      <c r="T171">
        <f t="shared" si="39"/>
        <v>4115.009088815008</v>
      </c>
      <c r="V171">
        <f t="shared" si="40"/>
        <v>233.990911184992</v>
      </c>
      <c r="W171">
        <f t="shared" si="41"/>
        <v>5.3803382659230167E-2</v>
      </c>
      <c r="AB171" s="4">
        <v>130</v>
      </c>
      <c r="AC171" s="4">
        <v>3882.8162356666344</v>
      </c>
      <c r="AD171" s="4">
        <v>-6.816235666634384</v>
      </c>
    </row>
    <row r="172" spans="1:30">
      <c r="A172" s="1" t="d">
        <v>2015-04-01</v>
      </c>
      <c r="B172" s="12">
        <v>4</v>
      </c>
      <c r="C172">
        <v>4753</v>
      </c>
      <c r="E172">
        <v>173</v>
      </c>
      <c r="F172" s="11">
        <f t="shared" si="28"/>
        <v>0</v>
      </c>
      <c r="G172" s="11">
        <f t="shared" si="29"/>
        <v>0</v>
      </c>
      <c r="H172" s="11">
        <f t="shared" si="30"/>
        <v>0</v>
      </c>
      <c r="I172" s="11">
        <f t="shared" si="31"/>
        <v>1</v>
      </c>
      <c r="J172" s="11">
        <f t="shared" si="32"/>
        <v>0</v>
      </c>
      <c r="K172" s="11">
        <f t="shared" si="33"/>
        <v>0</v>
      </c>
      <c r="L172" s="11">
        <f t="shared" si="34"/>
        <v>0</v>
      </c>
      <c r="M172" s="11">
        <f t="shared" si="35"/>
        <v>0</v>
      </c>
      <c r="N172" s="11">
        <f t="shared" si="36"/>
        <v>0</v>
      </c>
      <c r="O172" s="11">
        <f t="shared" si="37"/>
        <v>0</v>
      </c>
      <c r="P172" s="11">
        <f t="shared" si="38"/>
        <v>0</v>
      </c>
      <c r="Q172">
        <v>4349</v>
      </c>
      <c r="R172">
        <v>3817</v>
      </c>
      <c r="S172">
        <v>5319</v>
      </c>
      <c r="T172">
        <f t="shared" si="39"/>
        <v>4715.7868804826685</v>
      </c>
      <c r="V172">
        <f t="shared" si="40"/>
        <v>37.213119517331506</v>
      </c>
      <c r="W172">
        <f t="shared" si="41"/>
        <v>7.8293960692891879E-3</v>
      </c>
      <c r="AB172" s="4">
        <v>131</v>
      </c>
      <c r="AC172" s="4">
        <v>4695.2220161725845</v>
      </c>
      <c r="AD172" s="4">
        <v>-283.22201617258452</v>
      </c>
    </row>
    <row r="173" spans="1:30">
      <c r="A173" s="1" t="d">
        <v>2015-05-01</v>
      </c>
      <c r="B173" s="12">
        <v>5</v>
      </c>
      <c r="C173">
        <v>4770</v>
      </c>
      <c r="E173">
        <v>174</v>
      </c>
      <c r="F173" s="11">
        <f t="shared" si="28"/>
        <v>0</v>
      </c>
      <c r="G173" s="11">
        <f t="shared" si="29"/>
        <v>0</v>
      </c>
      <c r="H173" s="11">
        <f t="shared" si="30"/>
        <v>0</v>
      </c>
      <c r="I173" s="11">
        <f t="shared" si="31"/>
        <v>0</v>
      </c>
      <c r="J173" s="11">
        <f t="shared" si="32"/>
        <v>1</v>
      </c>
      <c r="K173" s="11">
        <f t="shared" si="33"/>
        <v>0</v>
      </c>
      <c r="L173" s="11">
        <f t="shared" si="34"/>
        <v>0</v>
      </c>
      <c r="M173" s="11">
        <f t="shared" si="35"/>
        <v>0</v>
      </c>
      <c r="N173" s="11">
        <f t="shared" si="36"/>
        <v>0</v>
      </c>
      <c r="O173" s="11">
        <f t="shared" si="37"/>
        <v>0</v>
      </c>
      <c r="P173" s="11">
        <f t="shared" si="38"/>
        <v>0</v>
      </c>
      <c r="Q173">
        <v>4753</v>
      </c>
      <c r="R173">
        <v>4349</v>
      </c>
      <c r="S173">
        <v>3817</v>
      </c>
      <c r="T173">
        <f t="shared" si="39"/>
        <v>4620.4049556114078</v>
      </c>
      <c r="V173">
        <f t="shared" si="40"/>
        <v>149.59504438859221</v>
      </c>
      <c r="W173">
        <f t="shared" si="41"/>
        <v>3.1361644525910316E-2</v>
      </c>
      <c r="AB173" s="4">
        <v>132</v>
      </c>
      <c r="AC173" s="4">
        <v>3133.5677485189481</v>
      </c>
      <c r="AD173" s="4">
        <v>212.43225148105194</v>
      </c>
    </row>
    <row r="174" spans="1:30">
      <c r="A174" s="1" t="d">
        <v>2015-06-01</v>
      </c>
      <c r="B174" s="12">
        <v>6</v>
      </c>
      <c r="C174">
        <v>5215</v>
      </c>
      <c r="E174">
        <v>175</v>
      </c>
      <c r="F174" s="11">
        <f t="shared" si="28"/>
        <v>0</v>
      </c>
      <c r="G174" s="11">
        <f t="shared" si="29"/>
        <v>0</v>
      </c>
      <c r="H174" s="11">
        <f t="shared" si="30"/>
        <v>0</v>
      </c>
      <c r="I174" s="11">
        <f t="shared" si="31"/>
        <v>0</v>
      </c>
      <c r="J174" s="11">
        <f t="shared" si="32"/>
        <v>0</v>
      </c>
      <c r="K174" s="11">
        <f t="shared" si="33"/>
        <v>1</v>
      </c>
      <c r="L174" s="11">
        <f t="shared" si="34"/>
        <v>0</v>
      </c>
      <c r="M174" s="11">
        <f t="shared" si="35"/>
        <v>0</v>
      </c>
      <c r="N174" s="11">
        <f t="shared" si="36"/>
        <v>0</v>
      </c>
      <c r="O174" s="11">
        <f t="shared" si="37"/>
        <v>0</v>
      </c>
      <c r="P174" s="11">
        <f t="shared" si="38"/>
        <v>0</v>
      </c>
      <c r="Q174">
        <v>4770</v>
      </c>
      <c r="R174">
        <v>4753</v>
      </c>
      <c r="S174">
        <v>4349</v>
      </c>
      <c r="T174">
        <f t="shared" si="39"/>
        <v>5092.8683129091987</v>
      </c>
      <c r="V174">
        <f t="shared" si="40"/>
        <v>122.13168709080128</v>
      </c>
      <c r="W174">
        <f t="shared" si="41"/>
        <v>2.3419307208207341E-2</v>
      </c>
      <c r="AB174" s="4">
        <v>133</v>
      </c>
      <c r="AC174" s="4">
        <v>3462.9409008998109</v>
      </c>
      <c r="AD174" s="4">
        <v>113.05909910018909</v>
      </c>
    </row>
    <row r="175" spans="1:30">
      <c r="A175" s="1" t="d">
        <v>2015-07-01</v>
      </c>
      <c r="B175" s="12">
        <v>7</v>
      </c>
      <c r="C175">
        <v>5232</v>
      </c>
      <c r="E175">
        <v>176</v>
      </c>
      <c r="F175" s="11">
        <f t="shared" si="28"/>
        <v>0</v>
      </c>
      <c r="G175" s="11">
        <f t="shared" si="29"/>
        <v>0</v>
      </c>
      <c r="H175" s="11">
        <f t="shared" si="30"/>
        <v>0</v>
      </c>
      <c r="I175" s="11">
        <f t="shared" si="31"/>
        <v>0</v>
      </c>
      <c r="J175" s="11">
        <f t="shared" si="32"/>
        <v>0</v>
      </c>
      <c r="K175" s="11">
        <f t="shared" si="33"/>
        <v>0</v>
      </c>
      <c r="L175" s="11">
        <f t="shared" si="34"/>
        <v>1</v>
      </c>
      <c r="M175" s="11">
        <f t="shared" si="35"/>
        <v>0</v>
      </c>
      <c r="N175" s="11">
        <f t="shared" si="36"/>
        <v>0</v>
      </c>
      <c r="O175" s="11">
        <f t="shared" si="37"/>
        <v>0</v>
      </c>
      <c r="P175" s="11">
        <f t="shared" si="38"/>
        <v>0</v>
      </c>
      <c r="Q175">
        <v>5215</v>
      </c>
      <c r="R175">
        <v>4770</v>
      </c>
      <c r="S175">
        <v>4753</v>
      </c>
      <c r="T175">
        <f t="shared" si="39"/>
        <v>5438.7538297766041</v>
      </c>
      <c r="V175">
        <f t="shared" si="40"/>
        <v>-206.75382977660411</v>
      </c>
      <c r="W175">
        <f t="shared" si="41"/>
        <v>3.9517169299809654E-2</v>
      </c>
      <c r="AB175" s="4">
        <v>134</v>
      </c>
      <c r="AC175" s="4">
        <v>3941.1855472781444</v>
      </c>
      <c r="AD175" s="4">
        <v>174.81445272185556</v>
      </c>
    </row>
    <row r="176" spans="1:30">
      <c r="A176" s="1" t="d">
        <v>2015-08-01</v>
      </c>
      <c r="B176" s="12">
        <v>8</v>
      </c>
      <c r="C176">
        <v>5971</v>
      </c>
      <c r="E176">
        <v>177</v>
      </c>
      <c r="F176" s="11">
        <f t="shared" si="28"/>
        <v>0</v>
      </c>
      <c r="G176" s="11">
        <f t="shared" si="29"/>
        <v>0</v>
      </c>
      <c r="H176" s="11">
        <f t="shared" si="30"/>
        <v>0</v>
      </c>
      <c r="I176" s="11">
        <f t="shared" si="31"/>
        <v>0</v>
      </c>
      <c r="J176" s="11">
        <f t="shared" si="32"/>
        <v>0</v>
      </c>
      <c r="K176" s="11">
        <f t="shared" si="33"/>
        <v>0</v>
      </c>
      <c r="L176" s="11">
        <f t="shared" si="34"/>
        <v>0</v>
      </c>
      <c r="M176" s="11">
        <f t="shared" si="35"/>
        <v>1</v>
      </c>
      <c r="N176" s="11">
        <f t="shared" si="36"/>
        <v>0</v>
      </c>
      <c r="O176" s="11">
        <f t="shared" si="37"/>
        <v>0</v>
      </c>
      <c r="P176" s="11">
        <f t="shared" si="38"/>
        <v>0</v>
      </c>
      <c r="Q176">
        <v>5232</v>
      </c>
      <c r="R176">
        <v>5215</v>
      </c>
      <c r="S176">
        <v>4770</v>
      </c>
      <c r="T176">
        <f t="shared" si="39"/>
        <v>5824.931022645811</v>
      </c>
      <c r="V176">
        <f t="shared" si="40"/>
        <v>146.06897735418897</v>
      </c>
      <c r="W176">
        <f t="shared" si="41"/>
        <v>2.4463067719676598E-2</v>
      </c>
      <c r="AB176" s="4">
        <v>135</v>
      </c>
      <c r="AC176" s="4">
        <v>4066.5354470760285</v>
      </c>
      <c r="AD176" s="4">
        <v>218.4645529239715</v>
      </c>
    </row>
    <row r="177" spans="1:30">
      <c r="A177" s="1" t="d">
        <v>2015-09-01</v>
      </c>
      <c r="B177" s="12">
        <v>9</v>
      </c>
      <c r="C177">
        <v>5406</v>
      </c>
      <c r="E177">
        <v>178</v>
      </c>
      <c r="F177" s="11">
        <f t="shared" si="28"/>
        <v>0</v>
      </c>
      <c r="G177" s="11">
        <f t="shared" si="29"/>
        <v>0</v>
      </c>
      <c r="H177" s="11">
        <f t="shared" si="30"/>
        <v>0</v>
      </c>
      <c r="I177" s="11">
        <f t="shared" si="31"/>
        <v>0</v>
      </c>
      <c r="J177" s="11">
        <f t="shared" si="32"/>
        <v>0</v>
      </c>
      <c r="K177" s="11">
        <f t="shared" si="33"/>
        <v>0</v>
      </c>
      <c r="L177" s="11">
        <f t="shared" si="34"/>
        <v>0</v>
      </c>
      <c r="M177" s="11">
        <f t="shared" si="35"/>
        <v>0</v>
      </c>
      <c r="N177" s="11">
        <f t="shared" si="36"/>
        <v>1</v>
      </c>
      <c r="O177" s="11">
        <f t="shared" si="37"/>
        <v>0</v>
      </c>
      <c r="P177" s="11">
        <f t="shared" si="38"/>
        <v>0</v>
      </c>
      <c r="Q177">
        <v>5971</v>
      </c>
      <c r="R177">
        <v>5232</v>
      </c>
      <c r="S177">
        <v>5215</v>
      </c>
      <c r="T177">
        <f t="shared" si="39"/>
        <v>5344.6295244626835</v>
      </c>
      <c r="V177">
        <f t="shared" si="40"/>
        <v>61.370475537316452</v>
      </c>
      <c r="W177">
        <f t="shared" si="41"/>
        <v>1.1352289222589058E-2</v>
      </c>
      <c r="AB177" s="4">
        <v>136</v>
      </c>
      <c r="AC177" s="4">
        <v>4453.0095676465062</v>
      </c>
      <c r="AD177" s="4">
        <v>84.990432353493816</v>
      </c>
    </row>
    <row r="178" spans="1:30">
      <c r="A178" s="1" t="d">
        <v>2015-10-01</v>
      </c>
      <c r="B178" s="12">
        <v>10</v>
      </c>
      <c r="C178">
        <v>5097</v>
      </c>
      <c r="E178">
        <v>179</v>
      </c>
      <c r="F178" s="11">
        <f t="shared" si="28"/>
        <v>0</v>
      </c>
      <c r="G178" s="11">
        <f t="shared" si="29"/>
        <v>0</v>
      </c>
      <c r="H178" s="11">
        <f t="shared" si="30"/>
        <v>0</v>
      </c>
      <c r="I178" s="11">
        <f t="shared" si="31"/>
        <v>0</v>
      </c>
      <c r="J178" s="11">
        <f t="shared" si="32"/>
        <v>0</v>
      </c>
      <c r="K178" s="11">
        <f t="shared" si="33"/>
        <v>0</v>
      </c>
      <c r="L178" s="11">
        <f t="shared" si="34"/>
        <v>0</v>
      </c>
      <c r="M178" s="11">
        <f t="shared" si="35"/>
        <v>0</v>
      </c>
      <c r="N178" s="11">
        <f t="shared" si="36"/>
        <v>0</v>
      </c>
      <c r="O178" s="11">
        <f t="shared" si="37"/>
        <v>1</v>
      </c>
      <c r="P178" s="11">
        <f t="shared" si="38"/>
        <v>0</v>
      </c>
      <c r="Q178">
        <v>5406</v>
      </c>
      <c r="R178">
        <v>5971</v>
      </c>
      <c r="S178">
        <v>5232</v>
      </c>
      <c r="T178">
        <f t="shared" si="39"/>
        <v>5160.484056374813</v>
      </c>
      <c r="V178">
        <f t="shared" si="40"/>
        <v>-63.484056374813008</v>
      </c>
      <c r="W178">
        <f t="shared" si="41"/>
        <v>1.2455180768062195E-2</v>
      </c>
      <c r="AB178" s="4">
        <v>137</v>
      </c>
      <c r="AC178" s="4">
        <v>4828.4080681590203</v>
      </c>
      <c r="AD178" s="4">
        <v>-377.40806815902033</v>
      </c>
    </row>
    <row r="179" spans="1:30">
      <c r="A179" s="1" t="d">
        <v>2015-11-01</v>
      </c>
      <c r="B179" s="12">
        <v>11</v>
      </c>
      <c r="C179">
        <v>4365</v>
      </c>
      <c r="E179">
        <v>180</v>
      </c>
      <c r="F179" s="11">
        <f t="shared" si="28"/>
        <v>0</v>
      </c>
      <c r="G179" s="11">
        <f t="shared" si="29"/>
        <v>0</v>
      </c>
      <c r="H179" s="11">
        <f t="shared" si="30"/>
        <v>0</v>
      </c>
      <c r="I179" s="11">
        <f t="shared" si="31"/>
        <v>0</v>
      </c>
      <c r="J179" s="11">
        <f t="shared" si="32"/>
        <v>0</v>
      </c>
      <c r="K179" s="11">
        <f t="shared" si="33"/>
        <v>0</v>
      </c>
      <c r="L179" s="11">
        <f t="shared" si="34"/>
        <v>0</v>
      </c>
      <c r="M179" s="11">
        <f t="shared" si="35"/>
        <v>0</v>
      </c>
      <c r="N179" s="11">
        <f t="shared" si="36"/>
        <v>0</v>
      </c>
      <c r="O179" s="11">
        <f t="shared" si="37"/>
        <v>0</v>
      </c>
      <c r="P179" s="11">
        <f t="shared" si="38"/>
        <v>1</v>
      </c>
      <c r="Q179">
        <v>5097</v>
      </c>
      <c r="R179">
        <v>5406</v>
      </c>
      <c r="S179">
        <v>5971</v>
      </c>
      <c r="T179">
        <f t="shared" si="39"/>
        <v>4462.2168138379038</v>
      </c>
      <c r="V179">
        <f t="shared" si="40"/>
        <v>-97.216813837903828</v>
      </c>
      <c r="W179">
        <f t="shared" si="41"/>
        <v>2.227189320455987E-2</v>
      </c>
      <c r="AB179" s="4">
        <v>138</v>
      </c>
      <c r="AC179" s="4">
        <v>5232.212594359431</v>
      </c>
      <c r="AD179" s="4">
        <v>-81.212594359431023</v>
      </c>
    </row>
    <row r="180" spans="1:30">
      <c r="A180" s="1" t="d">
        <v>2015-12-01</v>
      </c>
      <c r="B180" s="12">
        <v>12</v>
      </c>
      <c r="C180">
        <v>4966</v>
      </c>
      <c r="E180">
        <v>181</v>
      </c>
      <c r="F180" s="11">
        <f t="shared" si="28"/>
        <v>0</v>
      </c>
      <c r="G180" s="11">
        <f t="shared" si="29"/>
        <v>0</v>
      </c>
      <c r="H180" s="11">
        <f t="shared" si="30"/>
        <v>0</v>
      </c>
      <c r="I180" s="11">
        <f t="shared" si="31"/>
        <v>0</v>
      </c>
      <c r="J180" s="11">
        <f t="shared" si="32"/>
        <v>0</v>
      </c>
      <c r="K180" s="11">
        <f t="shared" si="33"/>
        <v>0</v>
      </c>
      <c r="L180" s="11">
        <f t="shared" si="34"/>
        <v>0</v>
      </c>
      <c r="M180" s="11">
        <f t="shared" si="35"/>
        <v>0</v>
      </c>
      <c r="N180" s="11">
        <f t="shared" si="36"/>
        <v>0</v>
      </c>
      <c r="O180" s="11">
        <f t="shared" si="37"/>
        <v>0</v>
      </c>
      <c r="P180" s="11">
        <f t="shared" si="38"/>
        <v>0</v>
      </c>
      <c r="Q180">
        <v>4365</v>
      </c>
      <c r="R180">
        <v>5097</v>
      </c>
      <c r="S180">
        <v>5406</v>
      </c>
      <c r="T180">
        <f t="shared" si="39"/>
        <v>4782.9745437845013</v>
      </c>
      <c r="V180">
        <f t="shared" si="40"/>
        <v>183.02545621549871</v>
      </c>
      <c r="W180">
        <f t="shared" si="41"/>
        <v>3.6855710071586528E-2</v>
      </c>
      <c r="AB180" s="4">
        <v>139</v>
      </c>
      <c r="AC180" s="4">
        <v>4628.532920119922</v>
      </c>
      <c r="AD180" s="4">
        <v>-316.53292011992198</v>
      </c>
    </row>
    <row r="181" spans="1:30">
      <c r="A181" s="1" t="d">
        <v>2016-01-01</v>
      </c>
      <c r="B181" s="12">
        <v>1</v>
      </c>
      <c r="C181">
        <v>5507</v>
      </c>
      <c r="E181">
        <v>182</v>
      </c>
      <c r="F181" s="11">
        <f t="shared" si="28"/>
        <v>1</v>
      </c>
      <c r="G181" s="11">
        <f t="shared" si="29"/>
        <v>0</v>
      </c>
      <c r="H181" s="11">
        <f t="shared" si="30"/>
        <v>0</v>
      </c>
      <c r="I181" s="11">
        <f t="shared" si="31"/>
        <v>0</v>
      </c>
      <c r="J181" s="11">
        <f t="shared" si="32"/>
        <v>0</v>
      </c>
      <c r="K181" s="11">
        <f t="shared" si="33"/>
        <v>0</v>
      </c>
      <c r="L181" s="11">
        <f t="shared" si="34"/>
        <v>0</v>
      </c>
      <c r="M181" s="11">
        <f t="shared" si="35"/>
        <v>0</v>
      </c>
      <c r="N181" s="11">
        <f t="shared" si="36"/>
        <v>0</v>
      </c>
      <c r="O181" s="11">
        <f t="shared" si="37"/>
        <v>0</v>
      </c>
      <c r="P181" s="11">
        <f t="shared" si="38"/>
        <v>0</v>
      </c>
      <c r="Q181">
        <v>4966</v>
      </c>
      <c r="R181">
        <v>4365</v>
      </c>
      <c r="S181">
        <v>5097</v>
      </c>
      <c r="T181">
        <f t="shared" si="39"/>
        <v>5622.051206176995</v>
      </c>
      <c r="V181">
        <f t="shared" si="40"/>
        <v>-115.05120617699504</v>
      </c>
      <c r="W181">
        <f t="shared" si="41"/>
        <v>2.0891811544760313E-2</v>
      </c>
      <c r="AB181" s="4">
        <v>140</v>
      </c>
      <c r="AC181" s="4">
        <v>4300.8591915787347</v>
      </c>
      <c r="AD181" s="4">
        <v>-3.8591915787346807</v>
      </c>
    </row>
    <row r="182" spans="1:30">
      <c r="A182" s="1" t="d">
        <v>2016-02-01</v>
      </c>
      <c r="B182" s="12">
        <v>2</v>
      </c>
      <c r="C182">
        <v>4217</v>
      </c>
      <c r="E182">
        <v>183</v>
      </c>
      <c r="F182" s="11">
        <f t="shared" si="28"/>
        <v>0</v>
      </c>
      <c r="G182" s="11">
        <f t="shared" si="29"/>
        <v>1</v>
      </c>
      <c r="H182" s="11">
        <f t="shared" si="30"/>
        <v>0</v>
      </c>
      <c r="I182" s="11">
        <f t="shared" si="31"/>
        <v>0</v>
      </c>
      <c r="J182" s="11">
        <f t="shared" si="32"/>
        <v>0</v>
      </c>
      <c r="K182" s="11">
        <f t="shared" si="33"/>
        <v>0</v>
      </c>
      <c r="L182" s="11">
        <f t="shared" si="34"/>
        <v>0</v>
      </c>
      <c r="M182" s="11">
        <f t="shared" si="35"/>
        <v>0</v>
      </c>
      <c r="N182" s="11">
        <f t="shared" si="36"/>
        <v>0</v>
      </c>
      <c r="O182" s="11">
        <f t="shared" si="37"/>
        <v>0</v>
      </c>
      <c r="P182" s="11">
        <f t="shared" si="38"/>
        <v>0</v>
      </c>
      <c r="Q182">
        <v>5507</v>
      </c>
      <c r="R182">
        <v>4966</v>
      </c>
      <c r="S182">
        <v>4365</v>
      </c>
      <c r="T182">
        <f t="shared" si="39"/>
        <v>4024.1581700140864</v>
      </c>
      <c r="V182">
        <f t="shared" si="40"/>
        <v>192.84182998591359</v>
      </c>
      <c r="W182">
        <f t="shared" si="41"/>
        <v>4.5729625322720797E-2</v>
      </c>
      <c r="AB182" s="4">
        <v>141</v>
      </c>
      <c r="AC182" s="4">
        <v>3637.0605535824561</v>
      </c>
      <c r="AD182" s="4">
        <v>108.93944641754388</v>
      </c>
    </row>
    <row r="183" spans="1:30">
      <c r="A183" s="1" t="d">
        <v>2016-03-01</v>
      </c>
      <c r="B183" s="12">
        <v>3</v>
      </c>
      <c r="C183">
        <v>4408</v>
      </c>
      <c r="E183">
        <v>184</v>
      </c>
      <c r="F183" s="11">
        <f t="shared" si="28"/>
        <v>0</v>
      </c>
      <c r="G183" s="11">
        <f t="shared" si="29"/>
        <v>0</v>
      </c>
      <c r="H183" s="11">
        <f t="shared" si="30"/>
        <v>1</v>
      </c>
      <c r="I183" s="11">
        <f t="shared" si="31"/>
        <v>0</v>
      </c>
      <c r="J183" s="11">
        <f t="shared" si="32"/>
        <v>0</v>
      </c>
      <c r="K183" s="11">
        <f t="shared" si="33"/>
        <v>0</v>
      </c>
      <c r="L183" s="11">
        <f t="shared" si="34"/>
        <v>0</v>
      </c>
      <c r="M183" s="11">
        <f t="shared" si="35"/>
        <v>0</v>
      </c>
      <c r="N183" s="11">
        <f t="shared" si="36"/>
        <v>0</v>
      </c>
      <c r="O183" s="11">
        <f t="shared" si="37"/>
        <v>0</v>
      </c>
      <c r="P183" s="11">
        <f t="shared" si="38"/>
        <v>0</v>
      </c>
      <c r="Q183">
        <v>4217</v>
      </c>
      <c r="R183">
        <v>5507</v>
      </c>
      <c r="S183">
        <v>4966</v>
      </c>
      <c r="T183">
        <f t="shared" si="39"/>
        <v>4450.0780648197124</v>
      </c>
      <c r="V183">
        <f t="shared" si="40"/>
        <v>-42.078064819712381</v>
      </c>
      <c r="W183">
        <f t="shared" si="41"/>
        <v>9.545840476341284E-3</v>
      </c>
      <c r="AB183" s="4">
        <v>142</v>
      </c>
      <c r="AC183" s="4">
        <v>3916.826521464222</v>
      </c>
      <c r="AD183" s="4">
        <v>-20.826521464221969</v>
      </c>
    </row>
    <row r="184" spans="1:30">
      <c r="A184" s="1" t="d">
        <v>2016-04-01</v>
      </c>
      <c r="B184" s="12">
        <v>4</v>
      </c>
      <c r="C184">
        <v>4947</v>
      </c>
      <c r="E184">
        <v>185</v>
      </c>
      <c r="F184" s="11">
        <f t="shared" si="28"/>
        <v>0</v>
      </c>
      <c r="G184" s="11">
        <f t="shared" si="29"/>
        <v>0</v>
      </c>
      <c r="H184" s="11">
        <f t="shared" si="30"/>
        <v>0</v>
      </c>
      <c r="I184" s="11">
        <f t="shared" si="31"/>
        <v>1</v>
      </c>
      <c r="J184" s="11">
        <f t="shared" si="32"/>
        <v>0</v>
      </c>
      <c r="K184" s="11">
        <f t="shared" si="33"/>
        <v>0</v>
      </c>
      <c r="L184" s="11">
        <f t="shared" si="34"/>
        <v>0</v>
      </c>
      <c r="M184" s="11">
        <f t="shared" si="35"/>
        <v>0</v>
      </c>
      <c r="N184" s="11">
        <f t="shared" si="36"/>
        <v>0</v>
      </c>
      <c r="O184" s="11">
        <f t="shared" si="37"/>
        <v>0</v>
      </c>
      <c r="P184" s="11">
        <f t="shared" si="38"/>
        <v>0</v>
      </c>
      <c r="Q184">
        <v>4408</v>
      </c>
      <c r="R184">
        <v>4217</v>
      </c>
      <c r="S184">
        <v>5507</v>
      </c>
      <c r="T184">
        <f t="shared" si="39"/>
        <v>4887.7304923567353</v>
      </c>
      <c r="V184">
        <f t="shared" si="40"/>
        <v>59.26950764326466</v>
      </c>
      <c r="W184">
        <f t="shared" si="41"/>
        <v>1.1980899058674886E-2</v>
      </c>
      <c r="AB184" s="4">
        <v>143</v>
      </c>
      <c r="AC184" s="4">
        <v>4788.0924065054314</v>
      </c>
      <c r="AD184" s="4">
        <v>-73.092406505431427</v>
      </c>
    </row>
    <row r="185" spans="1:30">
      <c r="A185" s="1" t="d">
        <v>2016-05-01</v>
      </c>
      <c r="B185" s="12">
        <v>5</v>
      </c>
      <c r="C185">
        <v>5114</v>
      </c>
      <c r="E185">
        <v>186</v>
      </c>
      <c r="F185" s="11">
        <f t="shared" si="28"/>
        <v>0</v>
      </c>
      <c r="G185" s="11">
        <f t="shared" si="29"/>
        <v>0</v>
      </c>
      <c r="H185" s="11">
        <f t="shared" si="30"/>
        <v>0</v>
      </c>
      <c r="I185" s="11">
        <f t="shared" si="31"/>
        <v>0</v>
      </c>
      <c r="J185" s="11">
        <f t="shared" si="32"/>
        <v>1</v>
      </c>
      <c r="K185" s="11">
        <f t="shared" si="33"/>
        <v>0</v>
      </c>
      <c r="L185" s="11">
        <f t="shared" si="34"/>
        <v>0</v>
      </c>
      <c r="M185" s="11">
        <f t="shared" si="35"/>
        <v>0</v>
      </c>
      <c r="N185" s="11">
        <f t="shared" si="36"/>
        <v>0</v>
      </c>
      <c r="O185" s="11">
        <f t="shared" si="37"/>
        <v>0</v>
      </c>
      <c r="P185" s="11">
        <f t="shared" si="38"/>
        <v>0</v>
      </c>
      <c r="Q185">
        <v>4947</v>
      </c>
      <c r="R185">
        <v>4408</v>
      </c>
      <c r="S185">
        <v>4217</v>
      </c>
      <c r="T185">
        <f t="shared" si="39"/>
        <v>4894.4206970621053</v>
      </c>
      <c r="V185">
        <f t="shared" si="40"/>
        <v>219.57930293789468</v>
      </c>
      <c r="W185">
        <f t="shared" si="41"/>
        <v>4.2936899283905886E-2</v>
      </c>
      <c r="AB185" s="4">
        <v>144</v>
      </c>
      <c r="AC185" s="4">
        <v>3306.1816998501849</v>
      </c>
      <c r="AD185" s="4">
        <v>38.818300149815059</v>
      </c>
    </row>
    <row r="186" spans="1:30">
      <c r="A186" s="1" t="d">
        <v>2016-06-01</v>
      </c>
      <c r="B186" s="12">
        <v>6</v>
      </c>
      <c r="C186">
        <v>5291</v>
      </c>
      <c r="E186">
        <v>187</v>
      </c>
      <c r="F186" s="11">
        <f t="shared" si="28"/>
        <v>0</v>
      </c>
      <c r="G186" s="11">
        <f t="shared" si="29"/>
        <v>0</v>
      </c>
      <c r="H186" s="11">
        <f t="shared" si="30"/>
        <v>0</v>
      </c>
      <c r="I186" s="11">
        <f t="shared" si="31"/>
        <v>0</v>
      </c>
      <c r="J186" s="11">
        <f t="shared" si="32"/>
        <v>0</v>
      </c>
      <c r="K186" s="11">
        <f t="shared" si="33"/>
        <v>1</v>
      </c>
      <c r="L186" s="11">
        <f t="shared" si="34"/>
        <v>0</v>
      </c>
      <c r="M186" s="11">
        <f t="shared" si="35"/>
        <v>0</v>
      </c>
      <c r="N186" s="11">
        <f t="shared" si="36"/>
        <v>0</v>
      </c>
      <c r="O186" s="11">
        <f t="shared" si="37"/>
        <v>0</v>
      </c>
      <c r="P186" s="11">
        <f t="shared" si="38"/>
        <v>0</v>
      </c>
      <c r="Q186">
        <v>5114</v>
      </c>
      <c r="R186">
        <v>4947</v>
      </c>
      <c r="S186">
        <v>4408</v>
      </c>
      <c r="T186">
        <f t="shared" si="39"/>
        <v>5260.4633844448854</v>
      </c>
      <c r="V186">
        <f t="shared" si="40"/>
        <v>30.536615555114622</v>
      </c>
      <c r="W186">
        <f t="shared" si="41"/>
        <v>5.7714261113427749E-3</v>
      </c>
      <c r="AB186" s="4">
        <v>145</v>
      </c>
      <c r="AC186" s="4">
        <v>3518.0076836744961</v>
      </c>
      <c r="AD186" s="4">
        <v>5.9923163255039071</v>
      </c>
    </row>
    <row r="187" spans="1:30">
      <c r="A187" s="1" t="d">
        <v>2016-07-01</v>
      </c>
      <c r="B187" s="12">
        <v>7</v>
      </c>
      <c r="C187">
        <v>5414</v>
      </c>
      <c r="E187">
        <v>188</v>
      </c>
      <c r="F187" s="11">
        <f t="shared" si="28"/>
        <v>0</v>
      </c>
      <c r="G187" s="11">
        <f t="shared" si="29"/>
        <v>0</v>
      </c>
      <c r="H187" s="11">
        <f t="shared" si="30"/>
        <v>0</v>
      </c>
      <c r="I187" s="11">
        <f t="shared" si="31"/>
        <v>0</v>
      </c>
      <c r="J187" s="11">
        <f t="shared" si="32"/>
        <v>0</v>
      </c>
      <c r="K187" s="11">
        <f t="shared" si="33"/>
        <v>0</v>
      </c>
      <c r="L187" s="11">
        <f t="shared" si="34"/>
        <v>1</v>
      </c>
      <c r="M187" s="11">
        <f t="shared" si="35"/>
        <v>0</v>
      </c>
      <c r="N187" s="11">
        <f t="shared" si="36"/>
        <v>0</v>
      </c>
      <c r="O187" s="11">
        <f t="shared" si="37"/>
        <v>0</v>
      </c>
      <c r="P187" s="11">
        <f t="shared" si="38"/>
        <v>0</v>
      </c>
      <c r="Q187">
        <v>5291</v>
      </c>
      <c r="R187">
        <v>5114</v>
      </c>
      <c r="S187">
        <v>4947</v>
      </c>
      <c r="T187">
        <f t="shared" si="39"/>
        <v>5611.3113261033432</v>
      </c>
      <c r="V187">
        <f t="shared" si="40"/>
        <v>-197.31132610334316</v>
      </c>
      <c r="W187">
        <f t="shared" si="41"/>
        <v>3.6444648338260652E-2</v>
      </c>
      <c r="AB187" s="4">
        <v>146</v>
      </c>
      <c r="AC187" s="4">
        <v>4081.0622481143255</v>
      </c>
      <c r="AD187" s="4">
        <v>172.93775188567452</v>
      </c>
    </row>
    <row r="188" spans="1:30">
      <c r="A188" s="1" t="d">
        <v>2016-08-01</v>
      </c>
      <c r="B188" s="12">
        <v>8</v>
      </c>
      <c r="C188">
        <v>6196</v>
      </c>
      <c r="E188">
        <v>189</v>
      </c>
      <c r="F188" s="11">
        <f t="shared" si="28"/>
        <v>0</v>
      </c>
      <c r="G188" s="11">
        <f t="shared" si="29"/>
        <v>0</v>
      </c>
      <c r="H188" s="11">
        <f t="shared" si="30"/>
        <v>0</v>
      </c>
      <c r="I188" s="11">
        <f t="shared" si="31"/>
        <v>0</v>
      </c>
      <c r="J188" s="11">
        <f t="shared" si="32"/>
        <v>0</v>
      </c>
      <c r="K188" s="11">
        <f t="shared" si="33"/>
        <v>0</v>
      </c>
      <c r="L188" s="11">
        <f t="shared" si="34"/>
        <v>0</v>
      </c>
      <c r="M188" s="11">
        <f t="shared" si="35"/>
        <v>1</v>
      </c>
      <c r="N188" s="11">
        <f t="shared" si="36"/>
        <v>0</v>
      </c>
      <c r="O188" s="11">
        <f t="shared" si="37"/>
        <v>0</v>
      </c>
      <c r="P188" s="11">
        <f t="shared" si="38"/>
        <v>0</v>
      </c>
      <c r="Q188">
        <v>5414</v>
      </c>
      <c r="R188">
        <v>5291</v>
      </c>
      <c r="S188">
        <v>5114</v>
      </c>
      <c r="T188">
        <f t="shared" si="39"/>
        <v>6069.2988010064491</v>
      </c>
      <c r="V188">
        <f t="shared" si="40"/>
        <v>126.70119899355086</v>
      </c>
      <c r="W188">
        <f t="shared" si="41"/>
        <v>2.0448870076428479E-2</v>
      </c>
      <c r="AB188" s="4">
        <v>147</v>
      </c>
      <c r="AC188" s="4">
        <v>4105.4901836852023</v>
      </c>
      <c r="AD188" s="4">
        <v>187.50981631479772</v>
      </c>
    </row>
    <row r="189" spans="1:30">
      <c r="A189" s="1" t="d">
        <v>2016-09-01</v>
      </c>
      <c r="B189" s="12">
        <v>9</v>
      </c>
      <c r="C189">
        <v>5330</v>
      </c>
      <c r="E189">
        <v>190</v>
      </c>
      <c r="F189" s="11">
        <f t="shared" si="28"/>
        <v>0</v>
      </c>
      <c r="G189" s="11">
        <f t="shared" si="29"/>
        <v>0</v>
      </c>
      <c r="H189" s="11">
        <f t="shared" si="30"/>
        <v>0</v>
      </c>
      <c r="I189" s="11">
        <f t="shared" si="31"/>
        <v>0</v>
      </c>
      <c r="J189" s="11">
        <f t="shared" si="32"/>
        <v>0</v>
      </c>
      <c r="K189" s="11">
        <f t="shared" si="33"/>
        <v>0</v>
      </c>
      <c r="L189" s="11">
        <f t="shared" si="34"/>
        <v>0</v>
      </c>
      <c r="M189" s="11">
        <f t="shared" si="35"/>
        <v>0</v>
      </c>
      <c r="N189" s="11">
        <f t="shared" si="36"/>
        <v>1</v>
      </c>
      <c r="O189" s="11">
        <f t="shared" si="37"/>
        <v>0</v>
      </c>
      <c r="P189" s="11">
        <f t="shared" si="38"/>
        <v>0</v>
      </c>
      <c r="Q189">
        <v>6196</v>
      </c>
      <c r="R189">
        <v>5414</v>
      </c>
      <c r="S189">
        <v>5291</v>
      </c>
      <c r="T189">
        <f t="shared" si="39"/>
        <v>5481.9224093286412</v>
      </c>
      <c r="V189">
        <f t="shared" si="40"/>
        <v>-151.92240932864115</v>
      </c>
      <c r="W189">
        <f t="shared" si="41"/>
        <v>2.8503266290551811E-2</v>
      </c>
      <c r="AB189" s="4">
        <v>148</v>
      </c>
      <c r="AC189" s="4">
        <v>4451.8084573385622</v>
      </c>
      <c r="AD189" s="4">
        <v>71.191542661437779</v>
      </c>
    </row>
    <row r="190" spans="1:30">
      <c r="A190" s="1" t="d">
        <v>2016-10-01</v>
      </c>
      <c r="B190" s="12">
        <v>10</v>
      </c>
      <c r="C190">
        <v>5185</v>
      </c>
      <c r="E190">
        <v>191</v>
      </c>
      <c r="F190" s="11">
        <f t="shared" si="28"/>
        <v>0</v>
      </c>
      <c r="G190" s="11">
        <f t="shared" si="29"/>
        <v>0</v>
      </c>
      <c r="H190" s="11">
        <f t="shared" si="30"/>
        <v>0</v>
      </c>
      <c r="I190" s="11">
        <f t="shared" si="31"/>
        <v>0</v>
      </c>
      <c r="J190" s="11">
        <f t="shared" si="32"/>
        <v>0</v>
      </c>
      <c r="K190" s="11">
        <f t="shared" si="33"/>
        <v>0</v>
      </c>
      <c r="L190" s="11">
        <f t="shared" si="34"/>
        <v>0</v>
      </c>
      <c r="M190" s="11">
        <f t="shared" si="35"/>
        <v>0</v>
      </c>
      <c r="N190" s="11">
        <f t="shared" si="36"/>
        <v>0</v>
      </c>
      <c r="O190" s="11">
        <f t="shared" si="37"/>
        <v>1</v>
      </c>
      <c r="P190" s="11">
        <f t="shared" si="38"/>
        <v>0</v>
      </c>
      <c r="Q190">
        <v>5330</v>
      </c>
      <c r="R190">
        <v>6196</v>
      </c>
      <c r="S190">
        <v>5414</v>
      </c>
      <c r="T190">
        <f t="shared" si="39"/>
        <v>5263.0254027965784</v>
      </c>
      <c r="V190">
        <f t="shared" si="40"/>
        <v>-78.025402796578419</v>
      </c>
      <c r="W190">
        <f t="shared" si="41"/>
        <v>1.5048293692686291E-2</v>
      </c>
      <c r="AB190" s="4">
        <v>149</v>
      </c>
      <c r="AC190" s="4">
        <v>4897.8889903620366</v>
      </c>
      <c r="AD190" s="4">
        <v>-179.88899036203657</v>
      </c>
    </row>
    <row r="191" spans="1:30">
      <c r="A191" s="1" t="d">
        <v>2016-11-01</v>
      </c>
      <c r="B191" s="12">
        <v>11</v>
      </c>
      <c r="C191">
        <v>4423</v>
      </c>
      <c r="E191">
        <v>192</v>
      </c>
      <c r="F191" s="11">
        <f t="shared" si="28"/>
        <v>0</v>
      </c>
      <c r="G191" s="11">
        <f t="shared" si="29"/>
        <v>0</v>
      </c>
      <c r="H191" s="11">
        <f t="shared" si="30"/>
        <v>0</v>
      </c>
      <c r="I191" s="11">
        <f t="shared" si="31"/>
        <v>0</v>
      </c>
      <c r="J191" s="11">
        <f t="shared" si="32"/>
        <v>0</v>
      </c>
      <c r="K191" s="11">
        <f t="shared" si="33"/>
        <v>0</v>
      </c>
      <c r="L191" s="11">
        <f t="shared" si="34"/>
        <v>0</v>
      </c>
      <c r="M191" s="11">
        <f t="shared" si="35"/>
        <v>0</v>
      </c>
      <c r="N191" s="11">
        <f t="shared" si="36"/>
        <v>0</v>
      </c>
      <c r="O191" s="11">
        <f t="shared" si="37"/>
        <v>0</v>
      </c>
      <c r="P191" s="11">
        <f t="shared" si="38"/>
        <v>1</v>
      </c>
      <c r="Q191">
        <v>5185</v>
      </c>
      <c r="R191">
        <v>5330</v>
      </c>
      <c r="S191">
        <v>6196</v>
      </c>
      <c r="T191">
        <f t="shared" si="39"/>
        <v>4596.1936990711729</v>
      </c>
      <c r="V191">
        <f t="shared" si="40"/>
        <v>-173.19369907117289</v>
      </c>
      <c r="W191">
        <f t="shared" si="41"/>
        <v>3.9157517312044511E-2</v>
      </c>
      <c r="AB191" s="4">
        <v>150</v>
      </c>
      <c r="AC191" s="4">
        <v>5321.159532203339</v>
      </c>
      <c r="AD191" s="4">
        <v>57.84046779666096</v>
      </c>
    </row>
    <row r="192" spans="1:30">
      <c r="A192" s="2" t="d">
        <v>2016-12-01</v>
      </c>
      <c r="B192" s="13">
        <v>12</v>
      </c>
      <c r="C192" s="3">
        <v>4826</v>
      </c>
      <c r="D192" s="3"/>
      <c r="E192" s="3">
        <v>193</v>
      </c>
      <c r="F192" s="17">
        <f t="shared" si="28"/>
        <v>0</v>
      </c>
      <c r="G192" s="17">
        <f t="shared" si="29"/>
        <v>0</v>
      </c>
      <c r="H192" s="17">
        <f t="shared" si="30"/>
        <v>0</v>
      </c>
      <c r="I192" s="17">
        <f t="shared" si="31"/>
        <v>0</v>
      </c>
      <c r="J192" s="17">
        <f t="shared" si="32"/>
        <v>0</v>
      </c>
      <c r="K192" s="17">
        <f t="shared" si="33"/>
        <v>0</v>
      </c>
      <c r="L192" s="17">
        <f t="shared" si="34"/>
        <v>0</v>
      </c>
      <c r="M192" s="17">
        <f t="shared" si="35"/>
        <v>0</v>
      </c>
      <c r="N192" s="17">
        <f t="shared" si="36"/>
        <v>0</v>
      </c>
      <c r="O192" s="17">
        <f t="shared" si="37"/>
        <v>0</v>
      </c>
      <c r="P192" s="17">
        <f t="shared" si="38"/>
        <v>0</v>
      </c>
      <c r="Q192">
        <v>4423</v>
      </c>
      <c r="R192">
        <v>5185</v>
      </c>
      <c r="S192">
        <v>5330</v>
      </c>
      <c r="T192">
        <f t="shared" si="39"/>
        <v>4778.4075596598941</v>
      </c>
      <c r="V192">
        <f t="shared" si="40"/>
        <v>47.592440340105895</v>
      </c>
      <c r="W192">
        <f t="shared" si="41"/>
        <v>9.8616743348748231E-3</v>
      </c>
      <c r="AB192" s="4">
        <v>151</v>
      </c>
      <c r="AC192" s="4">
        <v>4732.6038414082104</v>
      </c>
      <c r="AD192" s="4">
        <v>101.39615859178957</v>
      </c>
    </row>
    <row r="193" spans="1:30">
      <c r="A193" s="1" t="d">
        <v>2017-01-01</v>
      </c>
      <c r="B193" s="12">
        <v>1</v>
      </c>
      <c r="C193" s="9"/>
      <c r="D193" s="9">
        <v>5701</v>
      </c>
      <c r="E193" s="18">
        <v>194</v>
      </c>
      <c r="F193" s="19">
        <f t="shared" si="28"/>
        <v>1</v>
      </c>
      <c r="G193" s="19">
        <f t="shared" si="29"/>
        <v>0</v>
      </c>
      <c r="H193" s="19">
        <f t="shared" si="30"/>
        <v>0</v>
      </c>
      <c r="I193" s="19">
        <f t="shared" si="31"/>
        <v>0</v>
      </c>
      <c r="J193" s="19">
        <f t="shared" si="32"/>
        <v>0</v>
      </c>
      <c r="K193" s="19">
        <f t="shared" si="33"/>
        <v>0</v>
      </c>
      <c r="L193" s="19">
        <f t="shared" si="34"/>
        <v>0</v>
      </c>
      <c r="M193" s="19">
        <f t="shared" si="35"/>
        <v>0</v>
      </c>
      <c r="N193" s="19">
        <f t="shared" si="36"/>
        <v>0</v>
      </c>
      <c r="O193" s="19">
        <f t="shared" si="37"/>
        <v>0</v>
      </c>
      <c r="P193" s="19">
        <f t="shared" si="38"/>
        <v>0</v>
      </c>
      <c r="Q193" s="3">
        <v>4826</v>
      </c>
      <c r="R193">
        <v>4423</v>
      </c>
      <c r="S193">
        <v>5185</v>
      </c>
      <c r="U193" s="9">
        <f>$C$1+SUMPRODUCT($E$1:$S$1,E193:S193)</f>
        <v>5634.1219998189008</v>
      </c>
      <c r="V193">
        <f>D193-U193</f>
        <v>66.878000181099196</v>
      </c>
      <c r="W193">
        <f>ABS(V193)/D193</f>
        <v>1.1730924430994421E-2</v>
      </c>
      <c r="AB193" s="4">
        <v>152</v>
      </c>
      <c r="AC193" s="4">
        <v>4633.7145869073629</v>
      </c>
      <c r="AD193" s="4">
        <v>-253.7145869073629</v>
      </c>
    </row>
    <row r="194" spans="1:30">
      <c r="A194" s="1" t="d">
        <v>2017-02-01</v>
      </c>
      <c r="B194" s="12">
        <v>2</v>
      </c>
      <c r="C194" s="9"/>
      <c r="D194" s="9">
        <v>4088</v>
      </c>
      <c r="E194" s="18">
        <v>195</v>
      </c>
      <c r="F194" s="19">
        <f t="shared" ref="F194:F213" si="42">IF($B194=1,1,0)</f>
        <v>0</v>
      </c>
      <c r="G194" s="19">
        <f t="shared" ref="G194:G213" si="43">IF($B194=2,1,0)</f>
        <v>1</v>
      </c>
      <c r="H194" s="19">
        <f t="shared" ref="H194:H213" si="44">IF($B194=3,1,0)</f>
        <v>0</v>
      </c>
      <c r="I194" s="19">
        <f t="shared" ref="I194:I213" si="45">IF($B194=4,1,0)</f>
        <v>0</v>
      </c>
      <c r="J194" s="19">
        <f t="shared" ref="J194:J213" si="46">IF($B194=5,1,0)</f>
        <v>0</v>
      </c>
      <c r="K194" s="19">
        <f t="shared" ref="K194:K213" si="47">IF($B194=6,1,0)</f>
        <v>0</v>
      </c>
      <c r="L194" s="19">
        <f t="shared" ref="L194:L213" si="48">IF($B194=7,1,0)</f>
        <v>0</v>
      </c>
      <c r="M194" s="19">
        <f t="shared" ref="M194:M213" si="49">IF($B194=8,1,0)</f>
        <v>0</v>
      </c>
      <c r="N194" s="19">
        <f t="shared" ref="N194:N213" si="50">IF($B194=9,1,0)</f>
        <v>0</v>
      </c>
      <c r="O194" s="19">
        <f t="shared" ref="O194:O213" si="51">IF($B194=10,1,0)</f>
        <v>0</v>
      </c>
      <c r="P194" s="19">
        <f t="shared" ref="P194:P213" si="52">IF($B194=11,1,0)</f>
        <v>0</v>
      </c>
      <c r="Q194">
        <f>U193</f>
        <v>5634.1219998189008</v>
      </c>
      <c r="R194" s="3">
        <v>4826</v>
      </c>
      <c r="S194">
        <v>4423</v>
      </c>
      <c r="U194" s="9">
        <f t="shared" ref="U194:U213" si="53">$C$1+SUMPRODUCT($E$1:$S$1,E194:S194)</f>
        <v>4077.3190966013231</v>
      </c>
      <c r="V194">
        <f t="shared" ref="V194:V213" si="54">D194-U194</f>
        <v>10.680903398676946</v>
      </c>
      <c r="W194">
        <f t="shared" ref="W194:W213" si="55">ABS(V194)/D194</f>
        <v>2.6127454497742041E-3</v>
      </c>
      <c r="AB194" s="4">
        <v>153</v>
      </c>
      <c r="AC194" s="4">
        <v>3853.5208450341156</v>
      </c>
      <c r="AD194" s="4">
        <v>-77.520845034115609</v>
      </c>
    </row>
    <row r="195" spans="1:30">
      <c r="A195" s="1" t="d">
        <v>2017-03-01</v>
      </c>
      <c r="B195" s="12">
        <v>3</v>
      </c>
      <c r="C195" s="9"/>
      <c r="D195" s="9">
        <v>4544</v>
      </c>
      <c r="E195" s="18">
        <v>196</v>
      </c>
      <c r="F195" s="19">
        <f t="shared" si="42"/>
        <v>0</v>
      </c>
      <c r="G195" s="19">
        <f t="shared" si="43"/>
        <v>0</v>
      </c>
      <c r="H195" s="19">
        <f t="shared" si="44"/>
        <v>1</v>
      </c>
      <c r="I195" s="19">
        <f t="shared" si="45"/>
        <v>0</v>
      </c>
      <c r="J195" s="19">
        <f t="shared" si="46"/>
        <v>0</v>
      </c>
      <c r="K195" s="19">
        <f t="shared" si="47"/>
        <v>0</v>
      </c>
      <c r="L195" s="19">
        <f t="shared" si="48"/>
        <v>0</v>
      </c>
      <c r="M195" s="19">
        <f t="shared" si="49"/>
        <v>0</v>
      </c>
      <c r="N195" s="19">
        <f t="shared" si="50"/>
        <v>0</v>
      </c>
      <c r="O195" s="19">
        <f t="shared" si="51"/>
        <v>0</v>
      </c>
      <c r="P195" s="19">
        <f t="shared" si="52"/>
        <v>0</v>
      </c>
      <c r="Q195">
        <f t="shared" ref="Q195:Q213" si="56">U194</f>
        <v>4077.3190966013231</v>
      </c>
      <c r="R195">
        <f>Q194</f>
        <v>5634.1219998189008</v>
      </c>
      <c r="S195" s="3">
        <v>4826</v>
      </c>
      <c r="U195" s="9">
        <f t="shared" si="53"/>
        <v>4356.8072154568272</v>
      </c>
      <c r="V195">
        <f t="shared" si="54"/>
        <v>187.19278454317282</v>
      </c>
      <c r="W195">
        <f t="shared" si="55"/>
        <v>4.1195595189958807E-2</v>
      </c>
      <c r="AB195" s="4">
        <v>154</v>
      </c>
      <c r="AC195" s="4">
        <v>4204.3862204433481</v>
      </c>
      <c r="AD195" s="4">
        <v>-38.386220443348066</v>
      </c>
    </row>
    <row r="196" spans="1:30">
      <c r="A196" s="1" t="d">
        <v>2017-04-01</v>
      </c>
      <c r="B196" s="12">
        <v>4</v>
      </c>
      <c r="C196" s="9"/>
      <c r="D196" s="9">
        <v>4910</v>
      </c>
      <c r="E196" s="18">
        <v>197</v>
      </c>
      <c r="F196" s="19">
        <f t="shared" si="42"/>
        <v>0</v>
      </c>
      <c r="G196" s="19">
        <f t="shared" si="43"/>
        <v>0</v>
      </c>
      <c r="H196" s="19">
        <f t="shared" si="44"/>
        <v>0</v>
      </c>
      <c r="I196" s="19">
        <f t="shared" si="45"/>
        <v>1</v>
      </c>
      <c r="J196" s="19">
        <f t="shared" si="46"/>
        <v>0</v>
      </c>
      <c r="K196" s="19">
        <f t="shared" si="47"/>
        <v>0</v>
      </c>
      <c r="L196" s="19">
        <f t="shared" si="48"/>
        <v>0</v>
      </c>
      <c r="M196" s="19">
        <f t="shared" si="49"/>
        <v>0</v>
      </c>
      <c r="N196" s="19">
        <f t="shared" si="50"/>
        <v>0</v>
      </c>
      <c r="O196" s="19">
        <f t="shared" si="51"/>
        <v>0</v>
      </c>
      <c r="P196" s="19">
        <f t="shared" si="52"/>
        <v>0</v>
      </c>
      <c r="Q196">
        <f t="shared" si="56"/>
        <v>4356.8072154568272</v>
      </c>
      <c r="R196">
        <f t="shared" ref="R196:S213" si="57">Q195</f>
        <v>4077.3190966013231</v>
      </c>
      <c r="S196">
        <f>R195</f>
        <v>5634.1219998189008</v>
      </c>
      <c r="U196" s="9">
        <f t="shared" si="53"/>
        <v>4920.0231997727042</v>
      </c>
      <c r="V196">
        <f t="shared" si="54"/>
        <v>-10.023199772704174</v>
      </c>
      <c r="W196">
        <f t="shared" si="55"/>
        <v>2.0413848824244753E-3</v>
      </c>
      <c r="AB196" s="4">
        <v>155</v>
      </c>
      <c r="AC196" s="4">
        <v>4922.0112727763626</v>
      </c>
      <c r="AD196" s="4">
        <v>-7.0112727763626026</v>
      </c>
    </row>
    <row r="197" spans="1:30">
      <c r="A197" s="1" t="d">
        <v>2017-05-01</v>
      </c>
      <c r="B197" s="12">
        <v>5</v>
      </c>
      <c r="C197" s="9"/>
      <c r="D197" s="9">
        <v>5256</v>
      </c>
      <c r="E197" s="18">
        <v>198</v>
      </c>
      <c r="F197" s="19">
        <f t="shared" si="42"/>
        <v>0</v>
      </c>
      <c r="G197" s="19">
        <f t="shared" si="43"/>
        <v>0</v>
      </c>
      <c r="H197" s="19">
        <f t="shared" si="44"/>
        <v>0</v>
      </c>
      <c r="I197" s="19">
        <f t="shared" si="45"/>
        <v>0</v>
      </c>
      <c r="J197" s="19">
        <f t="shared" si="46"/>
        <v>1</v>
      </c>
      <c r="K197" s="19">
        <f t="shared" si="47"/>
        <v>0</v>
      </c>
      <c r="L197" s="19">
        <f t="shared" si="48"/>
        <v>0</v>
      </c>
      <c r="M197" s="19">
        <f t="shared" si="49"/>
        <v>0</v>
      </c>
      <c r="N197" s="19">
        <f t="shared" si="50"/>
        <v>0</v>
      </c>
      <c r="O197" s="19">
        <f t="shared" si="51"/>
        <v>0</v>
      </c>
      <c r="P197" s="19">
        <f t="shared" si="52"/>
        <v>0</v>
      </c>
      <c r="Q197">
        <f t="shared" si="56"/>
        <v>4920.0231997727042</v>
      </c>
      <c r="R197">
        <f t="shared" si="57"/>
        <v>4356.8072154568272</v>
      </c>
      <c r="S197">
        <f t="shared" si="57"/>
        <v>4077.3190966013231</v>
      </c>
      <c r="U197" s="9">
        <f t="shared" si="53"/>
        <v>4811.9502683123592</v>
      </c>
      <c r="V197">
        <f t="shared" si="54"/>
        <v>444.04973168764081</v>
      </c>
      <c r="W197">
        <f t="shared" si="55"/>
        <v>8.4484347733569415E-2</v>
      </c>
      <c r="AB197" s="4">
        <v>156</v>
      </c>
      <c r="AC197" s="4">
        <v>3424.6029357026569</v>
      </c>
      <c r="AD197" s="4">
        <v>145.39706429734315</v>
      </c>
    </row>
    <row r="198" spans="1:30">
      <c r="A198" s="1" t="d">
        <v>2017-06-01</v>
      </c>
      <c r="B198" s="12">
        <v>6</v>
      </c>
      <c r="C198" s="9"/>
      <c r="D198" s="9">
        <v>5502</v>
      </c>
      <c r="E198" s="18">
        <v>199</v>
      </c>
      <c r="F198" s="19">
        <f t="shared" si="42"/>
        <v>0</v>
      </c>
      <c r="G198" s="19">
        <f t="shared" si="43"/>
        <v>0</v>
      </c>
      <c r="H198" s="19">
        <f t="shared" si="44"/>
        <v>0</v>
      </c>
      <c r="I198" s="19">
        <f t="shared" si="45"/>
        <v>0</v>
      </c>
      <c r="J198" s="19">
        <f t="shared" si="46"/>
        <v>0</v>
      </c>
      <c r="K198" s="19">
        <f t="shared" si="47"/>
        <v>1</v>
      </c>
      <c r="L198" s="19">
        <f t="shared" si="48"/>
        <v>0</v>
      </c>
      <c r="M198" s="19">
        <f t="shared" si="49"/>
        <v>0</v>
      </c>
      <c r="N198" s="19">
        <f t="shared" si="50"/>
        <v>0</v>
      </c>
      <c r="O198" s="19">
        <f t="shared" si="51"/>
        <v>0</v>
      </c>
      <c r="P198" s="19">
        <f t="shared" si="52"/>
        <v>0</v>
      </c>
      <c r="Q198">
        <f t="shared" si="56"/>
        <v>4811.9502683123592</v>
      </c>
      <c r="R198">
        <f t="shared" si="57"/>
        <v>4920.0231997727042</v>
      </c>
      <c r="S198">
        <f t="shared" si="57"/>
        <v>4356.8072154568272</v>
      </c>
      <c r="U198" s="9">
        <f t="shared" si="53"/>
        <v>5139.9266813957129</v>
      </c>
      <c r="V198">
        <f t="shared" si="54"/>
        <v>362.07331860428712</v>
      </c>
      <c r="W198">
        <f t="shared" si="55"/>
        <v>6.5807582443527288E-2</v>
      </c>
      <c r="AB198" s="4">
        <v>157</v>
      </c>
      <c r="AC198" s="4">
        <v>3755.6199936874855</v>
      </c>
      <c r="AD198" s="4">
        <v>112.38000631251452</v>
      </c>
    </row>
    <row r="199" spans="1:30">
      <c r="A199" s="1" t="d">
        <v>2017-07-01</v>
      </c>
      <c r="B199" s="12">
        <v>7</v>
      </c>
      <c r="C199" s="9"/>
      <c r="D199" s="9">
        <v>5782</v>
      </c>
      <c r="E199" s="18">
        <v>200</v>
      </c>
      <c r="F199" s="19">
        <f t="shared" si="42"/>
        <v>0</v>
      </c>
      <c r="G199" s="19">
        <f t="shared" si="43"/>
        <v>0</v>
      </c>
      <c r="H199" s="19">
        <f t="shared" si="44"/>
        <v>0</v>
      </c>
      <c r="I199" s="19">
        <f t="shared" si="45"/>
        <v>0</v>
      </c>
      <c r="J199" s="19">
        <f t="shared" si="46"/>
        <v>0</v>
      </c>
      <c r="K199" s="19">
        <f t="shared" si="47"/>
        <v>0</v>
      </c>
      <c r="L199" s="19">
        <f t="shared" si="48"/>
        <v>1</v>
      </c>
      <c r="M199" s="19">
        <f t="shared" si="49"/>
        <v>0</v>
      </c>
      <c r="N199" s="19">
        <f t="shared" si="50"/>
        <v>0</v>
      </c>
      <c r="O199" s="19">
        <f t="shared" si="51"/>
        <v>0</v>
      </c>
      <c r="P199" s="19">
        <f t="shared" si="52"/>
        <v>0</v>
      </c>
      <c r="Q199">
        <f t="shared" si="56"/>
        <v>5139.9266813957129</v>
      </c>
      <c r="R199">
        <f t="shared" si="57"/>
        <v>4811.9502683123592</v>
      </c>
      <c r="S199">
        <f t="shared" si="57"/>
        <v>4920.0231997727042</v>
      </c>
      <c r="U199" s="9">
        <f t="shared" si="53"/>
        <v>5512.2423414058976</v>
      </c>
      <c r="V199">
        <f t="shared" si="54"/>
        <v>269.75765859410239</v>
      </c>
      <c r="W199">
        <f t="shared" si="55"/>
        <v>4.6654731683518226E-2</v>
      </c>
      <c r="AB199" s="4">
        <v>158</v>
      </c>
      <c r="AC199" s="4">
        <v>4324.042819373457</v>
      </c>
      <c r="AD199" s="4">
        <v>95.95718062654305</v>
      </c>
    </row>
    <row r="200" spans="1:30">
      <c r="A200" s="1" t="d">
        <v>2017-08-01</v>
      </c>
      <c r="B200" s="12">
        <v>8</v>
      </c>
      <c r="C200" s="9"/>
      <c r="D200" s="9">
        <v>6365</v>
      </c>
      <c r="E200" s="18">
        <v>201</v>
      </c>
      <c r="F200" s="19">
        <f t="shared" si="42"/>
        <v>0</v>
      </c>
      <c r="G200" s="19">
        <f t="shared" si="43"/>
        <v>0</v>
      </c>
      <c r="H200" s="19">
        <f t="shared" si="44"/>
        <v>0</v>
      </c>
      <c r="I200" s="19">
        <f t="shared" si="45"/>
        <v>0</v>
      </c>
      <c r="J200" s="19">
        <f t="shared" si="46"/>
        <v>0</v>
      </c>
      <c r="K200" s="19">
        <f t="shared" si="47"/>
        <v>0</v>
      </c>
      <c r="L200" s="19">
        <f t="shared" si="48"/>
        <v>0</v>
      </c>
      <c r="M200" s="19">
        <f t="shared" si="49"/>
        <v>1</v>
      </c>
      <c r="N200" s="19">
        <f t="shared" si="50"/>
        <v>0</v>
      </c>
      <c r="O200" s="19">
        <f t="shared" si="51"/>
        <v>0</v>
      </c>
      <c r="P200" s="19">
        <f t="shared" si="52"/>
        <v>0</v>
      </c>
      <c r="Q200">
        <f t="shared" si="56"/>
        <v>5512.2423414058976</v>
      </c>
      <c r="R200">
        <f t="shared" si="57"/>
        <v>5139.9266813957129</v>
      </c>
      <c r="S200">
        <f t="shared" si="57"/>
        <v>4811.9502683123592</v>
      </c>
      <c r="U200" s="9">
        <f t="shared" si="53"/>
        <v>5930.3240650404987</v>
      </c>
      <c r="V200">
        <f t="shared" si="54"/>
        <v>434.67593495950132</v>
      </c>
      <c r="W200">
        <f t="shared" si="55"/>
        <v>6.8291584439827385E-2</v>
      </c>
      <c r="AB200" s="4">
        <v>159</v>
      </c>
      <c r="AC200" s="4">
        <v>4321.8300704181502</v>
      </c>
      <c r="AD200" s="4">
        <v>190.16992958184983</v>
      </c>
    </row>
    <row r="201" spans="1:30">
      <c r="A201" s="1" t="d">
        <v>2017-09-01</v>
      </c>
      <c r="B201" s="12">
        <v>9</v>
      </c>
      <c r="C201" s="9"/>
      <c r="D201" s="9">
        <v>5767</v>
      </c>
      <c r="E201" s="18">
        <v>202</v>
      </c>
      <c r="F201" s="19">
        <f t="shared" si="42"/>
        <v>0</v>
      </c>
      <c r="G201" s="19">
        <f t="shared" si="43"/>
        <v>0</v>
      </c>
      <c r="H201" s="19">
        <f t="shared" si="44"/>
        <v>0</v>
      </c>
      <c r="I201" s="19">
        <f t="shared" si="45"/>
        <v>0</v>
      </c>
      <c r="J201" s="19">
        <f t="shared" si="46"/>
        <v>0</v>
      </c>
      <c r="K201" s="19">
        <f t="shared" si="47"/>
        <v>0</v>
      </c>
      <c r="L201" s="19">
        <f t="shared" si="48"/>
        <v>0</v>
      </c>
      <c r="M201" s="19">
        <f t="shared" si="49"/>
        <v>0</v>
      </c>
      <c r="N201" s="19">
        <f t="shared" si="50"/>
        <v>1</v>
      </c>
      <c r="O201" s="19">
        <f t="shared" si="51"/>
        <v>0</v>
      </c>
      <c r="P201" s="19">
        <f t="shared" si="52"/>
        <v>0</v>
      </c>
      <c r="Q201">
        <f t="shared" si="56"/>
        <v>5930.3240650404987</v>
      </c>
      <c r="R201">
        <f t="shared" si="57"/>
        <v>5512.2423414058976</v>
      </c>
      <c r="S201">
        <f t="shared" si="57"/>
        <v>5139.9266813957129</v>
      </c>
      <c r="U201" s="9">
        <f t="shared" si="53"/>
        <v>5339.6743737953821</v>
      </c>
      <c r="V201">
        <f t="shared" si="54"/>
        <v>427.32562620461795</v>
      </c>
      <c r="W201">
        <f t="shared" si="55"/>
        <v>7.4098426600419279E-2</v>
      </c>
      <c r="AB201" s="4">
        <v>160</v>
      </c>
      <c r="AC201" s="4">
        <v>4720.1701329861717</v>
      </c>
      <c r="AD201" s="4">
        <v>11.829867013828334</v>
      </c>
    </row>
    <row r="202" spans="1:30">
      <c r="A202" s="1" t="d">
        <v>2017-10-01</v>
      </c>
      <c r="B202" s="12">
        <v>10</v>
      </c>
      <c r="C202" s="9"/>
      <c r="D202" s="9">
        <v>5394</v>
      </c>
      <c r="E202" s="18">
        <v>203</v>
      </c>
      <c r="F202" s="19">
        <f t="shared" si="42"/>
        <v>0</v>
      </c>
      <c r="G202" s="19">
        <f t="shared" si="43"/>
        <v>0</v>
      </c>
      <c r="H202" s="19">
        <f t="shared" si="44"/>
        <v>0</v>
      </c>
      <c r="I202" s="19">
        <f t="shared" si="45"/>
        <v>0</v>
      </c>
      <c r="J202" s="19">
        <f t="shared" si="46"/>
        <v>0</v>
      </c>
      <c r="K202" s="19">
        <f t="shared" si="47"/>
        <v>0</v>
      </c>
      <c r="L202" s="19">
        <f t="shared" si="48"/>
        <v>0</v>
      </c>
      <c r="M202" s="19">
        <f t="shared" si="49"/>
        <v>0</v>
      </c>
      <c r="N202" s="19">
        <f t="shared" si="50"/>
        <v>0</v>
      </c>
      <c r="O202" s="19">
        <f t="shared" si="51"/>
        <v>1</v>
      </c>
      <c r="P202" s="19">
        <f t="shared" si="52"/>
        <v>0</v>
      </c>
      <c r="Q202">
        <f t="shared" si="56"/>
        <v>5339.6743737953821</v>
      </c>
      <c r="R202">
        <f t="shared" si="57"/>
        <v>5930.3240650404987</v>
      </c>
      <c r="S202">
        <f t="shared" si="57"/>
        <v>5512.2423414058976</v>
      </c>
      <c r="U202" s="9">
        <f t="shared" si="53"/>
        <v>5282.4016536837407</v>
      </c>
      <c r="V202">
        <f t="shared" si="54"/>
        <v>111.59834631625927</v>
      </c>
      <c r="W202">
        <f t="shared" si="55"/>
        <v>2.0689348594041392E-2</v>
      </c>
      <c r="AB202" s="4">
        <v>161</v>
      </c>
      <c r="AC202" s="4">
        <v>5080.6716813636958</v>
      </c>
      <c r="AD202" s="4">
        <v>32.328318636304175</v>
      </c>
    </row>
    <row r="203" spans="1:30">
      <c r="A203" s="1" t="d">
        <v>2017-11-01</v>
      </c>
      <c r="B203" s="12">
        <v>11</v>
      </c>
      <c r="C203" s="9"/>
      <c r="D203" s="9">
        <v>4627</v>
      </c>
      <c r="E203" s="18">
        <v>204</v>
      </c>
      <c r="F203" s="19">
        <f t="shared" si="42"/>
        <v>0</v>
      </c>
      <c r="G203" s="19">
        <f t="shared" si="43"/>
        <v>0</v>
      </c>
      <c r="H203" s="19">
        <f t="shared" si="44"/>
        <v>0</v>
      </c>
      <c r="I203" s="19">
        <f t="shared" si="45"/>
        <v>0</v>
      </c>
      <c r="J203" s="19">
        <f t="shared" si="46"/>
        <v>0</v>
      </c>
      <c r="K203" s="19">
        <f t="shared" si="47"/>
        <v>0</v>
      </c>
      <c r="L203" s="19">
        <f t="shared" si="48"/>
        <v>0</v>
      </c>
      <c r="M203" s="19">
        <f t="shared" si="49"/>
        <v>0</v>
      </c>
      <c r="N203" s="19">
        <f t="shared" si="50"/>
        <v>0</v>
      </c>
      <c r="O203" s="19">
        <f t="shared" si="51"/>
        <v>0</v>
      </c>
      <c r="P203" s="19">
        <f t="shared" si="52"/>
        <v>1</v>
      </c>
      <c r="Q203">
        <f t="shared" si="56"/>
        <v>5282.4016536837407</v>
      </c>
      <c r="R203">
        <f t="shared" si="57"/>
        <v>5339.6743737953821</v>
      </c>
      <c r="S203">
        <f t="shared" si="57"/>
        <v>5930.3240650404987</v>
      </c>
      <c r="U203" s="9">
        <f t="shared" si="53"/>
        <v>4497.4854579522034</v>
      </c>
      <c r="V203">
        <f t="shared" si="54"/>
        <v>129.51454204779657</v>
      </c>
      <c r="W203">
        <f t="shared" si="55"/>
        <v>2.7991039993040104E-2</v>
      </c>
      <c r="AB203" s="4">
        <v>162</v>
      </c>
      <c r="AC203" s="4">
        <v>5587.4646852664855</v>
      </c>
      <c r="AD203" s="4">
        <v>-68.464685266485503</v>
      </c>
    </row>
    <row r="204" spans="1:30">
      <c r="A204" s="1" t="d">
        <v>2017-12-01</v>
      </c>
      <c r="B204" s="16">
        <v>12</v>
      </c>
      <c r="C204" s="9"/>
      <c r="D204" s="9">
        <v>5061</v>
      </c>
      <c r="E204" s="18">
        <v>205</v>
      </c>
      <c r="F204" s="19">
        <f t="shared" si="42"/>
        <v>0</v>
      </c>
      <c r="G204" s="19">
        <f t="shared" si="43"/>
        <v>0</v>
      </c>
      <c r="H204" s="19">
        <f t="shared" si="44"/>
        <v>0</v>
      </c>
      <c r="I204" s="19">
        <f t="shared" si="45"/>
        <v>0</v>
      </c>
      <c r="J204" s="19">
        <f t="shared" si="46"/>
        <v>0</v>
      </c>
      <c r="K204" s="19">
        <f t="shared" si="47"/>
        <v>0</v>
      </c>
      <c r="L204" s="19">
        <f t="shared" si="48"/>
        <v>0</v>
      </c>
      <c r="M204" s="19">
        <f t="shared" si="49"/>
        <v>0</v>
      </c>
      <c r="N204" s="19">
        <f t="shared" si="50"/>
        <v>0</v>
      </c>
      <c r="O204" s="19">
        <f t="shared" si="51"/>
        <v>0</v>
      </c>
      <c r="P204" s="19">
        <f t="shared" si="52"/>
        <v>0</v>
      </c>
      <c r="Q204">
        <f t="shared" si="56"/>
        <v>4497.4854579522034</v>
      </c>
      <c r="R204">
        <f t="shared" si="57"/>
        <v>5282.4016536837407</v>
      </c>
      <c r="S204">
        <f t="shared" si="57"/>
        <v>5339.6743737953821</v>
      </c>
      <c r="U204" s="9">
        <f t="shared" si="53"/>
        <v>4823.5002480971943</v>
      </c>
      <c r="V204">
        <f t="shared" si="54"/>
        <v>237.49975190280566</v>
      </c>
      <c r="W204">
        <f t="shared" si="55"/>
        <v>4.6927435665442732E-2</v>
      </c>
      <c r="AB204" s="4">
        <v>163</v>
      </c>
      <c r="AC204" s="4">
        <v>4939.7818158169148</v>
      </c>
      <c r="AD204" s="4">
        <v>257.21818418308521</v>
      </c>
    </row>
    <row r="205" spans="1:30">
      <c r="A205" s="1" t="d">
        <v>2018-01-01</v>
      </c>
      <c r="B205" s="12">
        <v>1</v>
      </c>
      <c r="C205" s="9"/>
      <c r="D205" s="9">
        <v>5842</v>
      </c>
      <c r="E205" s="18">
        <v>206</v>
      </c>
      <c r="F205" s="19">
        <f t="shared" si="42"/>
        <v>1</v>
      </c>
      <c r="G205" s="19">
        <f t="shared" si="43"/>
        <v>0</v>
      </c>
      <c r="H205" s="19">
        <f t="shared" si="44"/>
        <v>0</v>
      </c>
      <c r="I205" s="19">
        <f t="shared" si="45"/>
        <v>0</v>
      </c>
      <c r="J205" s="19">
        <f t="shared" si="46"/>
        <v>0</v>
      </c>
      <c r="K205" s="19">
        <f t="shared" si="47"/>
        <v>0</v>
      </c>
      <c r="L205" s="19">
        <f t="shared" si="48"/>
        <v>0</v>
      </c>
      <c r="M205" s="19">
        <f t="shared" si="49"/>
        <v>0</v>
      </c>
      <c r="N205" s="19">
        <f t="shared" si="50"/>
        <v>0</v>
      </c>
      <c r="O205" s="19">
        <f t="shared" si="51"/>
        <v>0</v>
      </c>
      <c r="P205" s="19">
        <f t="shared" si="52"/>
        <v>0</v>
      </c>
      <c r="Q205">
        <f t="shared" si="56"/>
        <v>4823.5002480971943</v>
      </c>
      <c r="R205">
        <f t="shared" si="57"/>
        <v>4497.4854579522034</v>
      </c>
      <c r="S205">
        <f t="shared" si="57"/>
        <v>5282.4016536837407</v>
      </c>
      <c r="U205" s="9">
        <f t="shared" si="53"/>
        <v>5696.2147786302212</v>
      </c>
      <c r="V205">
        <f t="shared" si="54"/>
        <v>145.78522136977881</v>
      </c>
      <c r="W205">
        <f t="shared" si="55"/>
        <v>2.4954676715128177E-2</v>
      </c>
      <c r="AB205" s="4">
        <v>164</v>
      </c>
      <c r="AC205" s="4">
        <v>4969.2456650076429</v>
      </c>
      <c r="AD205" s="4">
        <v>43.754334992357144</v>
      </c>
    </row>
    <row r="206" spans="1:30">
      <c r="A206" s="1" t="d">
        <v>2018-02-01</v>
      </c>
      <c r="B206" s="12">
        <v>2</v>
      </c>
      <c r="C206" s="9"/>
      <c r="D206" s="9">
        <v>4174</v>
      </c>
      <c r="E206" s="18">
        <v>207</v>
      </c>
      <c r="F206" s="19">
        <f t="shared" si="42"/>
        <v>0</v>
      </c>
      <c r="G206" s="19">
        <f t="shared" si="43"/>
        <v>1</v>
      </c>
      <c r="H206" s="19">
        <f t="shared" si="44"/>
        <v>0</v>
      </c>
      <c r="I206" s="19">
        <f t="shared" si="45"/>
        <v>0</v>
      </c>
      <c r="J206" s="19">
        <f t="shared" si="46"/>
        <v>0</v>
      </c>
      <c r="K206" s="19">
        <f t="shared" si="47"/>
        <v>0</v>
      </c>
      <c r="L206" s="19">
        <f t="shared" si="48"/>
        <v>0</v>
      </c>
      <c r="M206" s="19">
        <f t="shared" si="49"/>
        <v>0</v>
      </c>
      <c r="N206" s="19">
        <f t="shared" si="50"/>
        <v>0</v>
      </c>
      <c r="O206" s="19">
        <f t="shared" si="51"/>
        <v>0</v>
      </c>
      <c r="P206" s="19">
        <f t="shared" si="52"/>
        <v>0</v>
      </c>
      <c r="Q206">
        <f t="shared" si="56"/>
        <v>5696.2147786302212</v>
      </c>
      <c r="R206">
        <f t="shared" si="57"/>
        <v>4823.5002480971943</v>
      </c>
      <c r="S206">
        <f t="shared" si="57"/>
        <v>4497.4854579522034</v>
      </c>
      <c r="U206" s="9">
        <f t="shared" si="53"/>
        <v>4137.4321925907352</v>
      </c>
      <c r="V206">
        <f t="shared" si="54"/>
        <v>36.567807409264788</v>
      </c>
      <c r="W206">
        <f t="shared" si="55"/>
        <v>8.760854673997313E-3</v>
      </c>
      <c r="AB206" s="4">
        <v>165</v>
      </c>
      <c r="AC206" s="4">
        <v>4175.6789033055529</v>
      </c>
      <c r="AD206" s="4">
        <v>-73.678903305552922</v>
      </c>
    </row>
    <row r="207" spans="1:30">
      <c r="A207" s="1" t="d">
        <v>2018-03-01</v>
      </c>
      <c r="B207" s="12">
        <v>3</v>
      </c>
      <c r="C207" s="9"/>
      <c r="D207" s="9">
        <v>4715</v>
      </c>
      <c r="E207" s="18">
        <v>208</v>
      </c>
      <c r="F207" s="19">
        <f t="shared" si="42"/>
        <v>0</v>
      </c>
      <c r="G207" s="19">
        <f t="shared" si="43"/>
        <v>0</v>
      </c>
      <c r="H207" s="19">
        <f t="shared" si="44"/>
        <v>1</v>
      </c>
      <c r="I207" s="19">
        <f t="shared" si="45"/>
        <v>0</v>
      </c>
      <c r="J207" s="19">
        <f t="shared" si="46"/>
        <v>0</v>
      </c>
      <c r="K207" s="19">
        <f t="shared" si="47"/>
        <v>0</v>
      </c>
      <c r="L207" s="19">
        <f t="shared" si="48"/>
        <v>0</v>
      </c>
      <c r="M207" s="19">
        <f t="shared" si="49"/>
        <v>0</v>
      </c>
      <c r="N207" s="19">
        <f t="shared" si="50"/>
        <v>0</v>
      </c>
      <c r="O207" s="19">
        <f t="shared" si="51"/>
        <v>0</v>
      </c>
      <c r="P207" s="19">
        <f t="shared" si="52"/>
        <v>0</v>
      </c>
      <c r="Q207">
        <f t="shared" si="56"/>
        <v>4137.4321925907352</v>
      </c>
      <c r="R207">
        <f t="shared" si="57"/>
        <v>5696.2147786302212</v>
      </c>
      <c r="S207">
        <f t="shared" si="57"/>
        <v>4823.5002480971943</v>
      </c>
      <c r="U207" s="9">
        <f t="shared" si="53"/>
        <v>4386.3920138616595</v>
      </c>
      <c r="V207">
        <f t="shared" si="54"/>
        <v>328.60798613834049</v>
      </c>
      <c r="W207">
        <f t="shared" si="55"/>
        <v>6.9694164610464585E-2</v>
      </c>
      <c r="AB207" s="4">
        <v>166</v>
      </c>
      <c r="AC207" s="4">
        <v>4580.2497138154631</v>
      </c>
      <c r="AD207" s="4">
        <v>27.75028618453689</v>
      </c>
    </row>
    <row r="208" spans="1:30">
      <c r="A208" s="1" t="d">
        <v>2018-04-01</v>
      </c>
      <c r="B208" s="12">
        <v>4</v>
      </c>
      <c r="C208" s="9"/>
      <c r="D208" s="9">
        <v>5227</v>
      </c>
      <c r="E208" s="18">
        <v>209</v>
      </c>
      <c r="F208" s="19">
        <f t="shared" si="42"/>
        <v>0</v>
      </c>
      <c r="G208" s="19">
        <f t="shared" si="43"/>
        <v>0</v>
      </c>
      <c r="H208" s="19">
        <f t="shared" si="44"/>
        <v>0</v>
      </c>
      <c r="I208" s="19">
        <f t="shared" si="45"/>
        <v>1</v>
      </c>
      <c r="J208" s="19">
        <f t="shared" si="46"/>
        <v>0</v>
      </c>
      <c r="K208" s="19">
        <f t="shared" si="47"/>
        <v>0</v>
      </c>
      <c r="L208" s="19">
        <f t="shared" si="48"/>
        <v>0</v>
      </c>
      <c r="M208" s="19">
        <f t="shared" si="49"/>
        <v>0</v>
      </c>
      <c r="N208" s="19">
        <f t="shared" si="50"/>
        <v>0</v>
      </c>
      <c r="O208" s="19">
        <f t="shared" si="51"/>
        <v>0</v>
      </c>
      <c r="P208" s="19">
        <f t="shared" si="52"/>
        <v>0</v>
      </c>
      <c r="Q208">
        <f t="shared" si="56"/>
        <v>4386.3920138616595</v>
      </c>
      <c r="R208">
        <f t="shared" si="57"/>
        <v>4137.4321925907352</v>
      </c>
      <c r="S208">
        <f t="shared" si="57"/>
        <v>5696.2147786302212</v>
      </c>
      <c r="U208" s="9">
        <f t="shared" si="53"/>
        <v>4972.3608705041643</v>
      </c>
      <c r="V208">
        <f t="shared" si="54"/>
        <v>254.63912949583573</v>
      </c>
      <c r="W208">
        <f t="shared" si="55"/>
        <v>4.8716114309515161E-2</v>
      </c>
      <c r="AB208" s="4">
        <v>167</v>
      </c>
      <c r="AC208" s="4">
        <v>5427.9466010980432</v>
      </c>
      <c r="AD208" s="4">
        <v>-108.94660109804317</v>
      </c>
    </row>
    <row r="209" spans="1:30">
      <c r="A209" s="1" t="d">
        <v>2018-05-01</v>
      </c>
      <c r="B209" s="12">
        <v>5</v>
      </c>
      <c r="C209" s="9"/>
      <c r="D209" s="9">
        <v>5462</v>
      </c>
      <c r="E209" s="18">
        <v>210</v>
      </c>
      <c r="F209" s="19">
        <f t="shared" si="42"/>
        <v>0</v>
      </c>
      <c r="G209" s="19">
        <f t="shared" si="43"/>
        <v>0</v>
      </c>
      <c r="H209" s="19">
        <f t="shared" si="44"/>
        <v>0</v>
      </c>
      <c r="I209" s="19">
        <f t="shared" si="45"/>
        <v>0</v>
      </c>
      <c r="J209" s="19">
        <f t="shared" si="46"/>
        <v>1</v>
      </c>
      <c r="K209" s="19">
        <f t="shared" si="47"/>
        <v>0</v>
      </c>
      <c r="L209" s="19">
        <f t="shared" si="48"/>
        <v>0</v>
      </c>
      <c r="M209" s="19">
        <f t="shared" si="49"/>
        <v>0</v>
      </c>
      <c r="N209" s="19">
        <f t="shared" si="50"/>
        <v>0</v>
      </c>
      <c r="O209" s="19">
        <f t="shared" si="51"/>
        <v>0</v>
      </c>
      <c r="P209" s="19">
        <f t="shared" si="52"/>
        <v>0</v>
      </c>
      <c r="Q209">
        <f t="shared" si="56"/>
        <v>4972.3608705041643</v>
      </c>
      <c r="R209">
        <f t="shared" si="57"/>
        <v>4386.3920138616595</v>
      </c>
      <c r="S209">
        <f t="shared" si="57"/>
        <v>4137.4321925907352</v>
      </c>
      <c r="U209" s="9">
        <f t="shared" si="53"/>
        <v>4866.1924695866783</v>
      </c>
      <c r="V209">
        <f t="shared" si="54"/>
        <v>595.80753041332173</v>
      </c>
      <c r="W209">
        <f t="shared" si="55"/>
        <v>0.10908230143048732</v>
      </c>
      <c r="AB209" s="4">
        <v>168</v>
      </c>
      <c r="AC209" s="4">
        <v>3779.8416094568825</v>
      </c>
      <c r="AD209" s="4">
        <v>37.158390543117548</v>
      </c>
    </row>
    <row r="210" spans="1:30">
      <c r="A210" s="1" t="d">
        <v>2018-06-01</v>
      </c>
      <c r="B210" s="12">
        <v>6</v>
      </c>
      <c r="C210" s="9"/>
      <c r="D210" s="9">
        <v>5774</v>
      </c>
      <c r="E210" s="18">
        <v>211</v>
      </c>
      <c r="F210" s="19">
        <f t="shared" si="42"/>
        <v>0</v>
      </c>
      <c r="G210" s="19">
        <f t="shared" si="43"/>
        <v>0</v>
      </c>
      <c r="H210" s="19">
        <f t="shared" si="44"/>
        <v>0</v>
      </c>
      <c r="I210" s="19">
        <f t="shared" si="45"/>
        <v>0</v>
      </c>
      <c r="J210" s="19">
        <f t="shared" si="46"/>
        <v>0</v>
      </c>
      <c r="K210" s="19">
        <f t="shared" si="47"/>
        <v>1</v>
      </c>
      <c r="L210" s="19">
        <f t="shared" si="48"/>
        <v>0</v>
      </c>
      <c r="M210" s="19">
        <f t="shared" si="49"/>
        <v>0</v>
      </c>
      <c r="N210" s="19">
        <f t="shared" si="50"/>
        <v>0</v>
      </c>
      <c r="O210" s="19">
        <f t="shared" si="51"/>
        <v>0</v>
      </c>
      <c r="P210" s="19">
        <f t="shared" si="52"/>
        <v>0</v>
      </c>
      <c r="Q210">
        <f t="shared" si="56"/>
        <v>4866.1924695866783</v>
      </c>
      <c r="R210">
        <f t="shared" si="57"/>
        <v>4972.3608705041643</v>
      </c>
      <c r="S210">
        <f t="shared" si="57"/>
        <v>4386.3920138616595</v>
      </c>
      <c r="U210" s="9">
        <f t="shared" si="53"/>
        <v>5182.5092799172653</v>
      </c>
      <c r="V210">
        <f t="shared" si="54"/>
        <v>591.4907200827347</v>
      </c>
      <c r="W210">
        <f t="shared" si="55"/>
        <v>0.10244037410508049</v>
      </c>
      <c r="AB210" s="4">
        <v>169</v>
      </c>
      <c r="AC210" s="4">
        <v>4115.0090888150089</v>
      </c>
      <c r="AD210" s="4">
        <v>233.99091118499109</v>
      </c>
    </row>
    <row r="211" spans="1:30">
      <c r="A211" s="1" t="d">
        <v>2018-07-01</v>
      </c>
      <c r="B211" s="12">
        <v>7</v>
      </c>
      <c r="C211" s="9"/>
      <c r="D211" s="9">
        <v>6057</v>
      </c>
      <c r="E211" s="18">
        <v>212</v>
      </c>
      <c r="F211" s="19">
        <f t="shared" si="42"/>
        <v>0</v>
      </c>
      <c r="G211" s="19">
        <f t="shared" si="43"/>
        <v>0</v>
      </c>
      <c r="H211" s="19">
        <f t="shared" si="44"/>
        <v>0</v>
      </c>
      <c r="I211" s="19">
        <f t="shared" si="45"/>
        <v>0</v>
      </c>
      <c r="J211" s="19">
        <f t="shared" si="46"/>
        <v>0</v>
      </c>
      <c r="K211" s="19">
        <f t="shared" si="47"/>
        <v>0</v>
      </c>
      <c r="L211" s="19">
        <f t="shared" si="48"/>
        <v>1</v>
      </c>
      <c r="M211" s="19">
        <f t="shared" si="49"/>
        <v>0</v>
      </c>
      <c r="N211" s="19">
        <f t="shared" si="50"/>
        <v>0</v>
      </c>
      <c r="O211" s="19">
        <f t="shared" si="51"/>
        <v>0</v>
      </c>
      <c r="P211" s="19">
        <f t="shared" si="52"/>
        <v>0</v>
      </c>
      <c r="Q211">
        <f t="shared" si="56"/>
        <v>5182.5092799172653</v>
      </c>
      <c r="R211">
        <f t="shared" si="57"/>
        <v>4866.1924695866783</v>
      </c>
      <c r="S211">
        <f t="shared" si="57"/>
        <v>4972.3608705041643</v>
      </c>
      <c r="U211" s="9">
        <f t="shared" si="53"/>
        <v>5562.9154509103118</v>
      </c>
      <c r="V211">
        <f t="shared" si="54"/>
        <v>494.08454908968815</v>
      </c>
      <c r="W211">
        <f t="shared" si="55"/>
        <v>8.157248622910486E-2</v>
      </c>
      <c r="AB211" s="4">
        <v>170</v>
      </c>
      <c r="AC211" s="4">
        <v>4715.7868804826694</v>
      </c>
      <c r="AD211" s="4">
        <v>37.213119517330597</v>
      </c>
    </row>
    <row r="212" spans="1:30">
      <c r="A212" s="1" t="d">
        <v>2018-08-01</v>
      </c>
      <c r="B212" s="12">
        <v>8</v>
      </c>
      <c r="C212" s="9"/>
      <c r="D212" s="9">
        <v>6870</v>
      </c>
      <c r="E212" s="18">
        <v>213</v>
      </c>
      <c r="F212" s="19">
        <f t="shared" si="42"/>
        <v>0</v>
      </c>
      <c r="G212" s="19">
        <f t="shared" si="43"/>
        <v>0</v>
      </c>
      <c r="H212" s="19">
        <f t="shared" si="44"/>
        <v>0</v>
      </c>
      <c r="I212" s="19">
        <f t="shared" si="45"/>
        <v>0</v>
      </c>
      <c r="J212" s="19">
        <f t="shared" si="46"/>
        <v>0</v>
      </c>
      <c r="K212" s="19">
        <f t="shared" si="47"/>
        <v>0</v>
      </c>
      <c r="L212" s="19">
        <f t="shared" si="48"/>
        <v>0</v>
      </c>
      <c r="M212" s="19">
        <f t="shared" si="49"/>
        <v>1</v>
      </c>
      <c r="N212" s="19">
        <f t="shared" si="50"/>
        <v>0</v>
      </c>
      <c r="O212" s="19">
        <f t="shared" si="51"/>
        <v>0</v>
      </c>
      <c r="P212" s="19">
        <f t="shared" si="52"/>
        <v>0</v>
      </c>
      <c r="Q212">
        <f t="shared" si="56"/>
        <v>5562.9154509103118</v>
      </c>
      <c r="R212">
        <f t="shared" si="57"/>
        <v>5182.5092799172653</v>
      </c>
      <c r="S212">
        <f t="shared" si="57"/>
        <v>4866.1924695866783</v>
      </c>
      <c r="U212" s="9">
        <f t="shared" si="53"/>
        <v>5982.8788489771687</v>
      </c>
      <c r="V212">
        <f t="shared" si="54"/>
        <v>887.12115102283133</v>
      </c>
      <c r="W212">
        <f t="shared" si="55"/>
        <v>0.12912971630608899</v>
      </c>
      <c r="AB212" s="4">
        <v>171</v>
      </c>
      <c r="AC212" s="4">
        <v>4620.4049556114078</v>
      </c>
      <c r="AD212" s="4">
        <v>149.59504438859221</v>
      </c>
    </row>
    <row r="213" spans="1:30">
      <c r="A213" s="1" t="d">
        <v>2018-09-01</v>
      </c>
      <c r="B213" s="12">
        <v>9</v>
      </c>
      <c r="C213" s="9"/>
      <c r="D213" s="9">
        <v>6023</v>
      </c>
      <c r="E213" s="18">
        <v>214</v>
      </c>
      <c r="F213" s="19">
        <f t="shared" si="42"/>
        <v>0</v>
      </c>
      <c r="G213" s="19">
        <f t="shared" si="43"/>
        <v>0</v>
      </c>
      <c r="H213" s="19">
        <f t="shared" si="44"/>
        <v>0</v>
      </c>
      <c r="I213" s="19">
        <f t="shared" si="45"/>
        <v>0</v>
      </c>
      <c r="J213" s="19">
        <f t="shared" si="46"/>
        <v>0</v>
      </c>
      <c r="K213" s="19">
        <f t="shared" si="47"/>
        <v>0</v>
      </c>
      <c r="L213" s="19">
        <f t="shared" si="48"/>
        <v>0</v>
      </c>
      <c r="M213" s="19">
        <f t="shared" si="49"/>
        <v>0</v>
      </c>
      <c r="N213" s="19">
        <f t="shared" si="50"/>
        <v>1</v>
      </c>
      <c r="O213" s="19">
        <f t="shared" si="51"/>
        <v>0</v>
      </c>
      <c r="P213" s="19">
        <f t="shared" si="52"/>
        <v>0</v>
      </c>
      <c r="Q213">
        <f t="shared" si="56"/>
        <v>5982.8788489771687</v>
      </c>
      <c r="R213">
        <f t="shared" si="57"/>
        <v>5562.9154509103118</v>
      </c>
      <c r="S213">
        <f t="shared" si="57"/>
        <v>5182.5092799172653</v>
      </c>
      <c r="U213" s="9">
        <f t="shared" si="53"/>
        <v>5388.0543191491251</v>
      </c>
      <c r="V213">
        <f t="shared" si="54"/>
        <v>634.94568085087485</v>
      </c>
      <c r="W213">
        <f t="shared" si="55"/>
        <v>0.10542016949209279</v>
      </c>
      <c r="AB213" s="4">
        <v>172</v>
      </c>
      <c r="AC213" s="4">
        <v>5092.8683129091978</v>
      </c>
      <c r="AD213" s="4">
        <v>122.13168709080219</v>
      </c>
    </row>
    <row r="214" spans="1:30">
      <c r="B214" s="16"/>
      <c r="AB214" s="4">
        <v>173</v>
      </c>
      <c r="AC214" s="4">
        <v>5438.7538297766041</v>
      </c>
      <c r="AD214" s="4">
        <v>-206.75382977660411</v>
      </c>
    </row>
    <row r="215" spans="1:30">
      <c r="B215" s="16"/>
      <c r="AB215" s="4">
        <v>174</v>
      </c>
      <c r="AC215" s="4">
        <v>5824.9310226458128</v>
      </c>
      <c r="AD215" s="4">
        <v>146.06897735418715</v>
      </c>
    </row>
    <row r="216" spans="1:30">
      <c r="B216" s="16"/>
      <c r="AB216" s="4">
        <v>175</v>
      </c>
      <c r="AC216" s="4">
        <v>5344.6295244626835</v>
      </c>
      <c r="AD216" s="4">
        <v>61.370475537316452</v>
      </c>
    </row>
    <row r="217" spans="1:30">
      <c r="AB217" s="4">
        <v>176</v>
      </c>
      <c r="AC217" s="4">
        <v>5160.4840563748121</v>
      </c>
      <c r="AD217" s="4">
        <v>-63.484056374812099</v>
      </c>
    </row>
    <row r="218" spans="1:30">
      <c r="AB218" s="4">
        <v>177</v>
      </c>
      <c r="AC218" s="4">
        <v>4462.2168138379038</v>
      </c>
      <c r="AD218" s="4">
        <v>-97.216813837903828</v>
      </c>
    </row>
    <row r="219" spans="1:30">
      <c r="P219" t="s">
        <v>39</v>
      </c>
      <c r="S219" t="s">
        <v>35</v>
      </c>
      <c r="AB219" s="4">
        <v>178</v>
      </c>
      <c r="AC219" s="4">
        <v>4782.9745437845013</v>
      </c>
      <c r="AD219" s="4">
        <v>183.02545621549871</v>
      </c>
    </row>
    <row r="220" spans="1:30">
      <c r="P220" t="s">
        <v>36</v>
      </c>
      <c r="Q220" t="s">
        <v>37</v>
      </c>
      <c r="S220" t="s">
        <v>36</v>
      </c>
      <c r="T220" t="s">
        <v>37</v>
      </c>
      <c r="AB220" s="4">
        <v>179</v>
      </c>
      <c r="AC220" s="4">
        <v>5622.051206176995</v>
      </c>
      <c r="AD220" s="4">
        <v>-115.05120617699504</v>
      </c>
    </row>
    <row r="221" spans="1:30">
      <c r="P221">
        <f>AVERAGE(W2:W192)*100</f>
        <v>2.9905125505533059</v>
      </c>
      <c r="Q221">
        <f>SQRT(SUMXMY2(C2:C192,T2:T192)/COUNT(C2:C192))</f>
        <v>172.98270642358443</v>
      </c>
      <c r="S221">
        <f>AVERAGE(W193:W204)*100</f>
        <v>4.1043762258878145</v>
      </c>
      <c r="T221">
        <f>SQRT(SUMXMY2(D193:D204,U193:U204)/COUNT(D193:D204))</f>
        <v>273.55064997970953</v>
      </c>
      <c r="AB221" s="4">
        <v>180</v>
      </c>
      <c r="AC221" s="4">
        <v>4024.1581700140864</v>
      </c>
      <c r="AD221" s="4">
        <v>192.84182998591359</v>
      </c>
    </row>
    <row r="222" spans="1:30">
      <c r="AB222" s="4">
        <v>181</v>
      </c>
      <c r="AC222" s="4">
        <v>4450.0780648197124</v>
      </c>
      <c r="AD222" s="4">
        <v>-42.078064819712381</v>
      </c>
    </row>
    <row r="223" spans="1:30">
      <c r="S223" t="s">
        <v>38</v>
      </c>
      <c r="AB223" s="4">
        <v>182</v>
      </c>
      <c r="AC223" s="4">
        <v>4887.7304923567353</v>
      </c>
      <c r="AD223" s="4">
        <v>59.26950764326466</v>
      </c>
    </row>
    <row r="224" spans="1:30">
      <c r="S224" t="s">
        <v>36</v>
      </c>
      <c r="T224" t="s">
        <v>37</v>
      </c>
      <c r="AB224" s="4">
        <v>183</v>
      </c>
      <c r="AC224" s="4">
        <v>4894.4206970621053</v>
      </c>
      <c r="AD224" s="4">
        <v>219.57930293789468</v>
      </c>
    </row>
    <row r="225" spans="19:30">
      <c r="S225">
        <f>AVERAGE(W193:W213)*100</f>
        <v>5.5823619284690356</v>
      </c>
      <c r="T225">
        <f>SQRT(SUMXMY2(D193:D213,U193:U213)/COUNT(D193:D213))</f>
        <v>392.3362083783278</v>
      </c>
      <c r="AB225" s="4">
        <v>184</v>
      </c>
      <c r="AC225" s="4">
        <v>5260.4633844448854</v>
      </c>
      <c r="AD225" s="4">
        <v>30.536615555114622</v>
      </c>
    </row>
    <row r="226" spans="19:30">
      <c r="AB226" s="4">
        <v>185</v>
      </c>
      <c r="AC226" s="4">
        <v>5611.3113261033432</v>
      </c>
      <c r="AD226" s="4">
        <v>-197.31132610334316</v>
      </c>
    </row>
    <row r="227" spans="19:30">
      <c r="AB227" s="4">
        <v>186</v>
      </c>
      <c r="AC227" s="4">
        <v>6069.29880100645</v>
      </c>
      <c r="AD227" s="4">
        <v>126.70119899354995</v>
      </c>
    </row>
    <row r="228" spans="19:30">
      <c r="AB228" s="4">
        <v>187</v>
      </c>
      <c r="AC228" s="4">
        <v>5481.9224093286412</v>
      </c>
      <c r="AD228" s="4">
        <v>-151.92240932864115</v>
      </c>
    </row>
    <row r="229" spans="19:30">
      <c r="AB229" s="4">
        <v>188</v>
      </c>
      <c r="AC229" s="4">
        <v>5263.0254027965793</v>
      </c>
      <c r="AD229" s="4">
        <v>-78.025402796579328</v>
      </c>
    </row>
    <row r="230" spans="19:30">
      <c r="AB230" s="4">
        <v>189</v>
      </c>
      <c r="AC230" s="4">
        <v>4596.1936990711729</v>
      </c>
      <c r="AD230" s="4">
        <v>-173.19369907117289</v>
      </c>
    </row>
    <row r="231" spans="19:30" ht="17" thickBot="1">
      <c r="AB231" s="5">
        <v>190</v>
      </c>
      <c r="AC231" s="5">
        <v>4778.4075596598941</v>
      </c>
      <c r="AD231" s="5">
        <v>47.592440340105895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4E56-1A22-8D40-A6E7-868024D0DEDD}">
  <dimension ref="A1:W224"/>
  <sheetViews>
    <sheetView workbookViewId="0">
      <selection activeCell="N143" sqref="N143"/>
    </sheetView>
  </sheetViews>
  <sheetFormatPr baseColWidth="10" defaultRowHeight="16"/>
  <cols>
    <col min="2" max="2" width="10.83203125" style="12"/>
    <col min="16" max="16" width="12.1640625" bestFit="1" customWidth="1"/>
  </cols>
  <sheetData>
    <row r="1" spans="1:23">
      <c r="A1" t="s">
        <v>0</v>
      </c>
      <c r="B1" s="12" t="s">
        <v>53</v>
      </c>
      <c r="C1" t="s">
        <v>58</v>
      </c>
      <c r="D1" t="s">
        <v>57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54</v>
      </c>
      <c r="R1" t="s">
        <v>55</v>
      </c>
      <c r="S1" t="s">
        <v>56</v>
      </c>
      <c r="T1" t="s">
        <v>3</v>
      </c>
      <c r="U1" t="s">
        <v>4</v>
      </c>
      <c r="V1" t="s">
        <v>5</v>
      </c>
      <c r="W1" t="s">
        <v>61</v>
      </c>
    </row>
    <row r="2" spans="1:23">
      <c r="A2" s="1" t="d">
        <v>2001-03-01</v>
      </c>
      <c r="B2" s="12">
        <v>3</v>
      </c>
      <c r="C2">
        <v>4733</v>
      </c>
      <c r="E2">
        <v>4</v>
      </c>
      <c r="F2" s="11">
        <f t="shared" ref="F2:F65" si="0">IF($B2=1,1,0)</f>
        <v>0</v>
      </c>
      <c r="G2" s="11">
        <f t="shared" ref="G2:G65" si="1">IF($B2=2,1,0)</f>
        <v>0</v>
      </c>
      <c r="H2" s="11">
        <f t="shared" ref="H2:H65" si="2">IF($B2=3,1,0)</f>
        <v>1</v>
      </c>
      <c r="I2" s="11">
        <f t="shared" ref="I2:I65" si="3">IF($B2=4,1,0)</f>
        <v>0</v>
      </c>
      <c r="J2" s="11">
        <f t="shared" ref="J2:J65" si="4">IF($B2=5,1,0)</f>
        <v>0</v>
      </c>
      <c r="K2" s="11">
        <f t="shared" ref="K2:K65" si="5">IF($B2=6,1,0)</f>
        <v>0</v>
      </c>
      <c r="L2" s="11">
        <f t="shared" ref="L2:L65" si="6">IF($B2=7,1,0)</f>
        <v>0</v>
      </c>
      <c r="M2" s="11">
        <f t="shared" ref="M2:M65" si="7">IF($B2=8,1,0)</f>
        <v>0</v>
      </c>
      <c r="N2" s="11">
        <f t="shared" ref="N2:N65" si="8">IF($B2=9,1,0)</f>
        <v>0</v>
      </c>
      <c r="O2" s="11">
        <f t="shared" ref="O2:O65" si="9">IF($B2=10,1,0)</f>
        <v>0</v>
      </c>
      <c r="P2" s="11">
        <f t="shared" ref="P2:P65" si="10">IF($B2=11,1,0)</f>
        <v>0</v>
      </c>
      <c r="Q2">
        <v>4348</v>
      </c>
      <c r="R2">
        <v>7187</v>
      </c>
      <c r="S2">
        <v>4808</v>
      </c>
      <c r="T2">
        <v>176.1</v>
      </c>
      <c r="U2">
        <v>7705.5</v>
      </c>
      <c r="V2">
        <v>3553.43</v>
      </c>
      <c r="W2">
        <v>4.8899999999999997</v>
      </c>
    </row>
    <row r="3" spans="1:23">
      <c r="A3" s="1" t="d">
        <v>2001-04-01</v>
      </c>
      <c r="B3" s="12">
        <v>4</v>
      </c>
      <c r="C3">
        <v>5586</v>
      </c>
      <c r="E3">
        <v>5</v>
      </c>
      <c r="F3" s="11">
        <f t="shared" si="0"/>
        <v>0</v>
      </c>
      <c r="G3" s="11">
        <f t="shared" si="1"/>
        <v>0</v>
      </c>
      <c r="H3" s="11">
        <f t="shared" si="2"/>
        <v>0</v>
      </c>
      <c r="I3" s="11">
        <f t="shared" si="3"/>
        <v>1</v>
      </c>
      <c r="J3" s="11">
        <f t="shared" si="4"/>
        <v>0</v>
      </c>
      <c r="K3" s="11">
        <f t="shared" si="5"/>
        <v>0</v>
      </c>
      <c r="L3" s="11">
        <f t="shared" si="6"/>
        <v>0</v>
      </c>
      <c r="M3" s="11">
        <f t="shared" si="7"/>
        <v>0</v>
      </c>
      <c r="N3" s="11">
        <f t="shared" si="8"/>
        <v>0</v>
      </c>
      <c r="O3" s="11">
        <f t="shared" si="9"/>
        <v>0</v>
      </c>
      <c r="P3" s="11">
        <f t="shared" si="10"/>
        <v>0</v>
      </c>
      <c r="Q3">
        <v>4733</v>
      </c>
      <c r="R3">
        <v>4348</v>
      </c>
      <c r="S3">
        <v>7187</v>
      </c>
      <c r="T3">
        <v>176.4</v>
      </c>
      <c r="U3">
        <v>7698.3</v>
      </c>
      <c r="V3">
        <v>3532.61</v>
      </c>
      <c r="W3">
        <v>5.14</v>
      </c>
    </row>
    <row r="4" spans="1:23">
      <c r="A4" s="1" t="d">
        <v>2001-05-01</v>
      </c>
      <c r="B4" s="12">
        <v>5</v>
      </c>
      <c r="C4">
        <v>5008</v>
      </c>
      <c r="E4">
        <v>6</v>
      </c>
      <c r="F4" s="11">
        <f t="shared" si="0"/>
        <v>0</v>
      </c>
      <c r="G4" s="11">
        <f t="shared" si="1"/>
        <v>0</v>
      </c>
      <c r="H4" s="11">
        <f t="shared" si="2"/>
        <v>0</v>
      </c>
      <c r="I4" s="11">
        <f t="shared" si="3"/>
        <v>0</v>
      </c>
      <c r="J4" s="11">
        <f t="shared" si="4"/>
        <v>1</v>
      </c>
      <c r="K4" s="11">
        <f t="shared" si="5"/>
        <v>0</v>
      </c>
      <c r="L4" s="11">
        <f t="shared" si="6"/>
        <v>0</v>
      </c>
      <c r="M4" s="11">
        <f t="shared" si="7"/>
        <v>0</v>
      </c>
      <c r="N4" s="11">
        <f t="shared" si="8"/>
        <v>0</v>
      </c>
      <c r="O4" s="11">
        <f t="shared" si="9"/>
        <v>0</v>
      </c>
      <c r="P4" s="11">
        <f t="shared" si="10"/>
        <v>0</v>
      </c>
      <c r="Q4">
        <v>5586</v>
      </c>
      <c r="R4">
        <v>4733</v>
      </c>
      <c r="S4">
        <v>4348</v>
      </c>
      <c r="T4">
        <v>177.3</v>
      </c>
      <c r="U4">
        <v>7700.9</v>
      </c>
      <c r="V4">
        <v>3532.61</v>
      </c>
      <c r="W4">
        <v>5.39</v>
      </c>
    </row>
    <row r="5" spans="1:23">
      <c r="A5" s="1" t="d">
        <v>2001-06-01</v>
      </c>
      <c r="B5" s="12">
        <v>6</v>
      </c>
      <c r="C5">
        <v>5180</v>
      </c>
      <c r="E5">
        <v>7</v>
      </c>
      <c r="F5" s="11">
        <f t="shared" si="0"/>
        <v>0</v>
      </c>
      <c r="G5" s="11">
        <f t="shared" si="1"/>
        <v>0</v>
      </c>
      <c r="H5" s="11">
        <f t="shared" si="2"/>
        <v>0</v>
      </c>
      <c r="I5" s="11">
        <f t="shared" si="3"/>
        <v>0</v>
      </c>
      <c r="J5" s="11">
        <f t="shared" si="4"/>
        <v>0</v>
      </c>
      <c r="K5" s="11">
        <f t="shared" si="5"/>
        <v>1</v>
      </c>
      <c r="L5" s="11">
        <f t="shared" si="6"/>
        <v>0</v>
      </c>
      <c r="M5" s="11">
        <f t="shared" si="7"/>
        <v>0</v>
      </c>
      <c r="N5" s="11">
        <f t="shared" si="8"/>
        <v>0</v>
      </c>
      <c r="O5" s="11">
        <f t="shared" si="9"/>
        <v>0</v>
      </c>
      <c r="P5" s="11">
        <f t="shared" si="10"/>
        <v>0</v>
      </c>
      <c r="Q5">
        <v>5008</v>
      </c>
      <c r="R5">
        <v>5586</v>
      </c>
      <c r="S5">
        <v>4733</v>
      </c>
      <c r="T5">
        <v>177.7</v>
      </c>
      <c r="U5">
        <v>7714.9</v>
      </c>
      <c r="V5">
        <v>3532.61</v>
      </c>
      <c r="W5">
        <v>5.28</v>
      </c>
    </row>
    <row r="6" spans="1:23">
      <c r="A6" s="1" t="d">
        <v>2001-07-01</v>
      </c>
      <c r="B6" s="12">
        <v>7</v>
      </c>
      <c r="C6">
        <v>5943</v>
      </c>
      <c r="E6">
        <v>8</v>
      </c>
      <c r="F6" s="11">
        <f t="shared" si="0"/>
        <v>0</v>
      </c>
      <c r="G6" s="11">
        <f t="shared" si="1"/>
        <v>0</v>
      </c>
      <c r="H6" s="11">
        <f t="shared" si="2"/>
        <v>0</v>
      </c>
      <c r="I6" s="11">
        <f t="shared" si="3"/>
        <v>0</v>
      </c>
      <c r="J6" s="11">
        <f t="shared" si="4"/>
        <v>0</v>
      </c>
      <c r="K6" s="11">
        <f t="shared" si="5"/>
        <v>0</v>
      </c>
      <c r="L6" s="11">
        <f t="shared" si="6"/>
        <v>1</v>
      </c>
      <c r="M6" s="11">
        <f t="shared" si="7"/>
        <v>0</v>
      </c>
      <c r="N6" s="11">
        <f t="shared" si="8"/>
        <v>0</v>
      </c>
      <c r="O6" s="11">
        <f t="shared" si="9"/>
        <v>0</v>
      </c>
      <c r="P6" s="11">
        <f t="shared" si="10"/>
        <v>0</v>
      </c>
      <c r="Q6">
        <v>5180</v>
      </c>
      <c r="R6">
        <v>5008</v>
      </c>
      <c r="S6">
        <v>5586</v>
      </c>
      <c r="T6">
        <v>177.4</v>
      </c>
      <c r="U6">
        <v>7826.1</v>
      </c>
      <c r="V6">
        <v>3532.1</v>
      </c>
      <c r="W6">
        <v>5.24</v>
      </c>
    </row>
    <row r="7" spans="1:23">
      <c r="A7" s="1" t="d">
        <v>2001-08-01</v>
      </c>
      <c r="B7" s="12">
        <v>8</v>
      </c>
      <c r="C7">
        <v>6007</v>
      </c>
      <c r="E7">
        <v>9</v>
      </c>
      <c r="F7" s="11">
        <f t="shared" si="0"/>
        <v>0</v>
      </c>
      <c r="G7" s="11">
        <f t="shared" si="1"/>
        <v>0</v>
      </c>
      <c r="H7" s="11">
        <f t="shared" si="2"/>
        <v>0</v>
      </c>
      <c r="I7" s="11">
        <f t="shared" si="3"/>
        <v>0</v>
      </c>
      <c r="J7" s="11">
        <f t="shared" si="4"/>
        <v>0</v>
      </c>
      <c r="K7" s="11">
        <f t="shared" si="5"/>
        <v>0</v>
      </c>
      <c r="L7" s="11">
        <f t="shared" si="6"/>
        <v>0</v>
      </c>
      <c r="M7" s="11">
        <f t="shared" si="7"/>
        <v>1</v>
      </c>
      <c r="N7" s="11">
        <f t="shared" si="8"/>
        <v>0</v>
      </c>
      <c r="O7" s="11">
        <f t="shared" si="9"/>
        <v>0</v>
      </c>
      <c r="P7" s="11">
        <f t="shared" si="10"/>
        <v>0</v>
      </c>
      <c r="Q7">
        <v>5943</v>
      </c>
      <c r="R7">
        <v>5180</v>
      </c>
      <c r="S7">
        <v>5008</v>
      </c>
      <c r="T7">
        <v>177.4</v>
      </c>
      <c r="U7">
        <v>7959.9</v>
      </c>
      <c r="V7">
        <v>3532.1</v>
      </c>
      <c r="W7">
        <v>4.97</v>
      </c>
    </row>
    <row r="8" spans="1:23">
      <c r="A8" s="1" t="d">
        <v>2001-09-01</v>
      </c>
      <c r="B8" s="12">
        <v>9</v>
      </c>
      <c r="C8">
        <v>5526</v>
      </c>
      <c r="E8">
        <v>10</v>
      </c>
      <c r="F8" s="11">
        <f t="shared" si="0"/>
        <v>0</v>
      </c>
      <c r="G8" s="11">
        <f t="shared" si="1"/>
        <v>0</v>
      </c>
      <c r="H8" s="11">
        <f t="shared" si="2"/>
        <v>0</v>
      </c>
      <c r="I8" s="11">
        <f t="shared" si="3"/>
        <v>0</v>
      </c>
      <c r="J8" s="11">
        <f t="shared" si="4"/>
        <v>0</v>
      </c>
      <c r="K8" s="11">
        <f t="shared" si="5"/>
        <v>0</v>
      </c>
      <c r="L8" s="11">
        <f t="shared" si="6"/>
        <v>0</v>
      </c>
      <c r="M8" s="11">
        <f t="shared" si="7"/>
        <v>0</v>
      </c>
      <c r="N8" s="11">
        <f t="shared" si="8"/>
        <v>1</v>
      </c>
      <c r="O8" s="11">
        <f t="shared" si="9"/>
        <v>0</v>
      </c>
      <c r="P8" s="11">
        <f t="shared" si="10"/>
        <v>0</v>
      </c>
      <c r="Q8">
        <v>6007</v>
      </c>
      <c r="R8">
        <v>5943</v>
      </c>
      <c r="S8">
        <v>5180</v>
      </c>
      <c r="T8">
        <v>178.1</v>
      </c>
      <c r="U8">
        <v>7875.6</v>
      </c>
      <c r="V8">
        <v>3532.1</v>
      </c>
      <c r="W8">
        <v>4.7300000000000004</v>
      </c>
    </row>
    <row r="9" spans="1:23">
      <c r="A9" s="1" t="d">
        <v>2001-10-01</v>
      </c>
      <c r="B9" s="12">
        <v>10</v>
      </c>
      <c r="C9">
        <v>5989</v>
      </c>
      <c r="E9">
        <v>11</v>
      </c>
      <c r="F9" s="11">
        <f t="shared" si="0"/>
        <v>0</v>
      </c>
      <c r="G9" s="11">
        <f t="shared" si="1"/>
        <v>0</v>
      </c>
      <c r="H9" s="11">
        <f t="shared" si="2"/>
        <v>0</v>
      </c>
      <c r="I9" s="11">
        <f t="shared" si="3"/>
        <v>0</v>
      </c>
      <c r="J9" s="11">
        <f t="shared" si="4"/>
        <v>0</v>
      </c>
      <c r="K9" s="11">
        <f t="shared" si="5"/>
        <v>0</v>
      </c>
      <c r="L9" s="11">
        <f t="shared" si="6"/>
        <v>0</v>
      </c>
      <c r="M9" s="11">
        <f t="shared" si="7"/>
        <v>0</v>
      </c>
      <c r="N9" s="11">
        <f t="shared" si="8"/>
        <v>0</v>
      </c>
      <c r="O9" s="11">
        <f t="shared" si="9"/>
        <v>1</v>
      </c>
      <c r="P9" s="11">
        <f t="shared" si="10"/>
        <v>0</v>
      </c>
      <c r="Q9">
        <v>5526</v>
      </c>
      <c r="R9">
        <v>6007</v>
      </c>
      <c r="S9">
        <v>5943</v>
      </c>
      <c r="T9">
        <v>177.6</v>
      </c>
      <c r="U9">
        <v>7781.1</v>
      </c>
      <c r="V9">
        <v>3553.43</v>
      </c>
      <c r="W9">
        <v>4.57</v>
      </c>
    </row>
    <row r="10" spans="1:23">
      <c r="A10" s="1" t="d">
        <v>2001-11-01</v>
      </c>
      <c r="B10" s="12">
        <v>11</v>
      </c>
      <c r="C10">
        <v>4579</v>
      </c>
      <c r="E10">
        <v>12</v>
      </c>
      <c r="F10" s="11">
        <f t="shared" si="0"/>
        <v>0</v>
      </c>
      <c r="G10" s="11">
        <f t="shared" si="1"/>
        <v>0</v>
      </c>
      <c r="H10" s="11">
        <f t="shared" si="2"/>
        <v>0</v>
      </c>
      <c r="I10" s="11">
        <f t="shared" si="3"/>
        <v>0</v>
      </c>
      <c r="J10" s="11">
        <f t="shared" si="4"/>
        <v>0</v>
      </c>
      <c r="K10" s="11">
        <f t="shared" si="5"/>
        <v>0</v>
      </c>
      <c r="L10" s="11">
        <f t="shared" si="6"/>
        <v>0</v>
      </c>
      <c r="M10" s="11">
        <f t="shared" si="7"/>
        <v>0</v>
      </c>
      <c r="N10" s="11">
        <f t="shared" si="8"/>
        <v>0</v>
      </c>
      <c r="O10" s="11">
        <f t="shared" si="9"/>
        <v>0</v>
      </c>
      <c r="P10" s="11">
        <f t="shared" si="10"/>
        <v>1</v>
      </c>
      <c r="Q10">
        <v>5989</v>
      </c>
      <c r="R10">
        <v>5526</v>
      </c>
      <c r="S10">
        <v>6007</v>
      </c>
      <c r="T10">
        <v>177.5</v>
      </c>
      <c r="U10">
        <v>7793.9</v>
      </c>
      <c r="V10">
        <v>3553.43</v>
      </c>
      <c r="W10">
        <v>4.6500000000000004</v>
      </c>
    </row>
    <row r="11" spans="1:23">
      <c r="A11" s="1" t="d">
        <v>2001-12-01</v>
      </c>
      <c r="B11" s="12">
        <v>12</v>
      </c>
      <c r="C11">
        <v>4474</v>
      </c>
      <c r="E11">
        <v>13</v>
      </c>
      <c r="F11" s="11">
        <f t="shared" si="0"/>
        <v>0</v>
      </c>
      <c r="G11" s="11">
        <f t="shared" si="1"/>
        <v>0</v>
      </c>
      <c r="H11" s="11">
        <f t="shared" si="2"/>
        <v>0</v>
      </c>
      <c r="I11" s="11">
        <f t="shared" si="3"/>
        <v>0</v>
      </c>
      <c r="J11" s="11">
        <f t="shared" si="4"/>
        <v>0</v>
      </c>
      <c r="K11" s="11">
        <f t="shared" si="5"/>
        <v>0</v>
      </c>
      <c r="L11" s="11">
        <f t="shared" si="6"/>
        <v>0</v>
      </c>
      <c r="M11" s="11">
        <f t="shared" si="7"/>
        <v>0</v>
      </c>
      <c r="N11" s="11">
        <f t="shared" si="8"/>
        <v>0</v>
      </c>
      <c r="O11" s="11">
        <f t="shared" si="9"/>
        <v>0</v>
      </c>
      <c r="P11" s="11">
        <f t="shared" si="10"/>
        <v>0</v>
      </c>
      <c r="Q11">
        <v>4579</v>
      </c>
      <c r="R11">
        <v>5989</v>
      </c>
      <c r="S11">
        <v>5526</v>
      </c>
      <c r="T11">
        <v>177.4</v>
      </c>
      <c r="U11">
        <v>7801.7</v>
      </c>
      <c r="V11">
        <v>3553.43</v>
      </c>
      <c r="W11">
        <v>5.09</v>
      </c>
    </row>
    <row r="12" spans="1:23">
      <c r="A12" s="1" t="d">
        <v>2002-01-01</v>
      </c>
      <c r="B12" s="12">
        <v>1</v>
      </c>
      <c r="C12">
        <v>6118</v>
      </c>
      <c r="E12">
        <v>14</v>
      </c>
      <c r="F12" s="11">
        <f t="shared" si="0"/>
        <v>1</v>
      </c>
      <c r="G12" s="11">
        <f t="shared" si="1"/>
        <v>0</v>
      </c>
      <c r="H12" s="11">
        <f t="shared" si="2"/>
        <v>0</v>
      </c>
      <c r="I12" s="11">
        <f t="shared" si="3"/>
        <v>0</v>
      </c>
      <c r="J12" s="11">
        <f t="shared" si="4"/>
        <v>0</v>
      </c>
      <c r="K12" s="11">
        <f t="shared" si="5"/>
        <v>0</v>
      </c>
      <c r="L12" s="11">
        <f t="shared" si="6"/>
        <v>0</v>
      </c>
      <c r="M12" s="11">
        <f t="shared" si="7"/>
        <v>0</v>
      </c>
      <c r="N12" s="11">
        <f t="shared" si="8"/>
        <v>0</v>
      </c>
      <c r="O12" s="11">
        <f t="shared" si="9"/>
        <v>0</v>
      </c>
      <c r="P12" s="11">
        <f t="shared" si="10"/>
        <v>0</v>
      </c>
      <c r="Q12">
        <v>4474</v>
      </c>
      <c r="R12">
        <v>4579</v>
      </c>
      <c r="S12">
        <v>5989</v>
      </c>
      <c r="T12">
        <v>177.7</v>
      </c>
      <c r="U12">
        <v>7962.4</v>
      </c>
      <c r="V12">
        <v>3596.32</v>
      </c>
      <c r="W12">
        <v>5.04</v>
      </c>
    </row>
    <row r="13" spans="1:23">
      <c r="A13" s="1" t="d">
        <v>2002-02-01</v>
      </c>
      <c r="B13" s="12">
        <v>2</v>
      </c>
      <c r="C13">
        <v>4003</v>
      </c>
      <c r="E13">
        <v>15</v>
      </c>
      <c r="F13" s="11">
        <f t="shared" si="0"/>
        <v>0</v>
      </c>
      <c r="G13" s="11">
        <f t="shared" si="1"/>
        <v>1</v>
      </c>
      <c r="H13" s="11">
        <f t="shared" si="2"/>
        <v>0</v>
      </c>
      <c r="I13" s="11">
        <f t="shared" si="3"/>
        <v>0</v>
      </c>
      <c r="J13" s="11">
        <f t="shared" si="4"/>
        <v>0</v>
      </c>
      <c r="K13" s="11">
        <f t="shared" si="5"/>
        <v>0</v>
      </c>
      <c r="L13" s="11">
        <f t="shared" si="6"/>
        <v>0</v>
      </c>
      <c r="M13" s="11">
        <f t="shared" si="7"/>
        <v>0</v>
      </c>
      <c r="N13" s="11">
        <f t="shared" si="8"/>
        <v>0</v>
      </c>
      <c r="O13" s="11">
        <f t="shared" si="9"/>
        <v>0</v>
      </c>
      <c r="P13" s="11">
        <f t="shared" si="10"/>
        <v>0</v>
      </c>
      <c r="Q13">
        <v>6118</v>
      </c>
      <c r="R13">
        <v>4474</v>
      </c>
      <c r="S13">
        <v>4579</v>
      </c>
      <c r="T13">
        <v>178</v>
      </c>
      <c r="U13">
        <v>7981.9</v>
      </c>
      <c r="V13">
        <v>3596.32</v>
      </c>
      <c r="W13">
        <v>4.91</v>
      </c>
    </row>
    <row r="14" spans="1:23">
      <c r="A14" s="1" t="d">
        <v>2002-03-01</v>
      </c>
      <c r="B14" s="12">
        <v>3</v>
      </c>
      <c r="C14">
        <v>3894</v>
      </c>
      <c r="E14">
        <v>16</v>
      </c>
      <c r="F14" s="11">
        <f t="shared" si="0"/>
        <v>0</v>
      </c>
      <c r="G14" s="11">
        <f t="shared" si="1"/>
        <v>0</v>
      </c>
      <c r="H14" s="11">
        <f t="shared" si="2"/>
        <v>1</v>
      </c>
      <c r="I14" s="11">
        <f t="shared" si="3"/>
        <v>0</v>
      </c>
      <c r="J14" s="11">
        <f t="shared" si="4"/>
        <v>0</v>
      </c>
      <c r="K14" s="11">
        <f t="shared" si="5"/>
        <v>0</v>
      </c>
      <c r="L14" s="11">
        <f t="shared" si="6"/>
        <v>0</v>
      </c>
      <c r="M14" s="11">
        <f t="shared" si="7"/>
        <v>0</v>
      </c>
      <c r="N14" s="11">
        <f t="shared" si="8"/>
        <v>0</v>
      </c>
      <c r="O14" s="11">
        <f t="shared" si="9"/>
        <v>0</v>
      </c>
      <c r="P14" s="11">
        <f t="shared" si="10"/>
        <v>0</v>
      </c>
      <c r="Q14">
        <v>4003</v>
      </c>
      <c r="R14">
        <v>6118</v>
      </c>
      <c r="S14">
        <v>4474</v>
      </c>
      <c r="T14">
        <v>178.5</v>
      </c>
      <c r="U14">
        <v>8003.6</v>
      </c>
      <c r="V14">
        <v>3596.32</v>
      </c>
      <c r="W14">
        <v>5.28</v>
      </c>
    </row>
    <row r="15" spans="1:23">
      <c r="A15" s="1" t="d">
        <v>2002-04-01</v>
      </c>
      <c r="B15" s="12">
        <v>4</v>
      </c>
      <c r="C15">
        <v>4994</v>
      </c>
      <c r="E15">
        <v>17</v>
      </c>
      <c r="F15" s="11">
        <f t="shared" si="0"/>
        <v>0</v>
      </c>
      <c r="G15" s="11">
        <f t="shared" si="1"/>
        <v>0</v>
      </c>
      <c r="H15" s="11">
        <f t="shared" si="2"/>
        <v>0</v>
      </c>
      <c r="I15" s="11">
        <f t="shared" si="3"/>
        <v>1</v>
      </c>
      <c r="J15" s="11">
        <f t="shared" si="4"/>
        <v>0</v>
      </c>
      <c r="K15" s="11">
        <f t="shared" si="5"/>
        <v>0</v>
      </c>
      <c r="L15" s="11">
        <f t="shared" si="6"/>
        <v>0</v>
      </c>
      <c r="M15" s="11">
        <f t="shared" si="7"/>
        <v>0</v>
      </c>
      <c r="N15" s="11">
        <f t="shared" si="8"/>
        <v>0</v>
      </c>
      <c r="O15" s="11">
        <f t="shared" si="9"/>
        <v>0</v>
      </c>
      <c r="P15" s="11">
        <f t="shared" si="10"/>
        <v>0</v>
      </c>
      <c r="Q15">
        <v>3894</v>
      </c>
      <c r="R15">
        <v>4003</v>
      </c>
      <c r="S15">
        <v>6118</v>
      </c>
      <c r="T15">
        <v>179.3</v>
      </c>
      <c r="U15">
        <v>8066.9</v>
      </c>
      <c r="V15">
        <v>3631.07</v>
      </c>
      <c r="W15">
        <v>5.21</v>
      </c>
    </row>
    <row r="16" spans="1:23">
      <c r="A16" s="1" t="d">
        <v>2002-05-01</v>
      </c>
      <c r="B16" s="12">
        <v>5</v>
      </c>
      <c r="C16">
        <v>4583</v>
      </c>
      <c r="E16">
        <v>18</v>
      </c>
      <c r="F16" s="11">
        <f t="shared" si="0"/>
        <v>0</v>
      </c>
      <c r="G16" s="11">
        <f t="shared" si="1"/>
        <v>0</v>
      </c>
      <c r="H16" s="11">
        <f t="shared" si="2"/>
        <v>0</v>
      </c>
      <c r="I16" s="11">
        <f t="shared" si="3"/>
        <v>0</v>
      </c>
      <c r="J16" s="11">
        <f t="shared" si="4"/>
        <v>1</v>
      </c>
      <c r="K16" s="11">
        <f t="shared" si="5"/>
        <v>0</v>
      </c>
      <c r="L16" s="11">
        <f t="shared" si="6"/>
        <v>0</v>
      </c>
      <c r="M16" s="11">
        <f t="shared" si="7"/>
        <v>0</v>
      </c>
      <c r="N16" s="11">
        <f t="shared" si="8"/>
        <v>0</v>
      </c>
      <c r="O16" s="11">
        <f t="shared" si="9"/>
        <v>0</v>
      </c>
      <c r="P16" s="11">
        <f t="shared" si="10"/>
        <v>0</v>
      </c>
      <c r="Q16">
        <v>4994</v>
      </c>
      <c r="R16">
        <v>3894</v>
      </c>
      <c r="S16">
        <v>4003</v>
      </c>
      <c r="T16">
        <v>179.5</v>
      </c>
      <c r="U16">
        <v>8099.5</v>
      </c>
      <c r="V16">
        <v>3631.07</v>
      </c>
      <c r="W16">
        <v>5.16</v>
      </c>
    </row>
    <row r="17" spans="1:23">
      <c r="A17" s="1" t="d">
        <v>2002-06-01</v>
      </c>
      <c r="B17" s="12">
        <v>6</v>
      </c>
      <c r="C17">
        <v>4722</v>
      </c>
      <c r="E17">
        <v>19</v>
      </c>
      <c r="F17" s="11">
        <f t="shared" si="0"/>
        <v>0</v>
      </c>
      <c r="G17" s="11">
        <f t="shared" si="1"/>
        <v>0</v>
      </c>
      <c r="H17" s="11">
        <f t="shared" si="2"/>
        <v>0</v>
      </c>
      <c r="I17" s="11">
        <f t="shared" si="3"/>
        <v>0</v>
      </c>
      <c r="J17" s="11">
        <f t="shared" si="4"/>
        <v>0</v>
      </c>
      <c r="K17" s="11">
        <f t="shared" si="5"/>
        <v>1</v>
      </c>
      <c r="L17" s="11">
        <f t="shared" si="6"/>
        <v>0</v>
      </c>
      <c r="M17" s="11">
        <f t="shared" si="7"/>
        <v>0</v>
      </c>
      <c r="N17" s="11">
        <f t="shared" si="8"/>
        <v>0</v>
      </c>
      <c r="O17" s="11">
        <f t="shared" si="9"/>
        <v>0</v>
      </c>
      <c r="P17" s="11">
        <f t="shared" si="10"/>
        <v>0</v>
      </c>
      <c r="Q17">
        <v>4583</v>
      </c>
      <c r="R17">
        <v>4994</v>
      </c>
      <c r="S17">
        <v>3894</v>
      </c>
      <c r="T17">
        <v>179.6</v>
      </c>
      <c r="U17">
        <v>8127.2</v>
      </c>
      <c r="V17">
        <v>3631.07</v>
      </c>
      <c r="W17">
        <v>4.93</v>
      </c>
    </row>
    <row r="18" spans="1:23">
      <c r="A18" s="1" t="d">
        <v>2002-07-01</v>
      </c>
      <c r="B18" s="12">
        <v>7</v>
      </c>
      <c r="C18">
        <v>5725</v>
      </c>
      <c r="E18">
        <v>20</v>
      </c>
      <c r="F18" s="11">
        <f t="shared" si="0"/>
        <v>0</v>
      </c>
      <c r="G18" s="11">
        <f t="shared" si="1"/>
        <v>0</v>
      </c>
      <c r="H18" s="11">
        <f t="shared" si="2"/>
        <v>0</v>
      </c>
      <c r="I18" s="11">
        <f t="shared" si="3"/>
        <v>0</v>
      </c>
      <c r="J18" s="11">
        <f t="shared" si="4"/>
        <v>0</v>
      </c>
      <c r="K18" s="11">
        <f t="shared" si="5"/>
        <v>0</v>
      </c>
      <c r="L18" s="11">
        <f t="shared" si="6"/>
        <v>1</v>
      </c>
      <c r="M18" s="11">
        <f t="shared" si="7"/>
        <v>0</v>
      </c>
      <c r="N18" s="11">
        <f t="shared" si="8"/>
        <v>0</v>
      </c>
      <c r="O18" s="11">
        <f t="shared" si="9"/>
        <v>0</v>
      </c>
      <c r="P18" s="11">
        <f t="shared" si="10"/>
        <v>0</v>
      </c>
      <c r="Q18">
        <v>4722</v>
      </c>
      <c r="R18">
        <v>4583</v>
      </c>
      <c r="S18">
        <v>4994</v>
      </c>
      <c r="T18">
        <v>180</v>
      </c>
      <c r="U18">
        <v>8117.7</v>
      </c>
      <c r="V18">
        <v>3664.02</v>
      </c>
      <c r="W18">
        <v>4.6500000000000004</v>
      </c>
    </row>
    <row r="19" spans="1:23">
      <c r="A19" s="1" t="d">
        <v>2002-08-01</v>
      </c>
      <c r="B19" s="12">
        <v>8</v>
      </c>
      <c r="C19">
        <v>5654</v>
      </c>
      <c r="E19">
        <v>21</v>
      </c>
      <c r="F19" s="11">
        <f t="shared" si="0"/>
        <v>0</v>
      </c>
      <c r="G19" s="11">
        <f t="shared" si="1"/>
        <v>0</v>
      </c>
      <c r="H19" s="11">
        <f t="shared" si="2"/>
        <v>0</v>
      </c>
      <c r="I19" s="11">
        <f t="shared" si="3"/>
        <v>0</v>
      </c>
      <c r="J19" s="11">
        <f t="shared" si="4"/>
        <v>0</v>
      </c>
      <c r="K19" s="11">
        <f t="shared" si="5"/>
        <v>0</v>
      </c>
      <c r="L19" s="11">
        <f t="shared" si="6"/>
        <v>0</v>
      </c>
      <c r="M19" s="11">
        <f t="shared" si="7"/>
        <v>1</v>
      </c>
      <c r="N19" s="11">
        <f t="shared" si="8"/>
        <v>0</v>
      </c>
      <c r="O19" s="11">
        <f t="shared" si="9"/>
        <v>0</v>
      </c>
      <c r="P19" s="11">
        <f t="shared" si="10"/>
        <v>0</v>
      </c>
      <c r="Q19">
        <v>5725</v>
      </c>
      <c r="R19">
        <v>4722</v>
      </c>
      <c r="S19">
        <v>4583</v>
      </c>
      <c r="T19">
        <v>180.5</v>
      </c>
      <c r="U19">
        <v>8127.9</v>
      </c>
      <c r="V19">
        <v>3664.02</v>
      </c>
      <c r="W19">
        <v>4.26</v>
      </c>
    </row>
    <row r="20" spans="1:23">
      <c r="A20" s="1" t="d">
        <v>2002-09-01</v>
      </c>
      <c r="B20" s="12">
        <v>9</v>
      </c>
      <c r="C20">
        <v>5163</v>
      </c>
      <c r="E20">
        <v>22</v>
      </c>
      <c r="F20" s="11">
        <f t="shared" si="0"/>
        <v>0</v>
      </c>
      <c r="G20" s="11">
        <f t="shared" si="1"/>
        <v>0</v>
      </c>
      <c r="H20" s="11">
        <f t="shared" si="2"/>
        <v>0</v>
      </c>
      <c r="I20" s="11">
        <f t="shared" si="3"/>
        <v>0</v>
      </c>
      <c r="J20" s="11">
        <f t="shared" si="4"/>
        <v>0</v>
      </c>
      <c r="K20" s="11">
        <f t="shared" si="5"/>
        <v>0</v>
      </c>
      <c r="L20" s="11">
        <f t="shared" si="6"/>
        <v>0</v>
      </c>
      <c r="M20" s="11">
        <f t="shared" si="7"/>
        <v>0</v>
      </c>
      <c r="N20" s="11">
        <f t="shared" si="8"/>
        <v>1</v>
      </c>
      <c r="O20" s="11">
        <f t="shared" si="9"/>
        <v>0</v>
      </c>
      <c r="P20" s="11">
        <f t="shared" si="10"/>
        <v>0</v>
      </c>
      <c r="Q20">
        <v>5654</v>
      </c>
      <c r="R20">
        <v>5725</v>
      </c>
      <c r="S20">
        <v>4722</v>
      </c>
      <c r="T20">
        <v>180.8</v>
      </c>
      <c r="U20">
        <v>8145.4</v>
      </c>
      <c r="V20">
        <v>3664.02</v>
      </c>
      <c r="W20">
        <v>3.87</v>
      </c>
    </row>
    <row r="21" spans="1:23">
      <c r="A21" s="1" t="d">
        <v>2002-10-01</v>
      </c>
      <c r="B21" s="12">
        <v>10</v>
      </c>
      <c r="C21">
        <v>5169</v>
      </c>
      <c r="E21">
        <v>23</v>
      </c>
      <c r="F21" s="11">
        <f t="shared" si="0"/>
        <v>0</v>
      </c>
      <c r="G21" s="11">
        <f t="shared" si="1"/>
        <v>0</v>
      </c>
      <c r="H21" s="11">
        <f t="shared" si="2"/>
        <v>0</v>
      </c>
      <c r="I21" s="11">
        <f t="shared" si="3"/>
        <v>0</v>
      </c>
      <c r="J21" s="11">
        <f t="shared" si="4"/>
        <v>0</v>
      </c>
      <c r="K21" s="11">
        <f t="shared" si="5"/>
        <v>0</v>
      </c>
      <c r="L21" s="11">
        <f t="shared" si="6"/>
        <v>0</v>
      </c>
      <c r="M21" s="11">
        <f t="shared" si="7"/>
        <v>0</v>
      </c>
      <c r="N21" s="11">
        <f t="shared" si="8"/>
        <v>0</v>
      </c>
      <c r="O21" s="11">
        <f t="shared" si="9"/>
        <v>1</v>
      </c>
      <c r="P21" s="11">
        <f t="shared" si="10"/>
        <v>0</v>
      </c>
      <c r="Q21">
        <v>5163</v>
      </c>
      <c r="R21">
        <v>5654</v>
      </c>
      <c r="S21">
        <v>5725</v>
      </c>
      <c r="T21">
        <v>181.2</v>
      </c>
      <c r="U21">
        <v>8183.2</v>
      </c>
      <c r="V21">
        <v>3690.49</v>
      </c>
      <c r="W21">
        <v>3.94</v>
      </c>
    </row>
    <row r="22" spans="1:23">
      <c r="A22" s="1" t="d">
        <v>2002-11-01</v>
      </c>
      <c r="B22" s="12">
        <v>11</v>
      </c>
      <c r="C22">
        <v>4283</v>
      </c>
      <c r="E22">
        <v>24</v>
      </c>
      <c r="F22" s="11">
        <f t="shared" si="0"/>
        <v>0</v>
      </c>
      <c r="G22" s="11">
        <f t="shared" si="1"/>
        <v>0</v>
      </c>
      <c r="H22" s="11">
        <f t="shared" si="2"/>
        <v>0</v>
      </c>
      <c r="I22" s="11">
        <f t="shared" si="3"/>
        <v>0</v>
      </c>
      <c r="J22" s="11">
        <f t="shared" si="4"/>
        <v>0</v>
      </c>
      <c r="K22" s="11">
        <f t="shared" si="5"/>
        <v>0</v>
      </c>
      <c r="L22" s="11">
        <f t="shared" si="6"/>
        <v>0</v>
      </c>
      <c r="M22" s="11">
        <f t="shared" si="7"/>
        <v>0</v>
      </c>
      <c r="N22" s="11">
        <f t="shared" si="8"/>
        <v>0</v>
      </c>
      <c r="O22" s="11">
        <f t="shared" si="9"/>
        <v>0</v>
      </c>
      <c r="P22" s="11">
        <f t="shared" si="10"/>
        <v>1</v>
      </c>
      <c r="Q22">
        <v>5169</v>
      </c>
      <c r="R22">
        <v>5163</v>
      </c>
      <c r="S22">
        <v>5654</v>
      </c>
      <c r="T22">
        <v>181.5</v>
      </c>
      <c r="U22">
        <v>8215.7000000000007</v>
      </c>
      <c r="V22">
        <v>3690.49</v>
      </c>
      <c r="W22">
        <v>4.05</v>
      </c>
    </row>
    <row r="23" spans="1:23">
      <c r="A23" s="1" t="d">
        <v>2002-12-01</v>
      </c>
      <c r="B23" s="12">
        <v>12</v>
      </c>
      <c r="C23">
        <v>4634</v>
      </c>
      <c r="E23">
        <v>25</v>
      </c>
      <c r="F23" s="11">
        <f t="shared" si="0"/>
        <v>0</v>
      </c>
      <c r="G23" s="11">
        <f t="shared" si="1"/>
        <v>0</v>
      </c>
      <c r="H23" s="11">
        <f t="shared" si="2"/>
        <v>0</v>
      </c>
      <c r="I23" s="11">
        <f t="shared" si="3"/>
        <v>0</v>
      </c>
      <c r="J23" s="11">
        <f t="shared" si="4"/>
        <v>0</v>
      </c>
      <c r="K23" s="11">
        <f t="shared" si="5"/>
        <v>0</v>
      </c>
      <c r="L23" s="11">
        <f t="shared" si="6"/>
        <v>0</v>
      </c>
      <c r="M23" s="11">
        <f t="shared" si="7"/>
        <v>0</v>
      </c>
      <c r="N23" s="11">
        <f t="shared" si="8"/>
        <v>0</v>
      </c>
      <c r="O23" s="11">
        <f t="shared" si="9"/>
        <v>0</v>
      </c>
      <c r="P23" s="11">
        <f t="shared" si="10"/>
        <v>0</v>
      </c>
      <c r="Q23">
        <v>4283</v>
      </c>
      <c r="R23">
        <v>5169</v>
      </c>
      <c r="S23">
        <v>5163</v>
      </c>
      <c r="T23">
        <v>181.8</v>
      </c>
      <c r="U23">
        <v>8250.2999999999993</v>
      </c>
      <c r="V23">
        <v>3690.49</v>
      </c>
      <c r="W23">
        <v>4.03</v>
      </c>
    </row>
    <row r="24" spans="1:23">
      <c r="A24" s="1" t="d">
        <v>2003-01-01</v>
      </c>
      <c r="B24" s="12">
        <v>1</v>
      </c>
      <c r="C24">
        <v>5873</v>
      </c>
      <c r="E24">
        <v>26</v>
      </c>
      <c r="F24" s="11">
        <f t="shared" si="0"/>
        <v>1</v>
      </c>
      <c r="G24" s="11">
        <f t="shared" si="1"/>
        <v>0</v>
      </c>
      <c r="H24" s="11">
        <f t="shared" si="2"/>
        <v>0</v>
      </c>
      <c r="I24" s="11">
        <f t="shared" si="3"/>
        <v>0</v>
      </c>
      <c r="J24" s="11">
        <f t="shared" si="4"/>
        <v>0</v>
      </c>
      <c r="K24" s="11">
        <f t="shared" si="5"/>
        <v>0</v>
      </c>
      <c r="L24" s="11">
        <f t="shared" si="6"/>
        <v>0</v>
      </c>
      <c r="M24" s="11">
        <f t="shared" si="7"/>
        <v>0</v>
      </c>
      <c r="N24" s="11">
        <f t="shared" si="8"/>
        <v>0</v>
      </c>
      <c r="O24" s="11">
        <f t="shared" si="9"/>
        <v>0</v>
      </c>
      <c r="P24" s="11">
        <f t="shared" si="10"/>
        <v>0</v>
      </c>
      <c r="Q24">
        <v>4634</v>
      </c>
      <c r="R24">
        <v>4283</v>
      </c>
      <c r="S24">
        <v>5169</v>
      </c>
      <c r="T24">
        <v>182.6</v>
      </c>
      <c r="U24">
        <v>8273</v>
      </c>
      <c r="V24">
        <v>3727.84</v>
      </c>
      <c r="W24">
        <v>4.05</v>
      </c>
    </row>
    <row r="25" spans="1:23">
      <c r="A25" s="1" t="d">
        <v>2003-02-01</v>
      </c>
      <c r="B25" s="12">
        <v>2</v>
      </c>
      <c r="C25">
        <v>3869</v>
      </c>
      <c r="E25">
        <v>27</v>
      </c>
      <c r="F25" s="11">
        <f t="shared" si="0"/>
        <v>0</v>
      </c>
      <c r="G25" s="11">
        <f t="shared" si="1"/>
        <v>1</v>
      </c>
      <c r="H25" s="11">
        <f t="shared" si="2"/>
        <v>0</v>
      </c>
      <c r="I25" s="11">
        <f t="shared" si="3"/>
        <v>0</v>
      </c>
      <c r="J25" s="11">
        <f t="shared" si="4"/>
        <v>0</v>
      </c>
      <c r="K25" s="11">
        <f t="shared" si="5"/>
        <v>0</v>
      </c>
      <c r="L25" s="11">
        <f t="shared" si="6"/>
        <v>0</v>
      </c>
      <c r="M25" s="11">
        <f t="shared" si="7"/>
        <v>0</v>
      </c>
      <c r="N25" s="11">
        <f t="shared" si="8"/>
        <v>0</v>
      </c>
      <c r="O25" s="11">
        <f t="shared" si="9"/>
        <v>0</v>
      </c>
      <c r="P25" s="11">
        <f t="shared" si="10"/>
        <v>0</v>
      </c>
      <c r="Q25">
        <v>5873</v>
      </c>
      <c r="R25">
        <v>4634</v>
      </c>
      <c r="S25">
        <v>4283</v>
      </c>
      <c r="T25">
        <v>183.6</v>
      </c>
      <c r="U25">
        <v>8284.1</v>
      </c>
      <c r="V25">
        <v>3727.84</v>
      </c>
      <c r="W25">
        <v>3.9</v>
      </c>
    </row>
    <row r="26" spans="1:23">
      <c r="A26" s="1" t="d">
        <v>2003-03-01</v>
      </c>
      <c r="B26" s="12">
        <v>3</v>
      </c>
      <c r="C26">
        <v>3879</v>
      </c>
      <c r="E26">
        <v>28</v>
      </c>
      <c r="F26" s="11">
        <f t="shared" si="0"/>
        <v>0</v>
      </c>
      <c r="G26" s="11">
        <f t="shared" si="1"/>
        <v>0</v>
      </c>
      <c r="H26" s="11">
        <f t="shared" si="2"/>
        <v>1</v>
      </c>
      <c r="I26" s="11">
        <f t="shared" si="3"/>
        <v>0</v>
      </c>
      <c r="J26" s="11">
        <f t="shared" si="4"/>
        <v>0</v>
      </c>
      <c r="K26" s="11">
        <f t="shared" si="5"/>
        <v>0</v>
      </c>
      <c r="L26" s="11">
        <f t="shared" si="6"/>
        <v>0</v>
      </c>
      <c r="M26" s="11">
        <f t="shared" si="7"/>
        <v>0</v>
      </c>
      <c r="N26" s="11">
        <f t="shared" si="8"/>
        <v>0</v>
      </c>
      <c r="O26" s="11">
        <f t="shared" si="9"/>
        <v>0</v>
      </c>
      <c r="P26" s="11">
        <f t="shared" si="10"/>
        <v>0</v>
      </c>
      <c r="Q26">
        <v>3869</v>
      </c>
      <c r="R26">
        <v>5873</v>
      </c>
      <c r="S26">
        <v>4634</v>
      </c>
      <c r="T26">
        <v>183.9</v>
      </c>
      <c r="U26">
        <v>8324.2999999999993</v>
      </c>
      <c r="V26">
        <v>3727.84</v>
      </c>
      <c r="W26">
        <v>3.81</v>
      </c>
    </row>
    <row r="27" spans="1:23">
      <c r="A27" s="1" t="d">
        <v>2003-04-01</v>
      </c>
      <c r="B27" s="12">
        <v>4</v>
      </c>
      <c r="C27">
        <v>4707</v>
      </c>
      <c r="E27">
        <v>29</v>
      </c>
      <c r="F27" s="11">
        <f t="shared" si="0"/>
        <v>0</v>
      </c>
      <c r="G27" s="11">
        <f t="shared" si="1"/>
        <v>0</v>
      </c>
      <c r="H27" s="11">
        <f t="shared" si="2"/>
        <v>0</v>
      </c>
      <c r="I27" s="11">
        <f t="shared" si="3"/>
        <v>1</v>
      </c>
      <c r="J27" s="11">
        <f t="shared" si="4"/>
        <v>0</v>
      </c>
      <c r="K27" s="11">
        <f t="shared" si="5"/>
        <v>0</v>
      </c>
      <c r="L27" s="11">
        <f t="shared" si="6"/>
        <v>0</v>
      </c>
      <c r="M27" s="11">
        <f t="shared" si="7"/>
        <v>0</v>
      </c>
      <c r="N27" s="11">
        <f t="shared" si="8"/>
        <v>0</v>
      </c>
      <c r="O27" s="11">
        <f t="shared" si="9"/>
        <v>0</v>
      </c>
      <c r="P27" s="11">
        <f t="shared" si="10"/>
        <v>0</v>
      </c>
      <c r="Q27">
        <v>3879</v>
      </c>
      <c r="R27">
        <v>3869</v>
      </c>
      <c r="S27">
        <v>5873</v>
      </c>
      <c r="T27">
        <v>183.2</v>
      </c>
      <c r="U27">
        <v>8351.2000000000007</v>
      </c>
      <c r="V27">
        <v>3770.96</v>
      </c>
      <c r="W27">
        <v>3.96</v>
      </c>
    </row>
    <row r="28" spans="1:23">
      <c r="A28" s="1" t="d">
        <v>2003-05-01</v>
      </c>
      <c r="B28" s="12">
        <v>5</v>
      </c>
      <c r="C28">
        <v>4281</v>
      </c>
      <c r="E28">
        <v>30</v>
      </c>
      <c r="F28" s="11">
        <f t="shared" si="0"/>
        <v>0</v>
      </c>
      <c r="G28" s="11">
        <f t="shared" si="1"/>
        <v>0</v>
      </c>
      <c r="H28" s="11">
        <f t="shared" si="2"/>
        <v>0</v>
      </c>
      <c r="I28" s="11">
        <f t="shared" si="3"/>
        <v>0</v>
      </c>
      <c r="J28" s="11">
        <f t="shared" si="4"/>
        <v>1</v>
      </c>
      <c r="K28" s="11">
        <f t="shared" si="5"/>
        <v>0</v>
      </c>
      <c r="L28" s="11">
        <f t="shared" si="6"/>
        <v>0</v>
      </c>
      <c r="M28" s="11">
        <f t="shared" si="7"/>
        <v>0</v>
      </c>
      <c r="N28" s="11">
        <f t="shared" si="8"/>
        <v>0</v>
      </c>
      <c r="O28" s="11">
        <f t="shared" si="9"/>
        <v>0</v>
      </c>
      <c r="P28" s="11">
        <f t="shared" si="10"/>
        <v>0</v>
      </c>
      <c r="Q28">
        <v>4707</v>
      </c>
      <c r="R28">
        <v>3879</v>
      </c>
      <c r="S28">
        <v>3869</v>
      </c>
      <c r="T28">
        <v>182.9</v>
      </c>
      <c r="U28">
        <v>8403.6</v>
      </c>
      <c r="V28">
        <v>3770.96</v>
      </c>
      <c r="W28">
        <v>3.57</v>
      </c>
    </row>
    <row r="29" spans="1:23">
      <c r="A29" s="1" t="d">
        <v>2003-06-01</v>
      </c>
      <c r="B29" s="12">
        <v>6</v>
      </c>
      <c r="C29">
        <v>4717</v>
      </c>
      <c r="E29">
        <v>31</v>
      </c>
      <c r="F29" s="11">
        <f t="shared" si="0"/>
        <v>0</v>
      </c>
      <c r="G29" s="11">
        <f t="shared" si="1"/>
        <v>0</v>
      </c>
      <c r="H29" s="11">
        <f t="shared" si="2"/>
        <v>0</v>
      </c>
      <c r="I29" s="11">
        <f t="shared" si="3"/>
        <v>0</v>
      </c>
      <c r="J29" s="11">
        <f t="shared" si="4"/>
        <v>0</v>
      </c>
      <c r="K29" s="11">
        <f t="shared" si="5"/>
        <v>1</v>
      </c>
      <c r="L29" s="11">
        <f t="shared" si="6"/>
        <v>0</v>
      </c>
      <c r="M29" s="11">
        <f t="shared" si="7"/>
        <v>0</v>
      </c>
      <c r="N29" s="11">
        <f t="shared" si="8"/>
        <v>0</v>
      </c>
      <c r="O29" s="11">
        <f t="shared" si="9"/>
        <v>0</v>
      </c>
      <c r="P29" s="11">
        <f t="shared" si="10"/>
        <v>0</v>
      </c>
      <c r="Q29">
        <v>4281</v>
      </c>
      <c r="R29">
        <v>4707</v>
      </c>
      <c r="S29">
        <v>3879</v>
      </c>
      <c r="T29">
        <v>183.1</v>
      </c>
      <c r="U29">
        <v>8436.2999999999993</v>
      </c>
      <c r="V29">
        <v>3770.96</v>
      </c>
      <c r="W29">
        <v>3.33</v>
      </c>
    </row>
    <row r="30" spans="1:23">
      <c r="A30" s="1" t="d">
        <v>2003-07-01</v>
      </c>
      <c r="B30" s="12">
        <v>7</v>
      </c>
      <c r="C30">
        <v>5291</v>
      </c>
      <c r="E30">
        <v>32</v>
      </c>
      <c r="F30" s="11">
        <f t="shared" si="0"/>
        <v>0</v>
      </c>
      <c r="G30" s="11">
        <f t="shared" si="1"/>
        <v>0</v>
      </c>
      <c r="H30" s="11">
        <f t="shared" si="2"/>
        <v>0</v>
      </c>
      <c r="I30" s="11">
        <f t="shared" si="3"/>
        <v>0</v>
      </c>
      <c r="J30" s="11">
        <f t="shared" si="4"/>
        <v>0</v>
      </c>
      <c r="K30" s="11">
        <f t="shared" si="5"/>
        <v>0</v>
      </c>
      <c r="L30" s="11">
        <f t="shared" si="6"/>
        <v>1</v>
      </c>
      <c r="M30" s="11">
        <f t="shared" si="7"/>
        <v>0</v>
      </c>
      <c r="N30" s="11">
        <f t="shared" si="8"/>
        <v>0</v>
      </c>
      <c r="O30" s="11">
        <f t="shared" si="9"/>
        <v>0</v>
      </c>
      <c r="P30" s="11">
        <f t="shared" si="10"/>
        <v>0</v>
      </c>
      <c r="Q30">
        <v>4717</v>
      </c>
      <c r="R30">
        <v>4281</v>
      </c>
      <c r="S30">
        <v>4707</v>
      </c>
      <c r="T30">
        <v>183.7</v>
      </c>
      <c r="U30">
        <v>8562</v>
      </c>
      <c r="V30">
        <v>3855.78</v>
      </c>
      <c r="W30">
        <v>3.98</v>
      </c>
    </row>
    <row r="31" spans="1:23">
      <c r="A31" s="1" t="d">
        <v>2003-08-01</v>
      </c>
      <c r="B31" s="12">
        <v>8</v>
      </c>
      <c r="C31">
        <v>5520</v>
      </c>
      <c r="E31">
        <v>33</v>
      </c>
      <c r="F31" s="11">
        <f t="shared" si="0"/>
        <v>0</v>
      </c>
      <c r="G31" s="11">
        <f t="shared" si="1"/>
        <v>0</v>
      </c>
      <c r="H31" s="11">
        <f t="shared" si="2"/>
        <v>0</v>
      </c>
      <c r="I31" s="11">
        <f t="shared" si="3"/>
        <v>0</v>
      </c>
      <c r="J31" s="11">
        <f t="shared" si="4"/>
        <v>0</v>
      </c>
      <c r="K31" s="11">
        <f t="shared" si="5"/>
        <v>0</v>
      </c>
      <c r="L31" s="11">
        <f t="shared" si="6"/>
        <v>0</v>
      </c>
      <c r="M31" s="11">
        <f t="shared" si="7"/>
        <v>1</v>
      </c>
      <c r="N31" s="11">
        <f t="shared" si="8"/>
        <v>0</v>
      </c>
      <c r="O31" s="11">
        <f t="shared" si="9"/>
        <v>0</v>
      </c>
      <c r="P31" s="11">
        <f t="shared" si="10"/>
        <v>0</v>
      </c>
      <c r="Q31">
        <v>5291</v>
      </c>
      <c r="R31">
        <v>4717</v>
      </c>
      <c r="S31">
        <v>4281</v>
      </c>
      <c r="T31">
        <v>184.5</v>
      </c>
      <c r="U31">
        <v>8645.9</v>
      </c>
      <c r="V31">
        <v>3855.78</v>
      </c>
      <c r="W31">
        <v>4.45</v>
      </c>
    </row>
    <row r="32" spans="1:23">
      <c r="A32" s="1" t="d">
        <v>2003-09-01</v>
      </c>
      <c r="B32" s="12">
        <v>9</v>
      </c>
      <c r="C32">
        <v>5061</v>
      </c>
      <c r="E32">
        <v>34</v>
      </c>
      <c r="F32" s="11">
        <f t="shared" si="0"/>
        <v>0</v>
      </c>
      <c r="G32" s="11">
        <f t="shared" si="1"/>
        <v>0</v>
      </c>
      <c r="H32" s="11">
        <f t="shared" si="2"/>
        <v>0</v>
      </c>
      <c r="I32" s="11">
        <f t="shared" si="3"/>
        <v>0</v>
      </c>
      <c r="J32" s="11">
        <f t="shared" si="4"/>
        <v>0</v>
      </c>
      <c r="K32" s="11">
        <f t="shared" si="5"/>
        <v>0</v>
      </c>
      <c r="L32" s="11">
        <f t="shared" si="6"/>
        <v>0</v>
      </c>
      <c r="M32" s="11">
        <f t="shared" si="7"/>
        <v>0</v>
      </c>
      <c r="N32" s="11">
        <f t="shared" si="8"/>
        <v>1</v>
      </c>
      <c r="O32" s="11">
        <f t="shared" si="9"/>
        <v>0</v>
      </c>
      <c r="P32" s="11">
        <f t="shared" si="10"/>
        <v>0</v>
      </c>
      <c r="Q32">
        <v>5520</v>
      </c>
      <c r="R32">
        <v>5291</v>
      </c>
      <c r="S32">
        <v>4717</v>
      </c>
      <c r="T32">
        <v>185.1</v>
      </c>
      <c r="U32">
        <v>8567</v>
      </c>
      <c r="V32">
        <v>3855.78</v>
      </c>
      <c r="W32">
        <v>4.2699999999999996</v>
      </c>
    </row>
    <row r="33" spans="1:23">
      <c r="A33" s="1" t="d">
        <v>2003-10-01</v>
      </c>
      <c r="B33" s="12">
        <v>10</v>
      </c>
      <c r="C33">
        <v>5141</v>
      </c>
      <c r="E33">
        <v>35</v>
      </c>
      <c r="F33" s="11">
        <f t="shared" si="0"/>
        <v>0</v>
      </c>
      <c r="G33" s="11">
        <f t="shared" si="1"/>
        <v>0</v>
      </c>
      <c r="H33" s="11">
        <f t="shared" si="2"/>
        <v>0</v>
      </c>
      <c r="I33" s="11">
        <f t="shared" si="3"/>
        <v>0</v>
      </c>
      <c r="J33" s="11">
        <f t="shared" si="4"/>
        <v>0</v>
      </c>
      <c r="K33" s="11">
        <f t="shared" si="5"/>
        <v>0</v>
      </c>
      <c r="L33" s="11">
        <f t="shared" si="6"/>
        <v>0</v>
      </c>
      <c r="M33" s="11">
        <f t="shared" si="7"/>
        <v>0</v>
      </c>
      <c r="N33" s="11">
        <f t="shared" si="8"/>
        <v>0</v>
      </c>
      <c r="O33" s="11">
        <f t="shared" si="9"/>
        <v>1</v>
      </c>
      <c r="P33" s="11">
        <f t="shared" si="10"/>
        <v>0</v>
      </c>
      <c r="Q33">
        <v>5061</v>
      </c>
      <c r="R33">
        <v>5520</v>
      </c>
      <c r="S33">
        <v>5291</v>
      </c>
      <c r="T33">
        <v>184.9</v>
      </c>
      <c r="U33">
        <v>8599.5</v>
      </c>
      <c r="V33">
        <v>3923.09</v>
      </c>
      <c r="W33">
        <v>4.29</v>
      </c>
    </row>
    <row r="34" spans="1:23">
      <c r="A34" s="1" t="d">
        <v>2003-11-01</v>
      </c>
      <c r="B34" s="12">
        <v>11</v>
      </c>
      <c r="C34">
        <v>4126</v>
      </c>
      <c r="E34">
        <v>36</v>
      </c>
      <c r="F34" s="11">
        <f t="shared" si="0"/>
        <v>0</v>
      </c>
      <c r="G34" s="11">
        <f t="shared" si="1"/>
        <v>0</v>
      </c>
      <c r="H34" s="11">
        <f t="shared" si="2"/>
        <v>0</v>
      </c>
      <c r="I34" s="11">
        <f t="shared" si="3"/>
        <v>0</v>
      </c>
      <c r="J34" s="11">
        <f t="shared" si="4"/>
        <v>0</v>
      </c>
      <c r="K34" s="11">
        <f t="shared" si="5"/>
        <v>0</v>
      </c>
      <c r="L34" s="11">
        <f t="shared" si="6"/>
        <v>0</v>
      </c>
      <c r="M34" s="11">
        <f t="shared" si="7"/>
        <v>0</v>
      </c>
      <c r="N34" s="11">
        <f t="shared" si="8"/>
        <v>0</v>
      </c>
      <c r="O34" s="11">
        <f t="shared" si="9"/>
        <v>0</v>
      </c>
      <c r="P34" s="11">
        <f t="shared" si="10"/>
        <v>1</v>
      </c>
      <c r="Q34">
        <v>5141</v>
      </c>
      <c r="R34">
        <v>5061</v>
      </c>
      <c r="S34">
        <v>5520</v>
      </c>
      <c r="T34">
        <v>185</v>
      </c>
      <c r="U34">
        <v>8664.7999999999993</v>
      </c>
      <c r="V34">
        <v>3923.09</v>
      </c>
      <c r="W34">
        <v>4.3</v>
      </c>
    </row>
    <row r="35" spans="1:23">
      <c r="A35" s="1" t="d">
        <v>2003-12-01</v>
      </c>
      <c r="B35" s="12">
        <v>12</v>
      </c>
      <c r="C35">
        <v>4496</v>
      </c>
      <c r="E35">
        <v>37</v>
      </c>
      <c r="F35" s="11">
        <f t="shared" si="0"/>
        <v>0</v>
      </c>
      <c r="G35" s="11">
        <f t="shared" si="1"/>
        <v>0</v>
      </c>
      <c r="H35" s="11">
        <f t="shared" si="2"/>
        <v>0</v>
      </c>
      <c r="I35" s="11">
        <f t="shared" si="3"/>
        <v>0</v>
      </c>
      <c r="J35" s="11">
        <f t="shared" si="4"/>
        <v>0</v>
      </c>
      <c r="K35" s="11">
        <f t="shared" si="5"/>
        <v>0</v>
      </c>
      <c r="L35" s="11">
        <f t="shared" si="6"/>
        <v>0</v>
      </c>
      <c r="M35" s="11">
        <f t="shared" si="7"/>
        <v>0</v>
      </c>
      <c r="N35" s="11">
        <f t="shared" si="8"/>
        <v>0</v>
      </c>
      <c r="O35" s="11">
        <f t="shared" si="9"/>
        <v>0</v>
      </c>
      <c r="P35" s="11">
        <f t="shared" si="10"/>
        <v>0</v>
      </c>
      <c r="Q35">
        <v>4126</v>
      </c>
      <c r="R35">
        <v>5141</v>
      </c>
      <c r="S35">
        <v>5061</v>
      </c>
      <c r="T35">
        <v>185.5</v>
      </c>
      <c r="U35">
        <v>8697</v>
      </c>
      <c r="V35">
        <v>3923.09</v>
      </c>
      <c r="W35">
        <v>4.2699999999999996</v>
      </c>
    </row>
    <row r="36" spans="1:23">
      <c r="A36" s="1" t="d">
        <v>2004-01-01</v>
      </c>
      <c r="B36" s="12">
        <v>1</v>
      </c>
      <c r="C36">
        <v>5544</v>
      </c>
      <c r="E36">
        <v>38</v>
      </c>
      <c r="F36" s="11">
        <f t="shared" si="0"/>
        <v>1</v>
      </c>
      <c r="G36" s="11">
        <f t="shared" si="1"/>
        <v>0</v>
      </c>
      <c r="H36" s="11">
        <f t="shared" si="2"/>
        <v>0</v>
      </c>
      <c r="I36" s="11">
        <f t="shared" si="3"/>
        <v>0</v>
      </c>
      <c r="J36" s="11">
        <f t="shared" si="4"/>
        <v>0</v>
      </c>
      <c r="K36" s="11">
        <f t="shared" si="5"/>
        <v>0</v>
      </c>
      <c r="L36" s="11">
        <f t="shared" si="6"/>
        <v>0</v>
      </c>
      <c r="M36" s="11">
        <f t="shared" si="7"/>
        <v>0</v>
      </c>
      <c r="N36" s="11">
        <f t="shared" si="8"/>
        <v>0</v>
      </c>
      <c r="O36" s="11">
        <f t="shared" si="9"/>
        <v>0</v>
      </c>
      <c r="P36" s="11">
        <f t="shared" si="10"/>
        <v>0</v>
      </c>
      <c r="Q36">
        <v>4496</v>
      </c>
      <c r="R36">
        <v>4126</v>
      </c>
      <c r="S36">
        <v>5141</v>
      </c>
      <c r="T36">
        <v>186.3</v>
      </c>
      <c r="U36">
        <v>8725.1</v>
      </c>
      <c r="V36">
        <v>3973.39</v>
      </c>
      <c r="W36">
        <v>4.1500000000000004</v>
      </c>
    </row>
    <row r="37" spans="1:23">
      <c r="A37" s="1" t="d">
        <v>2004-02-01</v>
      </c>
      <c r="B37" s="12">
        <v>2</v>
      </c>
      <c r="C37">
        <v>3719</v>
      </c>
      <c r="E37">
        <v>39</v>
      </c>
      <c r="F37" s="11">
        <f t="shared" si="0"/>
        <v>0</v>
      </c>
      <c r="G37" s="11">
        <f t="shared" si="1"/>
        <v>1</v>
      </c>
      <c r="H37" s="11">
        <f t="shared" si="2"/>
        <v>0</v>
      </c>
      <c r="I37" s="11">
        <f t="shared" si="3"/>
        <v>0</v>
      </c>
      <c r="J37" s="11">
        <f t="shared" si="4"/>
        <v>0</v>
      </c>
      <c r="K37" s="11">
        <f t="shared" si="5"/>
        <v>0</v>
      </c>
      <c r="L37" s="11">
        <f t="shared" si="6"/>
        <v>0</v>
      </c>
      <c r="M37" s="11">
        <f t="shared" si="7"/>
        <v>0</v>
      </c>
      <c r="N37" s="11">
        <f t="shared" si="8"/>
        <v>0</v>
      </c>
      <c r="O37" s="11">
        <f t="shared" si="9"/>
        <v>0</v>
      </c>
      <c r="P37" s="11">
        <f t="shared" si="10"/>
        <v>0</v>
      </c>
      <c r="Q37">
        <v>5544</v>
      </c>
      <c r="R37">
        <v>4496</v>
      </c>
      <c r="S37">
        <v>4126</v>
      </c>
      <c r="T37">
        <v>186.7</v>
      </c>
      <c r="U37">
        <v>8760.7999999999993</v>
      </c>
      <c r="V37">
        <v>3973.39</v>
      </c>
      <c r="W37">
        <v>4.08</v>
      </c>
    </row>
    <row r="38" spans="1:23">
      <c r="A38" s="1" t="d">
        <v>2004-03-01</v>
      </c>
      <c r="B38" s="12">
        <v>3</v>
      </c>
      <c r="C38">
        <v>4145</v>
      </c>
      <c r="E38">
        <v>40</v>
      </c>
      <c r="F38" s="11">
        <f t="shared" si="0"/>
        <v>0</v>
      </c>
      <c r="G38" s="11">
        <f t="shared" si="1"/>
        <v>0</v>
      </c>
      <c r="H38" s="11">
        <f t="shared" si="2"/>
        <v>1</v>
      </c>
      <c r="I38" s="11">
        <f t="shared" si="3"/>
        <v>0</v>
      </c>
      <c r="J38" s="11">
        <f t="shared" si="4"/>
        <v>0</v>
      </c>
      <c r="K38" s="11">
        <f t="shared" si="5"/>
        <v>0</v>
      </c>
      <c r="L38" s="11">
        <f t="shared" si="6"/>
        <v>0</v>
      </c>
      <c r="M38" s="11">
        <f t="shared" si="7"/>
        <v>0</v>
      </c>
      <c r="N38" s="11">
        <f t="shared" si="8"/>
        <v>0</v>
      </c>
      <c r="O38" s="11">
        <f t="shared" si="9"/>
        <v>0</v>
      </c>
      <c r="P38" s="11">
        <f t="shared" si="10"/>
        <v>0</v>
      </c>
      <c r="Q38">
        <v>3719</v>
      </c>
      <c r="R38">
        <v>5544</v>
      </c>
      <c r="S38">
        <v>4496</v>
      </c>
      <c r="T38">
        <v>187.1</v>
      </c>
      <c r="U38">
        <v>8811.2000000000007</v>
      </c>
      <c r="V38">
        <v>3973.39</v>
      </c>
      <c r="W38">
        <v>3.83</v>
      </c>
    </row>
    <row r="39" spans="1:23">
      <c r="A39" s="1" t="d">
        <v>2004-04-01</v>
      </c>
      <c r="B39" s="12">
        <v>4</v>
      </c>
      <c r="C39">
        <v>4833</v>
      </c>
      <c r="E39">
        <v>41</v>
      </c>
      <c r="F39" s="11">
        <f t="shared" si="0"/>
        <v>0</v>
      </c>
      <c r="G39" s="11">
        <f t="shared" si="1"/>
        <v>0</v>
      </c>
      <c r="H39" s="11">
        <f t="shared" si="2"/>
        <v>0</v>
      </c>
      <c r="I39" s="11">
        <f t="shared" si="3"/>
        <v>1</v>
      </c>
      <c r="J39" s="11">
        <f t="shared" si="4"/>
        <v>0</v>
      </c>
      <c r="K39" s="11">
        <f t="shared" si="5"/>
        <v>0</v>
      </c>
      <c r="L39" s="11">
        <f t="shared" si="6"/>
        <v>0</v>
      </c>
      <c r="M39" s="11">
        <f t="shared" si="7"/>
        <v>0</v>
      </c>
      <c r="N39" s="11">
        <f t="shared" si="8"/>
        <v>0</v>
      </c>
      <c r="O39" s="11">
        <f t="shared" si="9"/>
        <v>0</v>
      </c>
      <c r="P39" s="11">
        <f t="shared" si="10"/>
        <v>0</v>
      </c>
      <c r="Q39">
        <v>4145</v>
      </c>
      <c r="R39">
        <v>3719</v>
      </c>
      <c r="S39">
        <v>5544</v>
      </c>
      <c r="T39">
        <v>187.4</v>
      </c>
      <c r="U39">
        <v>8864.2000000000007</v>
      </c>
      <c r="V39">
        <v>4036.33</v>
      </c>
      <c r="W39">
        <v>4.3499999999999996</v>
      </c>
    </row>
    <row r="40" spans="1:23">
      <c r="A40" s="1" t="d">
        <v>2004-05-01</v>
      </c>
      <c r="B40" s="12">
        <v>5</v>
      </c>
      <c r="C40">
        <v>4302</v>
      </c>
      <c r="E40">
        <v>42</v>
      </c>
      <c r="F40" s="11">
        <f t="shared" si="0"/>
        <v>0</v>
      </c>
      <c r="G40" s="11">
        <f t="shared" si="1"/>
        <v>0</v>
      </c>
      <c r="H40" s="11">
        <f t="shared" si="2"/>
        <v>0</v>
      </c>
      <c r="I40" s="11">
        <f t="shared" si="3"/>
        <v>0</v>
      </c>
      <c r="J40" s="11">
        <f t="shared" si="4"/>
        <v>1</v>
      </c>
      <c r="K40" s="11">
        <f t="shared" si="5"/>
        <v>0</v>
      </c>
      <c r="L40" s="11">
        <f t="shared" si="6"/>
        <v>0</v>
      </c>
      <c r="M40" s="11">
        <f t="shared" si="7"/>
        <v>0</v>
      </c>
      <c r="N40" s="11">
        <f t="shared" si="8"/>
        <v>0</v>
      </c>
      <c r="O40" s="11">
        <f t="shared" si="9"/>
        <v>0</v>
      </c>
      <c r="P40" s="11">
        <f t="shared" si="10"/>
        <v>0</v>
      </c>
      <c r="Q40">
        <v>4833</v>
      </c>
      <c r="R40">
        <v>4145</v>
      </c>
      <c r="S40">
        <v>3719</v>
      </c>
      <c r="T40">
        <v>188.2</v>
      </c>
      <c r="U40">
        <v>8941.5</v>
      </c>
      <c r="V40">
        <v>4036.33</v>
      </c>
      <c r="W40">
        <v>4.72</v>
      </c>
    </row>
    <row r="41" spans="1:23">
      <c r="A41" s="1" t="d">
        <v>2004-06-01</v>
      </c>
      <c r="B41" s="12">
        <v>6</v>
      </c>
      <c r="C41">
        <v>4868</v>
      </c>
      <c r="E41">
        <v>43</v>
      </c>
      <c r="F41" s="11">
        <f t="shared" si="0"/>
        <v>0</v>
      </c>
      <c r="G41" s="11">
        <f t="shared" si="1"/>
        <v>0</v>
      </c>
      <c r="H41" s="11">
        <f t="shared" si="2"/>
        <v>0</v>
      </c>
      <c r="I41" s="11">
        <f t="shared" si="3"/>
        <v>0</v>
      </c>
      <c r="J41" s="11">
        <f t="shared" si="4"/>
        <v>0</v>
      </c>
      <c r="K41" s="11">
        <f t="shared" si="5"/>
        <v>1</v>
      </c>
      <c r="L41" s="11">
        <f t="shared" si="6"/>
        <v>0</v>
      </c>
      <c r="M41" s="11">
        <f t="shared" si="7"/>
        <v>0</v>
      </c>
      <c r="N41" s="11">
        <f t="shared" si="8"/>
        <v>0</v>
      </c>
      <c r="O41" s="11">
        <f t="shared" si="9"/>
        <v>0</v>
      </c>
      <c r="P41" s="11">
        <f t="shared" si="10"/>
        <v>0</v>
      </c>
      <c r="Q41">
        <v>4302</v>
      </c>
      <c r="R41">
        <v>4833</v>
      </c>
      <c r="S41">
        <v>4145</v>
      </c>
      <c r="T41">
        <v>188.9</v>
      </c>
      <c r="U41">
        <v>8974.9</v>
      </c>
      <c r="V41">
        <v>4036.33</v>
      </c>
      <c r="W41">
        <v>4.7300000000000004</v>
      </c>
    </row>
    <row r="42" spans="1:23">
      <c r="A42" s="1" t="d">
        <v>2004-07-01</v>
      </c>
      <c r="B42" s="12">
        <v>7</v>
      </c>
      <c r="C42">
        <v>5425</v>
      </c>
      <c r="E42">
        <v>44</v>
      </c>
      <c r="F42" s="11">
        <f t="shared" si="0"/>
        <v>0</v>
      </c>
      <c r="G42" s="11">
        <f t="shared" si="1"/>
        <v>0</v>
      </c>
      <c r="H42" s="11">
        <f t="shared" si="2"/>
        <v>0</v>
      </c>
      <c r="I42" s="11">
        <f t="shared" si="3"/>
        <v>0</v>
      </c>
      <c r="J42" s="11">
        <f t="shared" si="4"/>
        <v>0</v>
      </c>
      <c r="K42" s="11">
        <f t="shared" si="5"/>
        <v>0</v>
      </c>
      <c r="L42" s="11">
        <f t="shared" si="6"/>
        <v>1</v>
      </c>
      <c r="M42" s="11">
        <f t="shared" si="7"/>
        <v>0</v>
      </c>
      <c r="N42" s="11">
        <f t="shared" si="8"/>
        <v>0</v>
      </c>
      <c r="O42" s="11">
        <f t="shared" si="9"/>
        <v>0</v>
      </c>
      <c r="P42" s="11">
        <f t="shared" si="10"/>
        <v>0</v>
      </c>
      <c r="Q42">
        <v>4868</v>
      </c>
      <c r="R42">
        <v>4302</v>
      </c>
      <c r="S42">
        <v>4833</v>
      </c>
      <c r="T42">
        <v>189.1</v>
      </c>
      <c r="U42">
        <v>9002.1</v>
      </c>
      <c r="V42">
        <v>4101.1099999999997</v>
      </c>
      <c r="W42">
        <v>4.5</v>
      </c>
    </row>
    <row r="43" spans="1:23">
      <c r="A43" s="1" t="d">
        <v>2004-08-01</v>
      </c>
      <c r="B43" s="12">
        <v>8</v>
      </c>
      <c r="C43">
        <v>5866</v>
      </c>
      <c r="E43">
        <v>45</v>
      </c>
      <c r="F43" s="11">
        <f t="shared" si="0"/>
        <v>0</v>
      </c>
      <c r="G43" s="11">
        <f t="shared" si="1"/>
        <v>0</v>
      </c>
      <c r="H43" s="11">
        <f t="shared" si="2"/>
        <v>0</v>
      </c>
      <c r="I43" s="11">
        <f t="shared" si="3"/>
        <v>0</v>
      </c>
      <c r="J43" s="11">
        <f t="shared" si="4"/>
        <v>0</v>
      </c>
      <c r="K43" s="11">
        <f t="shared" si="5"/>
        <v>0</v>
      </c>
      <c r="L43" s="11">
        <f t="shared" si="6"/>
        <v>0</v>
      </c>
      <c r="M43" s="11">
        <f t="shared" si="7"/>
        <v>1</v>
      </c>
      <c r="N43" s="11">
        <f t="shared" si="8"/>
        <v>0</v>
      </c>
      <c r="O43" s="11">
        <f t="shared" si="9"/>
        <v>0</v>
      </c>
      <c r="P43" s="11">
        <f t="shared" si="10"/>
        <v>0</v>
      </c>
      <c r="Q43">
        <v>5425</v>
      </c>
      <c r="R43">
        <v>4868</v>
      </c>
      <c r="S43">
        <v>4302</v>
      </c>
      <c r="T43">
        <v>189.2</v>
      </c>
      <c r="U43">
        <v>9033.2999999999993</v>
      </c>
      <c r="V43">
        <v>4101.1099999999997</v>
      </c>
      <c r="W43">
        <v>4.28</v>
      </c>
    </row>
    <row r="44" spans="1:23">
      <c r="A44" s="1" t="d">
        <v>2004-09-01</v>
      </c>
      <c r="B44" s="12">
        <v>9</v>
      </c>
      <c r="C44">
        <v>5126</v>
      </c>
      <c r="E44">
        <v>46</v>
      </c>
      <c r="F44" s="11">
        <f t="shared" si="0"/>
        <v>0</v>
      </c>
      <c r="G44" s="11">
        <f t="shared" si="1"/>
        <v>0</v>
      </c>
      <c r="H44" s="11">
        <f t="shared" si="2"/>
        <v>0</v>
      </c>
      <c r="I44" s="11">
        <f t="shared" si="3"/>
        <v>0</v>
      </c>
      <c r="J44" s="11">
        <f t="shared" si="4"/>
        <v>0</v>
      </c>
      <c r="K44" s="11">
        <f t="shared" si="5"/>
        <v>0</v>
      </c>
      <c r="L44" s="11">
        <f t="shared" si="6"/>
        <v>0</v>
      </c>
      <c r="M44" s="11">
        <f t="shared" si="7"/>
        <v>0</v>
      </c>
      <c r="N44" s="11">
        <f t="shared" si="8"/>
        <v>1</v>
      </c>
      <c r="O44" s="11">
        <f t="shared" si="9"/>
        <v>0</v>
      </c>
      <c r="P44" s="11">
        <f t="shared" si="10"/>
        <v>0</v>
      </c>
      <c r="Q44">
        <v>5866</v>
      </c>
      <c r="R44">
        <v>5425</v>
      </c>
      <c r="S44">
        <v>4868</v>
      </c>
      <c r="T44">
        <v>189.8</v>
      </c>
      <c r="U44">
        <v>9055.7000000000007</v>
      </c>
      <c r="V44">
        <v>4101.1099999999997</v>
      </c>
      <c r="W44">
        <v>4.13</v>
      </c>
    </row>
    <row r="45" spans="1:23">
      <c r="A45" s="1" t="d">
        <v>2004-10-01</v>
      </c>
      <c r="B45" s="12">
        <v>10</v>
      </c>
      <c r="C45">
        <v>5125</v>
      </c>
      <c r="E45">
        <v>47</v>
      </c>
      <c r="F45" s="11">
        <f t="shared" si="0"/>
        <v>0</v>
      </c>
      <c r="G45" s="11">
        <f t="shared" si="1"/>
        <v>0</v>
      </c>
      <c r="H45" s="11">
        <f t="shared" si="2"/>
        <v>0</v>
      </c>
      <c r="I45" s="11">
        <f t="shared" si="3"/>
        <v>0</v>
      </c>
      <c r="J45" s="11">
        <f t="shared" si="4"/>
        <v>0</v>
      </c>
      <c r="K45" s="11">
        <f t="shared" si="5"/>
        <v>0</v>
      </c>
      <c r="L45" s="11">
        <f t="shared" si="6"/>
        <v>0</v>
      </c>
      <c r="M45" s="11">
        <f t="shared" si="7"/>
        <v>0</v>
      </c>
      <c r="N45" s="11">
        <f t="shared" si="8"/>
        <v>0</v>
      </c>
      <c r="O45" s="11">
        <f t="shared" si="9"/>
        <v>1</v>
      </c>
      <c r="P45" s="11">
        <f t="shared" si="10"/>
        <v>0</v>
      </c>
      <c r="Q45">
        <v>5126</v>
      </c>
      <c r="R45">
        <v>5866</v>
      </c>
      <c r="S45">
        <v>5425</v>
      </c>
      <c r="T45">
        <v>190.8</v>
      </c>
      <c r="U45">
        <v>9100.6</v>
      </c>
      <c r="V45">
        <v>4174.1400000000003</v>
      </c>
      <c r="W45">
        <v>4.0999999999999996</v>
      </c>
    </row>
    <row r="46" spans="1:23">
      <c r="A46" s="1" t="d">
        <v>2004-11-01</v>
      </c>
      <c r="B46" s="12">
        <v>11</v>
      </c>
      <c r="C46">
        <v>4501</v>
      </c>
      <c r="E46">
        <v>48</v>
      </c>
      <c r="F46" s="11">
        <f t="shared" si="0"/>
        <v>0</v>
      </c>
      <c r="G46" s="11">
        <f t="shared" si="1"/>
        <v>0</v>
      </c>
      <c r="H46" s="11">
        <f t="shared" si="2"/>
        <v>0</v>
      </c>
      <c r="I46" s="11">
        <f t="shared" si="3"/>
        <v>0</v>
      </c>
      <c r="J46" s="11">
        <f t="shared" si="4"/>
        <v>0</v>
      </c>
      <c r="K46" s="11">
        <f t="shared" si="5"/>
        <v>0</v>
      </c>
      <c r="L46" s="11">
        <f t="shared" si="6"/>
        <v>0</v>
      </c>
      <c r="M46" s="11">
        <f t="shared" si="7"/>
        <v>0</v>
      </c>
      <c r="N46" s="11">
        <f t="shared" si="8"/>
        <v>0</v>
      </c>
      <c r="O46" s="11">
        <f t="shared" si="9"/>
        <v>0</v>
      </c>
      <c r="P46" s="11">
        <f t="shared" si="10"/>
        <v>1</v>
      </c>
      <c r="Q46">
        <v>5125</v>
      </c>
      <c r="R46">
        <v>5126</v>
      </c>
      <c r="S46">
        <v>5866</v>
      </c>
      <c r="T46">
        <v>191.7</v>
      </c>
      <c r="U46">
        <v>9111.9</v>
      </c>
      <c r="V46">
        <v>4174.1400000000003</v>
      </c>
      <c r="W46">
        <v>4.1900000000000004</v>
      </c>
    </row>
    <row r="47" spans="1:23">
      <c r="A47" s="1" t="d">
        <v>2004-12-01</v>
      </c>
      <c r="B47" s="12">
        <v>12</v>
      </c>
      <c r="C47">
        <v>4770</v>
      </c>
      <c r="E47">
        <v>49</v>
      </c>
      <c r="F47" s="11">
        <f t="shared" si="0"/>
        <v>0</v>
      </c>
      <c r="G47" s="11">
        <f t="shared" si="1"/>
        <v>0</v>
      </c>
      <c r="H47" s="11">
        <f t="shared" si="2"/>
        <v>0</v>
      </c>
      <c r="I47" s="11">
        <f t="shared" si="3"/>
        <v>0</v>
      </c>
      <c r="J47" s="11">
        <f t="shared" si="4"/>
        <v>0</v>
      </c>
      <c r="K47" s="11">
        <f t="shared" si="5"/>
        <v>0</v>
      </c>
      <c r="L47" s="11">
        <f t="shared" si="6"/>
        <v>0</v>
      </c>
      <c r="M47" s="11">
        <f t="shared" si="7"/>
        <v>0</v>
      </c>
      <c r="N47" s="11">
        <f t="shared" si="8"/>
        <v>0</v>
      </c>
      <c r="O47" s="11">
        <f t="shared" si="9"/>
        <v>0</v>
      </c>
      <c r="P47" s="11">
        <f t="shared" si="10"/>
        <v>0</v>
      </c>
      <c r="Q47">
        <v>4501</v>
      </c>
      <c r="R47">
        <v>5125</v>
      </c>
      <c r="S47">
        <v>5126</v>
      </c>
      <c r="T47">
        <v>191.7</v>
      </c>
      <c r="U47">
        <v>9455.1</v>
      </c>
      <c r="V47">
        <v>4174.1400000000003</v>
      </c>
      <c r="W47">
        <v>4.2300000000000004</v>
      </c>
    </row>
    <row r="48" spans="1:23">
      <c r="A48" s="1" t="d">
        <v>2005-01-01</v>
      </c>
      <c r="B48" s="12">
        <v>1</v>
      </c>
      <c r="C48">
        <v>5903</v>
      </c>
      <c r="E48">
        <v>50</v>
      </c>
      <c r="F48" s="11">
        <f t="shared" si="0"/>
        <v>1</v>
      </c>
      <c r="G48" s="11">
        <f t="shared" si="1"/>
        <v>0</v>
      </c>
      <c r="H48" s="11">
        <f t="shared" si="2"/>
        <v>0</v>
      </c>
      <c r="I48" s="11">
        <f t="shared" si="3"/>
        <v>0</v>
      </c>
      <c r="J48" s="11">
        <f t="shared" si="4"/>
        <v>0</v>
      </c>
      <c r="K48" s="11">
        <f t="shared" si="5"/>
        <v>0</v>
      </c>
      <c r="L48" s="11">
        <f t="shared" si="6"/>
        <v>0</v>
      </c>
      <c r="M48" s="11">
        <f t="shared" si="7"/>
        <v>0</v>
      </c>
      <c r="N48" s="11">
        <f t="shared" si="8"/>
        <v>0</v>
      </c>
      <c r="O48" s="11">
        <f t="shared" si="9"/>
        <v>0</v>
      </c>
      <c r="P48" s="11">
        <f t="shared" si="10"/>
        <v>0</v>
      </c>
      <c r="Q48">
        <v>4770</v>
      </c>
      <c r="R48">
        <v>4501</v>
      </c>
      <c r="S48">
        <v>5125</v>
      </c>
      <c r="T48">
        <v>191.6</v>
      </c>
      <c r="U48">
        <v>9127.4</v>
      </c>
      <c r="V48">
        <v>4253.78</v>
      </c>
      <c r="W48">
        <v>4.22</v>
      </c>
    </row>
    <row r="49" spans="1:23">
      <c r="A49" s="1" t="d">
        <v>2005-02-01</v>
      </c>
      <c r="B49" s="12">
        <v>2</v>
      </c>
      <c r="C49">
        <v>4041</v>
      </c>
      <c r="E49">
        <v>51</v>
      </c>
      <c r="F49" s="11">
        <f t="shared" si="0"/>
        <v>0</v>
      </c>
      <c r="G49" s="11">
        <f t="shared" si="1"/>
        <v>1</v>
      </c>
      <c r="H49" s="11">
        <f t="shared" si="2"/>
        <v>0</v>
      </c>
      <c r="I49" s="11">
        <f t="shared" si="3"/>
        <v>0</v>
      </c>
      <c r="J49" s="11">
        <f t="shared" si="4"/>
        <v>0</v>
      </c>
      <c r="K49" s="11">
        <f t="shared" si="5"/>
        <v>0</v>
      </c>
      <c r="L49" s="11">
        <f t="shared" si="6"/>
        <v>0</v>
      </c>
      <c r="M49" s="11">
        <f t="shared" si="7"/>
        <v>0</v>
      </c>
      <c r="N49" s="11">
        <f t="shared" si="8"/>
        <v>0</v>
      </c>
      <c r="O49" s="11">
        <f t="shared" si="9"/>
        <v>0</v>
      </c>
      <c r="P49" s="11">
        <f t="shared" si="10"/>
        <v>0</v>
      </c>
      <c r="Q49">
        <v>5903</v>
      </c>
      <c r="R49">
        <v>4770</v>
      </c>
      <c r="S49">
        <v>4501</v>
      </c>
      <c r="T49">
        <v>192.4</v>
      </c>
      <c r="U49">
        <v>9156.2000000000007</v>
      </c>
      <c r="V49">
        <v>4253.78</v>
      </c>
      <c r="W49">
        <v>4.17</v>
      </c>
    </row>
    <row r="50" spans="1:23">
      <c r="A50" s="1" t="d">
        <v>2005-03-01</v>
      </c>
      <c r="B50" s="12">
        <v>3</v>
      </c>
      <c r="C50">
        <v>4352</v>
      </c>
      <c r="E50">
        <v>52</v>
      </c>
      <c r="F50" s="11">
        <f t="shared" si="0"/>
        <v>0</v>
      </c>
      <c r="G50" s="11">
        <f t="shared" si="1"/>
        <v>0</v>
      </c>
      <c r="H50" s="11">
        <f t="shared" si="2"/>
        <v>1</v>
      </c>
      <c r="I50" s="11">
        <f t="shared" si="3"/>
        <v>0</v>
      </c>
      <c r="J50" s="11">
        <f t="shared" si="4"/>
        <v>0</v>
      </c>
      <c r="K50" s="11">
        <f t="shared" si="5"/>
        <v>0</v>
      </c>
      <c r="L50" s="11">
        <f t="shared" si="6"/>
        <v>0</v>
      </c>
      <c r="M50" s="11">
        <f t="shared" si="7"/>
        <v>0</v>
      </c>
      <c r="N50" s="11">
        <f t="shared" si="8"/>
        <v>0</v>
      </c>
      <c r="O50" s="11">
        <f t="shared" si="9"/>
        <v>0</v>
      </c>
      <c r="P50" s="11">
        <f t="shared" si="10"/>
        <v>0</v>
      </c>
      <c r="Q50">
        <v>4041</v>
      </c>
      <c r="R50">
        <v>5903</v>
      </c>
      <c r="S50">
        <v>4770</v>
      </c>
      <c r="T50">
        <v>193.1</v>
      </c>
      <c r="U50">
        <v>9215.2999999999993</v>
      </c>
      <c r="V50">
        <v>4253.78</v>
      </c>
      <c r="W50">
        <v>4.5</v>
      </c>
    </row>
    <row r="51" spans="1:23">
      <c r="A51" s="1" t="d">
        <v>2005-04-01</v>
      </c>
      <c r="B51" s="12">
        <v>4</v>
      </c>
      <c r="C51">
        <v>4880</v>
      </c>
      <c r="E51">
        <v>53</v>
      </c>
      <c r="F51" s="11">
        <f t="shared" si="0"/>
        <v>0</v>
      </c>
      <c r="G51" s="11">
        <f t="shared" si="1"/>
        <v>0</v>
      </c>
      <c r="H51" s="11">
        <f t="shared" si="2"/>
        <v>0</v>
      </c>
      <c r="I51" s="11">
        <f t="shared" si="3"/>
        <v>1</v>
      </c>
      <c r="J51" s="11">
        <f t="shared" si="4"/>
        <v>0</v>
      </c>
      <c r="K51" s="11">
        <f t="shared" si="5"/>
        <v>0</v>
      </c>
      <c r="L51" s="11">
        <f t="shared" si="6"/>
        <v>0</v>
      </c>
      <c r="M51" s="11">
        <f t="shared" si="7"/>
        <v>0</v>
      </c>
      <c r="N51" s="11">
        <f t="shared" si="8"/>
        <v>0</v>
      </c>
      <c r="O51" s="11">
        <f t="shared" si="9"/>
        <v>0</v>
      </c>
      <c r="P51" s="11">
        <f t="shared" si="10"/>
        <v>0</v>
      </c>
      <c r="Q51">
        <v>4352</v>
      </c>
      <c r="R51">
        <v>4041</v>
      </c>
      <c r="S51">
        <v>5903</v>
      </c>
      <c r="T51">
        <v>193.7</v>
      </c>
      <c r="U51">
        <v>9269.1</v>
      </c>
      <c r="V51">
        <v>4303.34</v>
      </c>
      <c r="W51">
        <v>4.34</v>
      </c>
    </row>
    <row r="52" spans="1:23">
      <c r="A52" s="1" t="d">
        <v>2005-05-01</v>
      </c>
      <c r="B52" s="12">
        <v>5</v>
      </c>
      <c r="C52">
        <v>4773</v>
      </c>
      <c r="E52">
        <v>54</v>
      </c>
      <c r="F52" s="11">
        <f t="shared" si="0"/>
        <v>0</v>
      </c>
      <c r="G52" s="11">
        <f t="shared" si="1"/>
        <v>0</v>
      </c>
      <c r="H52" s="11">
        <f t="shared" si="2"/>
        <v>0</v>
      </c>
      <c r="I52" s="11">
        <f t="shared" si="3"/>
        <v>0</v>
      </c>
      <c r="J52" s="11">
        <f t="shared" si="4"/>
        <v>1</v>
      </c>
      <c r="K52" s="11">
        <f t="shared" si="5"/>
        <v>0</v>
      </c>
      <c r="L52" s="11">
        <f t="shared" si="6"/>
        <v>0</v>
      </c>
      <c r="M52" s="11">
        <f t="shared" si="7"/>
        <v>0</v>
      </c>
      <c r="N52" s="11">
        <f t="shared" si="8"/>
        <v>0</v>
      </c>
      <c r="O52" s="11">
        <f t="shared" si="9"/>
        <v>0</v>
      </c>
      <c r="P52" s="11">
        <f t="shared" si="10"/>
        <v>0</v>
      </c>
      <c r="Q52">
        <v>4880</v>
      </c>
      <c r="R52">
        <v>4352</v>
      </c>
      <c r="S52">
        <v>4041</v>
      </c>
      <c r="T52">
        <v>193.6</v>
      </c>
      <c r="U52">
        <v>9316</v>
      </c>
      <c r="V52">
        <v>4303.34</v>
      </c>
      <c r="W52">
        <v>4.1399999999999997</v>
      </c>
    </row>
    <row r="53" spans="1:23">
      <c r="A53" s="1" t="d">
        <v>2005-06-01</v>
      </c>
      <c r="B53" s="12">
        <v>6</v>
      </c>
      <c r="C53">
        <v>5086</v>
      </c>
      <c r="E53">
        <v>55</v>
      </c>
      <c r="F53" s="11">
        <f t="shared" si="0"/>
        <v>0</v>
      </c>
      <c r="G53" s="11">
        <f t="shared" si="1"/>
        <v>0</v>
      </c>
      <c r="H53" s="11">
        <f t="shared" si="2"/>
        <v>0</v>
      </c>
      <c r="I53" s="11">
        <f t="shared" si="3"/>
        <v>0</v>
      </c>
      <c r="J53" s="11">
        <f t="shared" si="4"/>
        <v>0</v>
      </c>
      <c r="K53" s="11">
        <f t="shared" si="5"/>
        <v>1</v>
      </c>
      <c r="L53" s="11">
        <f t="shared" si="6"/>
        <v>0</v>
      </c>
      <c r="M53" s="11">
        <f t="shared" si="7"/>
        <v>0</v>
      </c>
      <c r="N53" s="11">
        <f t="shared" si="8"/>
        <v>0</v>
      </c>
      <c r="O53" s="11">
        <f t="shared" si="9"/>
        <v>0</v>
      </c>
      <c r="P53" s="11">
        <f t="shared" si="10"/>
        <v>0</v>
      </c>
      <c r="Q53">
        <v>4773</v>
      </c>
      <c r="R53">
        <v>4880</v>
      </c>
      <c r="S53">
        <v>4352</v>
      </c>
      <c r="T53">
        <v>193.7</v>
      </c>
      <c r="U53">
        <v>9341.7000000000007</v>
      </c>
      <c r="V53">
        <v>4303.34</v>
      </c>
      <c r="W53">
        <v>4</v>
      </c>
    </row>
    <row r="54" spans="1:23">
      <c r="A54" s="1" t="d">
        <v>2005-07-01</v>
      </c>
      <c r="B54" s="12">
        <v>7</v>
      </c>
      <c r="C54">
        <v>5469</v>
      </c>
      <c r="E54">
        <v>56</v>
      </c>
      <c r="F54" s="11">
        <f t="shared" si="0"/>
        <v>0</v>
      </c>
      <c r="G54" s="11">
        <f t="shared" si="1"/>
        <v>0</v>
      </c>
      <c r="H54" s="11">
        <f t="shared" si="2"/>
        <v>0</v>
      </c>
      <c r="I54" s="11">
        <f t="shared" si="3"/>
        <v>0</v>
      </c>
      <c r="J54" s="11">
        <f t="shared" si="4"/>
        <v>0</v>
      </c>
      <c r="K54" s="11">
        <f t="shared" si="5"/>
        <v>0</v>
      </c>
      <c r="L54" s="11">
        <f t="shared" si="6"/>
        <v>1</v>
      </c>
      <c r="M54" s="11">
        <f t="shared" si="7"/>
        <v>0</v>
      </c>
      <c r="N54" s="11">
        <f t="shared" si="8"/>
        <v>0</v>
      </c>
      <c r="O54" s="11">
        <f t="shared" si="9"/>
        <v>0</v>
      </c>
      <c r="P54" s="11">
        <f t="shared" si="10"/>
        <v>0</v>
      </c>
      <c r="Q54">
        <v>5086</v>
      </c>
      <c r="R54">
        <v>4773</v>
      </c>
      <c r="S54">
        <v>4880</v>
      </c>
      <c r="T54">
        <v>194.9</v>
      </c>
      <c r="U54">
        <v>9383.7999999999993</v>
      </c>
      <c r="V54">
        <v>4380.96</v>
      </c>
      <c r="W54">
        <v>4.18</v>
      </c>
    </row>
    <row r="55" spans="1:23">
      <c r="A55" s="1" t="d">
        <v>2005-08-01</v>
      </c>
      <c r="B55" s="12">
        <v>8</v>
      </c>
      <c r="C55">
        <v>6200</v>
      </c>
      <c r="E55">
        <v>57</v>
      </c>
      <c r="F55" s="11">
        <f t="shared" si="0"/>
        <v>0</v>
      </c>
      <c r="G55" s="11">
        <f t="shared" si="1"/>
        <v>0</v>
      </c>
      <c r="H55" s="11">
        <f t="shared" si="2"/>
        <v>0</v>
      </c>
      <c r="I55" s="11">
        <f t="shared" si="3"/>
        <v>0</v>
      </c>
      <c r="J55" s="11">
        <f t="shared" si="4"/>
        <v>0</v>
      </c>
      <c r="K55" s="11">
        <f t="shared" si="5"/>
        <v>0</v>
      </c>
      <c r="L55" s="11">
        <f t="shared" si="6"/>
        <v>0</v>
      </c>
      <c r="M55" s="11">
        <f t="shared" si="7"/>
        <v>1</v>
      </c>
      <c r="N55" s="11">
        <f t="shared" si="8"/>
        <v>0</v>
      </c>
      <c r="O55" s="11">
        <f t="shared" si="9"/>
        <v>0</v>
      </c>
      <c r="P55" s="11">
        <f t="shared" si="10"/>
        <v>0</v>
      </c>
      <c r="Q55">
        <v>5469</v>
      </c>
      <c r="R55">
        <v>5086</v>
      </c>
      <c r="S55">
        <v>4773</v>
      </c>
      <c r="T55">
        <v>196.1</v>
      </c>
      <c r="U55">
        <v>9433.4</v>
      </c>
      <c r="V55">
        <v>4380.96</v>
      </c>
      <c r="W55">
        <v>4.26</v>
      </c>
    </row>
    <row r="56" spans="1:23">
      <c r="A56" s="1" t="d">
        <v>2005-09-01</v>
      </c>
      <c r="B56" s="12">
        <v>9</v>
      </c>
      <c r="C56">
        <v>5634</v>
      </c>
      <c r="E56">
        <v>58</v>
      </c>
      <c r="F56" s="11">
        <f t="shared" si="0"/>
        <v>0</v>
      </c>
      <c r="G56" s="11">
        <f t="shared" si="1"/>
        <v>0</v>
      </c>
      <c r="H56" s="11">
        <f t="shared" si="2"/>
        <v>0</v>
      </c>
      <c r="I56" s="11">
        <f t="shared" si="3"/>
        <v>0</v>
      </c>
      <c r="J56" s="11">
        <f t="shared" si="4"/>
        <v>0</v>
      </c>
      <c r="K56" s="11">
        <f t="shared" si="5"/>
        <v>0</v>
      </c>
      <c r="L56" s="11">
        <f t="shared" si="6"/>
        <v>0</v>
      </c>
      <c r="M56" s="11">
        <f t="shared" si="7"/>
        <v>0</v>
      </c>
      <c r="N56" s="11">
        <f t="shared" si="8"/>
        <v>1</v>
      </c>
      <c r="O56" s="11">
        <f t="shared" si="9"/>
        <v>0</v>
      </c>
      <c r="P56" s="11">
        <f t="shared" si="10"/>
        <v>0</v>
      </c>
      <c r="Q56">
        <v>6200</v>
      </c>
      <c r="R56">
        <v>5469</v>
      </c>
      <c r="S56">
        <v>5086</v>
      </c>
      <c r="T56">
        <v>198.8</v>
      </c>
      <c r="U56">
        <v>9491.5</v>
      </c>
      <c r="V56">
        <v>4380.96</v>
      </c>
      <c r="W56">
        <v>4.2</v>
      </c>
    </row>
    <row r="57" spans="1:23">
      <c r="A57" s="1" t="d">
        <v>2005-10-01</v>
      </c>
      <c r="B57" s="12">
        <v>10</v>
      </c>
      <c r="C57">
        <v>5266</v>
      </c>
      <c r="E57">
        <v>59</v>
      </c>
      <c r="F57" s="11">
        <f t="shared" si="0"/>
        <v>0</v>
      </c>
      <c r="G57" s="11">
        <f t="shared" si="1"/>
        <v>0</v>
      </c>
      <c r="H57" s="11">
        <f t="shared" si="2"/>
        <v>0</v>
      </c>
      <c r="I57" s="11">
        <f t="shared" si="3"/>
        <v>0</v>
      </c>
      <c r="J57" s="11">
        <f t="shared" si="4"/>
        <v>0</v>
      </c>
      <c r="K57" s="11">
        <f t="shared" si="5"/>
        <v>0</v>
      </c>
      <c r="L57" s="11">
        <f t="shared" si="6"/>
        <v>0</v>
      </c>
      <c r="M57" s="11">
        <f t="shared" si="7"/>
        <v>0</v>
      </c>
      <c r="N57" s="11">
        <f t="shared" si="8"/>
        <v>0</v>
      </c>
      <c r="O57" s="11">
        <f t="shared" si="9"/>
        <v>1</v>
      </c>
      <c r="P57" s="11">
        <f t="shared" si="10"/>
        <v>0</v>
      </c>
      <c r="Q57">
        <v>5634</v>
      </c>
      <c r="R57">
        <v>6200</v>
      </c>
      <c r="S57">
        <v>5469</v>
      </c>
      <c r="T57">
        <v>199.1</v>
      </c>
      <c r="U57">
        <v>9575.6</v>
      </c>
      <c r="V57">
        <v>4444.1099999999997</v>
      </c>
      <c r="W57">
        <v>4.46</v>
      </c>
    </row>
    <row r="58" spans="1:23">
      <c r="A58" s="1" t="d">
        <v>2005-11-01</v>
      </c>
      <c r="B58" s="12">
        <v>11</v>
      </c>
      <c r="C58">
        <v>4379</v>
      </c>
      <c r="E58">
        <v>60</v>
      </c>
      <c r="F58" s="11">
        <f t="shared" si="0"/>
        <v>0</v>
      </c>
      <c r="G58" s="11">
        <f t="shared" si="1"/>
        <v>0</v>
      </c>
      <c r="H58" s="11">
        <f t="shared" si="2"/>
        <v>0</v>
      </c>
      <c r="I58" s="11">
        <f t="shared" si="3"/>
        <v>0</v>
      </c>
      <c r="J58" s="11">
        <f t="shared" si="4"/>
        <v>0</v>
      </c>
      <c r="K58" s="11">
        <f t="shared" si="5"/>
        <v>0</v>
      </c>
      <c r="L58" s="11">
        <f t="shared" si="6"/>
        <v>0</v>
      </c>
      <c r="M58" s="11">
        <f t="shared" si="7"/>
        <v>0</v>
      </c>
      <c r="N58" s="11">
        <f t="shared" si="8"/>
        <v>0</v>
      </c>
      <c r="O58" s="11">
        <f t="shared" si="9"/>
        <v>0</v>
      </c>
      <c r="P58" s="11">
        <f t="shared" si="10"/>
        <v>1</v>
      </c>
      <c r="Q58">
        <v>5266</v>
      </c>
      <c r="R58">
        <v>5634</v>
      </c>
      <c r="S58">
        <v>6200</v>
      </c>
      <c r="T58">
        <v>198.1</v>
      </c>
      <c r="U58">
        <v>9634.6</v>
      </c>
      <c r="V58">
        <v>4444.1099999999997</v>
      </c>
      <c r="W58">
        <v>4.54</v>
      </c>
    </row>
    <row r="59" spans="1:23">
      <c r="A59" s="1" t="d">
        <v>2005-12-01</v>
      </c>
      <c r="B59" s="12">
        <v>12</v>
      </c>
      <c r="C59">
        <v>4650</v>
      </c>
      <c r="E59">
        <v>61</v>
      </c>
      <c r="F59" s="11">
        <f t="shared" si="0"/>
        <v>0</v>
      </c>
      <c r="G59" s="11">
        <f t="shared" si="1"/>
        <v>0</v>
      </c>
      <c r="H59" s="11">
        <f t="shared" si="2"/>
        <v>0</v>
      </c>
      <c r="I59" s="11">
        <f t="shared" si="3"/>
        <v>0</v>
      </c>
      <c r="J59" s="11">
        <f t="shared" si="4"/>
        <v>0</v>
      </c>
      <c r="K59" s="11">
        <f t="shared" si="5"/>
        <v>0</v>
      </c>
      <c r="L59" s="11">
        <f t="shared" si="6"/>
        <v>0</v>
      </c>
      <c r="M59" s="11">
        <f t="shared" si="7"/>
        <v>0</v>
      </c>
      <c r="N59" s="11">
        <f t="shared" si="8"/>
        <v>0</v>
      </c>
      <c r="O59" s="11">
        <f t="shared" si="9"/>
        <v>0</v>
      </c>
      <c r="P59" s="11">
        <f t="shared" si="10"/>
        <v>0</v>
      </c>
      <c r="Q59">
        <v>4379</v>
      </c>
      <c r="R59">
        <v>5266</v>
      </c>
      <c r="S59">
        <v>5634</v>
      </c>
      <c r="T59">
        <v>198.1</v>
      </c>
      <c r="U59">
        <v>9685.4</v>
      </c>
      <c r="V59">
        <v>4444.1099999999997</v>
      </c>
      <c r="W59">
        <v>4.47</v>
      </c>
    </row>
    <row r="60" spans="1:23">
      <c r="A60" s="1" t="d">
        <v>2006-01-01</v>
      </c>
      <c r="B60" s="12">
        <v>1</v>
      </c>
      <c r="C60">
        <v>5639</v>
      </c>
      <c r="E60">
        <v>62</v>
      </c>
      <c r="F60" s="11">
        <f t="shared" si="0"/>
        <v>1</v>
      </c>
      <c r="G60" s="11">
        <f t="shared" si="1"/>
        <v>0</v>
      </c>
      <c r="H60" s="11">
        <f t="shared" si="2"/>
        <v>0</v>
      </c>
      <c r="I60" s="11">
        <f t="shared" si="3"/>
        <v>0</v>
      </c>
      <c r="J60" s="11">
        <f t="shared" si="4"/>
        <v>0</v>
      </c>
      <c r="K60" s="11">
        <f t="shared" si="5"/>
        <v>0</v>
      </c>
      <c r="L60" s="11">
        <f t="shared" si="6"/>
        <v>0</v>
      </c>
      <c r="M60" s="11">
        <f t="shared" si="7"/>
        <v>0</v>
      </c>
      <c r="N60" s="11">
        <f t="shared" si="8"/>
        <v>0</v>
      </c>
      <c r="O60" s="11">
        <f t="shared" si="9"/>
        <v>0</v>
      </c>
      <c r="P60" s="11">
        <f t="shared" si="10"/>
        <v>0</v>
      </c>
      <c r="Q60">
        <v>4650</v>
      </c>
      <c r="R60">
        <v>4379</v>
      </c>
      <c r="S60">
        <v>5266</v>
      </c>
      <c r="T60">
        <v>199.3</v>
      </c>
      <c r="U60">
        <v>9831.1</v>
      </c>
      <c r="V60">
        <v>4534.6400000000003</v>
      </c>
      <c r="W60">
        <v>4.42</v>
      </c>
    </row>
    <row r="61" spans="1:23">
      <c r="A61" s="1" t="d">
        <v>2006-02-01</v>
      </c>
      <c r="B61" s="12">
        <v>2</v>
      </c>
      <c r="C61">
        <v>4052</v>
      </c>
      <c r="E61">
        <v>63</v>
      </c>
      <c r="F61" s="11">
        <f t="shared" si="0"/>
        <v>0</v>
      </c>
      <c r="G61" s="11">
        <f t="shared" si="1"/>
        <v>1</v>
      </c>
      <c r="H61" s="11">
        <f t="shared" si="2"/>
        <v>0</v>
      </c>
      <c r="I61" s="11">
        <f t="shared" si="3"/>
        <v>0</v>
      </c>
      <c r="J61" s="11">
        <f t="shared" si="4"/>
        <v>0</v>
      </c>
      <c r="K61" s="11">
        <f t="shared" si="5"/>
        <v>0</v>
      </c>
      <c r="L61" s="11">
        <f t="shared" si="6"/>
        <v>0</v>
      </c>
      <c r="M61" s="11">
        <f t="shared" si="7"/>
        <v>0</v>
      </c>
      <c r="N61" s="11">
        <f t="shared" si="8"/>
        <v>0</v>
      </c>
      <c r="O61" s="11">
        <f t="shared" si="9"/>
        <v>0</v>
      </c>
      <c r="P61" s="11">
        <f t="shared" si="10"/>
        <v>0</v>
      </c>
      <c r="Q61">
        <v>5639</v>
      </c>
      <c r="R61">
        <v>4650</v>
      </c>
      <c r="S61">
        <v>4379</v>
      </c>
      <c r="T61">
        <v>199.4</v>
      </c>
      <c r="U61">
        <v>9870.7999999999993</v>
      </c>
      <c r="V61">
        <v>4534.6400000000003</v>
      </c>
      <c r="W61">
        <v>4.57</v>
      </c>
    </row>
    <row r="62" spans="1:23">
      <c r="A62" s="1" t="d">
        <v>2006-03-01</v>
      </c>
      <c r="B62" s="12">
        <v>3</v>
      </c>
      <c r="C62">
        <v>4363</v>
      </c>
      <c r="E62">
        <v>64</v>
      </c>
      <c r="F62" s="11">
        <f t="shared" si="0"/>
        <v>0</v>
      </c>
      <c r="G62" s="11">
        <f t="shared" si="1"/>
        <v>0</v>
      </c>
      <c r="H62" s="11">
        <f t="shared" si="2"/>
        <v>1</v>
      </c>
      <c r="I62" s="11">
        <f t="shared" si="3"/>
        <v>0</v>
      </c>
      <c r="J62" s="11">
        <f t="shared" si="4"/>
        <v>0</v>
      </c>
      <c r="K62" s="11">
        <f t="shared" si="5"/>
        <v>0</v>
      </c>
      <c r="L62" s="11">
        <f t="shared" si="6"/>
        <v>0</v>
      </c>
      <c r="M62" s="11">
        <f t="shared" si="7"/>
        <v>0</v>
      </c>
      <c r="N62" s="11">
        <f t="shared" si="8"/>
        <v>0</v>
      </c>
      <c r="O62" s="11">
        <f t="shared" si="9"/>
        <v>0</v>
      </c>
      <c r="P62" s="11">
        <f t="shared" si="10"/>
        <v>0</v>
      </c>
      <c r="Q62">
        <v>4052</v>
      </c>
      <c r="R62">
        <v>5639</v>
      </c>
      <c r="S62">
        <v>4650</v>
      </c>
      <c r="T62">
        <v>199.7</v>
      </c>
      <c r="U62">
        <v>9905.7000000000007</v>
      </c>
      <c r="V62">
        <v>4534.6400000000003</v>
      </c>
      <c r="W62">
        <v>4.72</v>
      </c>
    </row>
    <row r="63" spans="1:23">
      <c r="A63" s="1" t="d">
        <v>2006-04-01</v>
      </c>
      <c r="B63" s="12">
        <v>4</v>
      </c>
      <c r="C63">
        <v>4876</v>
      </c>
      <c r="E63">
        <v>65</v>
      </c>
      <c r="F63" s="11">
        <f t="shared" si="0"/>
        <v>0</v>
      </c>
      <c r="G63" s="11">
        <f t="shared" si="1"/>
        <v>0</v>
      </c>
      <c r="H63" s="11">
        <f t="shared" si="2"/>
        <v>0</v>
      </c>
      <c r="I63" s="11">
        <f t="shared" si="3"/>
        <v>1</v>
      </c>
      <c r="J63" s="11">
        <f t="shared" si="4"/>
        <v>0</v>
      </c>
      <c r="K63" s="11">
        <f t="shared" si="5"/>
        <v>0</v>
      </c>
      <c r="L63" s="11">
        <f t="shared" si="6"/>
        <v>0</v>
      </c>
      <c r="M63" s="11">
        <f t="shared" si="7"/>
        <v>0</v>
      </c>
      <c r="N63" s="11">
        <f t="shared" si="8"/>
        <v>0</v>
      </c>
      <c r="O63" s="11">
        <f t="shared" si="9"/>
        <v>0</v>
      </c>
      <c r="P63" s="11">
        <f t="shared" si="10"/>
        <v>0</v>
      </c>
      <c r="Q63">
        <v>4363</v>
      </c>
      <c r="R63">
        <v>4052</v>
      </c>
      <c r="S63">
        <v>5639</v>
      </c>
      <c r="T63">
        <v>200.7</v>
      </c>
      <c r="U63">
        <v>9943.2000000000007</v>
      </c>
      <c r="V63">
        <v>4583.2700000000004</v>
      </c>
      <c r="W63">
        <v>4.99</v>
      </c>
    </row>
    <row r="64" spans="1:23">
      <c r="A64" s="1" t="d">
        <v>2006-05-01</v>
      </c>
      <c r="B64" s="12">
        <v>5</v>
      </c>
      <c r="C64">
        <v>5132</v>
      </c>
      <c r="E64">
        <v>66</v>
      </c>
      <c r="F64" s="11">
        <f t="shared" si="0"/>
        <v>0</v>
      </c>
      <c r="G64" s="11">
        <f t="shared" si="1"/>
        <v>0</v>
      </c>
      <c r="H64" s="11">
        <f t="shared" si="2"/>
        <v>0</v>
      </c>
      <c r="I64" s="11">
        <f t="shared" si="3"/>
        <v>0</v>
      </c>
      <c r="J64" s="11">
        <f t="shared" si="4"/>
        <v>1</v>
      </c>
      <c r="K64" s="11">
        <f t="shared" si="5"/>
        <v>0</v>
      </c>
      <c r="L64" s="11">
        <f t="shared" si="6"/>
        <v>0</v>
      </c>
      <c r="M64" s="11">
        <f t="shared" si="7"/>
        <v>0</v>
      </c>
      <c r="N64" s="11">
        <f t="shared" si="8"/>
        <v>0</v>
      </c>
      <c r="O64" s="11">
        <f t="shared" si="9"/>
        <v>0</v>
      </c>
      <c r="P64" s="11">
        <f t="shared" si="10"/>
        <v>0</v>
      </c>
      <c r="Q64">
        <v>4876</v>
      </c>
      <c r="R64">
        <v>4363</v>
      </c>
      <c r="S64">
        <v>4052</v>
      </c>
      <c r="T64">
        <v>201.3</v>
      </c>
      <c r="U64">
        <v>9963.6</v>
      </c>
      <c r="V64">
        <v>4583.2700000000004</v>
      </c>
      <c r="W64">
        <v>5.1100000000000003</v>
      </c>
    </row>
    <row r="65" spans="1:23">
      <c r="A65" s="1" t="d">
        <v>2006-06-01</v>
      </c>
      <c r="B65" s="12">
        <v>6</v>
      </c>
      <c r="C65">
        <v>5227</v>
      </c>
      <c r="E65">
        <v>67</v>
      </c>
      <c r="F65" s="11">
        <f t="shared" si="0"/>
        <v>0</v>
      </c>
      <c r="G65" s="11">
        <f t="shared" si="1"/>
        <v>0</v>
      </c>
      <c r="H65" s="11">
        <f t="shared" si="2"/>
        <v>0</v>
      </c>
      <c r="I65" s="11">
        <f t="shared" si="3"/>
        <v>0</v>
      </c>
      <c r="J65" s="11">
        <f t="shared" si="4"/>
        <v>0</v>
      </c>
      <c r="K65" s="11">
        <f t="shared" si="5"/>
        <v>1</v>
      </c>
      <c r="L65" s="11">
        <f t="shared" si="6"/>
        <v>0</v>
      </c>
      <c r="M65" s="11">
        <f t="shared" si="7"/>
        <v>0</v>
      </c>
      <c r="N65" s="11">
        <f t="shared" si="8"/>
        <v>0</v>
      </c>
      <c r="O65" s="11">
        <f t="shared" si="9"/>
        <v>0</v>
      </c>
      <c r="P65" s="11">
        <f t="shared" si="10"/>
        <v>0</v>
      </c>
      <c r="Q65">
        <v>5132</v>
      </c>
      <c r="R65">
        <v>4876</v>
      </c>
      <c r="S65">
        <v>4363</v>
      </c>
      <c r="T65">
        <v>201.8</v>
      </c>
      <c r="U65">
        <v>10012.1</v>
      </c>
      <c r="V65">
        <v>4583.2700000000004</v>
      </c>
      <c r="W65">
        <v>5.1100000000000003</v>
      </c>
    </row>
    <row r="66" spans="1:23">
      <c r="A66" s="1" t="d">
        <v>2006-07-01</v>
      </c>
      <c r="B66" s="12">
        <v>7</v>
      </c>
      <c r="C66">
        <v>5761</v>
      </c>
      <c r="E66">
        <v>68</v>
      </c>
      <c r="F66" s="11">
        <f t="shared" ref="F66:F129" si="11">IF($B66=1,1,0)</f>
        <v>0</v>
      </c>
      <c r="G66" s="11">
        <f t="shared" ref="G66:G129" si="12">IF($B66=2,1,0)</f>
        <v>0</v>
      </c>
      <c r="H66" s="11">
        <f t="shared" ref="H66:H129" si="13">IF($B66=3,1,0)</f>
        <v>0</v>
      </c>
      <c r="I66" s="11">
        <f t="shared" ref="I66:I129" si="14">IF($B66=4,1,0)</f>
        <v>0</v>
      </c>
      <c r="J66" s="11">
        <f t="shared" ref="J66:J129" si="15">IF($B66=5,1,0)</f>
        <v>0</v>
      </c>
      <c r="K66" s="11">
        <f t="shared" ref="K66:K129" si="16">IF($B66=6,1,0)</f>
        <v>0</v>
      </c>
      <c r="L66" s="11">
        <f t="shared" ref="L66:L129" si="17">IF($B66=7,1,0)</f>
        <v>1</v>
      </c>
      <c r="M66" s="11">
        <f t="shared" ref="M66:M129" si="18">IF($B66=8,1,0)</f>
        <v>0</v>
      </c>
      <c r="N66" s="11">
        <f t="shared" ref="N66:N129" si="19">IF($B66=9,1,0)</f>
        <v>0</v>
      </c>
      <c r="O66" s="11">
        <f t="shared" ref="O66:O129" si="20">IF($B66=10,1,0)</f>
        <v>0</v>
      </c>
      <c r="P66" s="11">
        <f t="shared" ref="P66:P129" si="21">IF($B66=11,1,0)</f>
        <v>0</v>
      </c>
      <c r="Q66">
        <v>5227</v>
      </c>
      <c r="R66">
        <v>5132</v>
      </c>
      <c r="S66">
        <v>4876</v>
      </c>
      <c r="T66">
        <v>202.9</v>
      </c>
      <c r="U66">
        <v>10039.4</v>
      </c>
      <c r="V66">
        <v>4622.49</v>
      </c>
      <c r="W66">
        <v>5.09</v>
      </c>
    </row>
    <row r="67" spans="1:23">
      <c r="A67" s="1" t="d">
        <v>2006-08-01</v>
      </c>
      <c r="B67" s="12">
        <v>8</v>
      </c>
      <c r="C67">
        <v>5985</v>
      </c>
      <c r="E67">
        <v>69</v>
      </c>
      <c r="F67" s="11">
        <f t="shared" si="11"/>
        <v>0</v>
      </c>
      <c r="G67" s="11">
        <f t="shared" si="12"/>
        <v>0</v>
      </c>
      <c r="H67" s="11">
        <f t="shared" si="13"/>
        <v>0</v>
      </c>
      <c r="I67" s="11">
        <f t="shared" si="14"/>
        <v>0</v>
      </c>
      <c r="J67" s="11">
        <f t="shared" si="15"/>
        <v>0</v>
      </c>
      <c r="K67" s="11">
        <f t="shared" si="16"/>
        <v>0</v>
      </c>
      <c r="L67" s="11">
        <f t="shared" si="17"/>
        <v>0</v>
      </c>
      <c r="M67" s="11">
        <f t="shared" si="18"/>
        <v>1</v>
      </c>
      <c r="N67" s="11">
        <f t="shared" si="19"/>
        <v>0</v>
      </c>
      <c r="O67" s="11">
        <f t="shared" si="20"/>
        <v>0</v>
      </c>
      <c r="P67" s="11">
        <f t="shared" si="21"/>
        <v>0</v>
      </c>
      <c r="Q67">
        <v>5761</v>
      </c>
      <c r="R67">
        <v>5227</v>
      </c>
      <c r="S67">
        <v>5132</v>
      </c>
      <c r="T67">
        <v>203.8</v>
      </c>
      <c r="U67">
        <v>10068.200000000001</v>
      </c>
      <c r="V67">
        <v>4622.49</v>
      </c>
      <c r="W67">
        <v>4.88</v>
      </c>
    </row>
    <row r="68" spans="1:23">
      <c r="A68" s="1" t="d">
        <v>2006-09-01</v>
      </c>
      <c r="B68" s="12">
        <v>9</v>
      </c>
      <c r="C68">
        <v>5295</v>
      </c>
      <c r="E68">
        <v>70</v>
      </c>
      <c r="F68" s="11">
        <f t="shared" si="11"/>
        <v>0</v>
      </c>
      <c r="G68" s="11">
        <f t="shared" si="12"/>
        <v>0</v>
      </c>
      <c r="H68" s="11">
        <f t="shared" si="13"/>
        <v>0</v>
      </c>
      <c r="I68" s="11">
        <f t="shared" si="14"/>
        <v>0</v>
      </c>
      <c r="J68" s="11">
        <f t="shared" si="15"/>
        <v>0</v>
      </c>
      <c r="K68" s="11">
        <f t="shared" si="16"/>
        <v>0</v>
      </c>
      <c r="L68" s="11">
        <f t="shared" si="17"/>
        <v>0</v>
      </c>
      <c r="M68" s="11">
        <f t="shared" si="18"/>
        <v>0</v>
      </c>
      <c r="N68" s="11">
        <f t="shared" si="19"/>
        <v>1</v>
      </c>
      <c r="O68" s="11">
        <f t="shared" si="20"/>
        <v>0</v>
      </c>
      <c r="P68" s="11">
        <f t="shared" si="21"/>
        <v>0</v>
      </c>
      <c r="Q68">
        <v>5985</v>
      </c>
      <c r="R68">
        <v>5761</v>
      </c>
      <c r="S68">
        <v>5227</v>
      </c>
      <c r="T68">
        <v>202.8</v>
      </c>
      <c r="U68">
        <v>10105.200000000001</v>
      </c>
      <c r="V68">
        <v>4622.49</v>
      </c>
      <c r="W68">
        <v>4.72</v>
      </c>
    </row>
    <row r="69" spans="1:23">
      <c r="A69" s="1" t="d">
        <v>2006-10-01</v>
      </c>
      <c r="B69" s="12">
        <v>10</v>
      </c>
      <c r="C69">
        <v>5484</v>
      </c>
      <c r="E69">
        <v>71</v>
      </c>
      <c r="F69" s="11">
        <f t="shared" si="11"/>
        <v>0</v>
      </c>
      <c r="G69" s="11">
        <f t="shared" si="12"/>
        <v>0</v>
      </c>
      <c r="H69" s="11">
        <f t="shared" si="13"/>
        <v>0</v>
      </c>
      <c r="I69" s="11">
        <f t="shared" si="14"/>
        <v>0</v>
      </c>
      <c r="J69" s="11">
        <f t="shared" si="15"/>
        <v>0</v>
      </c>
      <c r="K69" s="11">
        <f t="shared" si="16"/>
        <v>0</v>
      </c>
      <c r="L69" s="11">
        <f t="shared" si="17"/>
        <v>0</v>
      </c>
      <c r="M69" s="11">
        <f t="shared" si="18"/>
        <v>0</v>
      </c>
      <c r="N69" s="11">
        <f t="shared" si="19"/>
        <v>0</v>
      </c>
      <c r="O69" s="11">
        <f t="shared" si="20"/>
        <v>1</v>
      </c>
      <c r="P69" s="11">
        <f t="shared" si="21"/>
        <v>0</v>
      </c>
      <c r="Q69">
        <v>5295</v>
      </c>
      <c r="R69">
        <v>5985</v>
      </c>
      <c r="S69">
        <v>5761</v>
      </c>
      <c r="T69">
        <v>201.9</v>
      </c>
      <c r="U69">
        <v>10132.4</v>
      </c>
      <c r="V69">
        <v>4679.08</v>
      </c>
      <c r="W69">
        <v>4.7300000000000004</v>
      </c>
    </row>
    <row r="70" spans="1:23">
      <c r="A70" s="1" t="d">
        <v>2006-11-01</v>
      </c>
      <c r="B70" s="12">
        <v>11</v>
      </c>
      <c r="C70">
        <v>4720</v>
      </c>
      <c r="E70">
        <v>72</v>
      </c>
      <c r="F70" s="11">
        <f t="shared" si="11"/>
        <v>0</v>
      </c>
      <c r="G70" s="11">
        <f t="shared" si="12"/>
        <v>0</v>
      </c>
      <c r="H70" s="11">
        <f t="shared" si="13"/>
        <v>0</v>
      </c>
      <c r="I70" s="11">
        <f t="shared" si="14"/>
        <v>0</v>
      </c>
      <c r="J70" s="11">
        <f t="shared" si="15"/>
        <v>0</v>
      </c>
      <c r="K70" s="11">
        <f t="shared" si="16"/>
        <v>0</v>
      </c>
      <c r="L70" s="11">
        <f t="shared" si="17"/>
        <v>0</v>
      </c>
      <c r="M70" s="11">
        <f t="shared" si="18"/>
        <v>0</v>
      </c>
      <c r="N70" s="11">
        <f t="shared" si="19"/>
        <v>0</v>
      </c>
      <c r="O70" s="11">
        <f t="shared" si="20"/>
        <v>0</v>
      </c>
      <c r="P70" s="11">
        <f t="shared" si="21"/>
        <v>1</v>
      </c>
      <c r="Q70">
        <v>5484</v>
      </c>
      <c r="R70">
        <v>5295</v>
      </c>
      <c r="S70">
        <v>5985</v>
      </c>
      <c r="T70">
        <v>202</v>
      </c>
      <c r="U70">
        <v>10175.5</v>
      </c>
      <c r="V70">
        <v>4679.08</v>
      </c>
      <c r="W70">
        <v>4.5999999999999996</v>
      </c>
    </row>
    <row r="71" spans="1:23">
      <c r="A71" s="1" t="d">
        <v>2006-12-01</v>
      </c>
      <c r="B71" s="12">
        <v>12</v>
      </c>
      <c r="C71">
        <v>4750</v>
      </c>
      <c r="E71">
        <v>73</v>
      </c>
      <c r="F71" s="11">
        <f t="shared" si="11"/>
        <v>0</v>
      </c>
      <c r="G71" s="11">
        <f t="shared" si="12"/>
        <v>0</v>
      </c>
      <c r="H71" s="11">
        <f t="shared" si="13"/>
        <v>0</v>
      </c>
      <c r="I71" s="11">
        <f t="shared" si="14"/>
        <v>0</v>
      </c>
      <c r="J71" s="11">
        <f t="shared" si="15"/>
        <v>0</v>
      </c>
      <c r="K71" s="11">
        <f t="shared" si="16"/>
        <v>0</v>
      </c>
      <c r="L71" s="11">
        <f t="shared" si="17"/>
        <v>0</v>
      </c>
      <c r="M71" s="11">
        <f t="shared" si="18"/>
        <v>0</v>
      </c>
      <c r="N71" s="11">
        <f t="shared" si="19"/>
        <v>0</v>
      </c>
      <c r="O71" s="11">
        <f t="shared" si="20"/>
        <v>0</v>
      </c>
      <c r="P71" s="11">
        <f t="shared" si="21"/>
        <v>0</v>
      </c>
      <c r="Q71">
        <v>4720</v>
      </c>
      <c r="R71">
        <v>5484</v>
      </c>
      <c r="S71">
        <v>5295</v>
      </c>
      <c r="T71">
        <v>203.1</v>
      </c>
      <c r="U71">
        <v>10251.9</v>
      </c>
      <c r="V71">
        <v>4679.08</v>
      </c>
      <c r="W71">
        <v>4.5599999999999996</v>
      </c>
    </row>
    <row r="72" spans="1:23">
      <c r="A72" s="1" t="d">
        <v>2007-01-01</v>
      </c>
      <c r="B72" s="12">
        <v>1</v>
      </c>
      <c r="C72">
        <v>5719</v>
      </c>
      <c r="E72">
        <v>74</v>
      </c>
      <c r="F72" s="11">
        <f t="shared" si="11"/>
        <v>1</v>
      </c>
      <c r="G72" s="11">
        <f t="shared" si="12"/>
        <v>0</v>
      </c>
      <c r="H72" s="11">
        <f t="shared" si="13"/>
        <v>0</v>
      </c>
      <c r="I72" s="11">
        <f t="shared" si="14"/>
        <v>0</v>
      </c>
      <c r="J72" s="11">
        <f t="shared" si="15"/>
        <v>0</v>
      </c>
      <c r="K72" s="11">
        <f t="shared" si="16"/>
        <v>0</v>
      </c>
      <c r="L72" s="11">
        <f t="shared" si="17"/>
        <v>0</v>
      </c>
      <c r="M72" s="11">
        <f t="shared" si="18"/>
        <v>0</v>
      </c>
      <c r="N72" s="11">
        <f t="shared" si="19"/>
        <v>0</v>
      </c>
      <c r="O72" s="11">
        <f t="shared" si="20"/>
        <v>0</v>
      </c>
      <c r="P72" s="11">
        <f t="shared" si="21"/>
        <v>0</v>
      </c>
      <c r="Q72">
        <v>4750</v>
      </c>
      <c r="R72">
        <v>4720</v>
      </c>
      <c r="S72">
        <v>5484</v>
      </c>
      <c r="T72">
        <v>203.43700000000001</v>
      </c>
      <c r="U72">
        <v>10298.200000000001</v>
      </c>
      <c r="V72">
        <v>4736.1899999999996</v>
      </c>
      <c r="W72">
        <v>4.76</v>
      </c>
    </row>
    <row r="73" spans="1:23">
      <c r="A73" s="1" t="d">
        <v>2007-02-01</v>
      </c>
      <c r="B73" s="12">
        <v>2</v>
      </c>
      <c r="C73">
        <v>4140</v>
      </c>
      <c r="E73">
        <v>75</v>
      </c>
      <c r="F73" s="11">
        <f t="shared" si="11"/>
        <v>0</v>
      </c>
      <c r="G73" s="11">
        <f t="shared" si="12"/>
        <v>1</v>
      </c>
      <c r="H73" s="11">
        <f t="shared" si="13"/>
        <v>0</v>
      </c>
      <c r="I73" s="11">
        <f t="shared" si="14"/>
        <v>0</v>
      </c>
      <c r="J73" s="11">
        <f t="shared" si="15"/>
        <v>0</v>
      </c>
      <c r="K73" s="11">
        <f t="shared" si="16"/>
        <v>0</v>
      </c>
      <c r="L73" s="11">
        <f t="shared" si="17"/>
        <v>0</v>
      </c>
      <c r="M73" s="11">
        <f t="shared" si="18"/>
        <v>0</v>
      </c>
      <c r="N73" s="11">
        <f t="shared" si="19"/>
        <v>0</v>
      </c>
      <c r="O73" s="11">
        <f t="shared" si="20"/>
        <v>0</v>
      </c>
      <c r="P73" s="11">
        <f t="shared" si="21"/>
        <v>0</v>
      </c>
      <c r="Q73">
        <v>5719</v>
      </c>
      <c r="R73">
        <v>4750</v>
      </c>
      <c r="S73">
        <v>4720</v>
      </c>
      <c r="T73">
        <v>204.226</v>
      </c>
      <c r="U73">
        <v>10370.1</v>
      </c>
      <c r="V73">
        <v>4736.1899999999996</v>
      </c>
      <c r="W73">
        <v>4.72</v>
      </c>
    </row>
    <row r="74" spans="1:23">
      <c r="A74" s="1" t="d">
        <v>2007-03-01</v>
      </c>
      <c r="B74" s="12">
        <v>3</v>
      </c>
      <c r="C74">
        <v>4466</v>
      </c>
      <c r="E74">
        <v>76</v>
      </c>
      <c r="F74" s="11">
        <f t="shared" si="11"/>
        <v>0</v>
      </c>
      <c r="G74" s="11">
        <f t="shared" si="12"/>
        <v>0</v>
      </c>
      <c r="H74" s="11">
        <f t="shared" si="13"/>
        <v>1</v>
      </c>
      <c r="I74" s="11">
        <f t="shared" si="14"/>
        <v>0</v>
      </c>
      <c r="J74" s="11">
        <f t="shared" si="15"/>
        <v>0</v>
      </c>
      <c r="K74" s="11">
        <f t="shared" si="16"/>
        <v>0</v>
      </c>
      <c r="L74" s="11">
        <f t="shared" si="17"/>
        <v>0</v>
      </c>
      <c r="M74" s="11">
        <f t="shared" si="18"/>
        <v>0</v>
      </c>
      <c r="N74" s="11">
        <f t="shared" si="19"/>
        <v>0</v>
      </c>
      <c r="O74" s="11">
        <f t="shared" si="20"/>
        <v>0</v>
      </c>
      <c r="P74" s="11">
        <f t="shared" si="21"/>
        <v>0</v>
      </c>
      <c r="Q74">
        <v>4140</v>
      </c>
      <c r="R74">
        <v>5719</v>
      </c>
      <c r="S74">
        <v>4750</v>
      </c>
      <c r="T74">
        <v>205.28800000000001</v>
      </c>
      <c r="U74">
        <v>10442.9</v>
      </c>
      <c r="V74">
        <v>4736.1899999999996</v>
      </c>
      <c r="W74">
        <v>4.5599999999999996</v>
      </c>
    </row>
    <row r="75" spans="1:23">
      <c r="A75" s="1" t="d">
        <v>2007-04-01</v>
      </c>
      <c r="B75" s="12">
        <v>4</v>
      </c>
      <c r="C75">
        <v>5004</v>
      </c>
      <c r="E75">
        <v>77</v>
      </c>
      <c r="F75" s="11">
        <f t="shared" si="11"/>
        <v>0</v>
      </c>
      <c r="G75" s="11">
        <f t="shared" si="12"/>
        <v>0</v>
      </c>
      <c r="H75" s="11">
        <f t="shared" si="13"/>
        <v>0</v>
      </c>
      <c r="I75" s="11">
        <f t="shared" si="14"/>
        <v>1</v>
      </c>
      <c r="J75" s="11">
        <f t="shared" si="15"/>
        <v>0</v>
      </c>
      <c r="K75" s="11">
        <f t="shared" si="16"/>
        <v>0</v>
      </c>
      <c r="L75" s="11">
        <f t="shared" si="17"/>
        <v>0</v>
      </c>
      <c r="M75" s="11">
        <f t="shared" si="18"/>
        <v>0</v>
      </c>
      <c r="N75" s="11">
        <f t="shared" si="19"/>
        <v>0</v>
      </c>
      <c r="O75" s="11">
        <f t="shared" si="20"/>
        <v>0</v>
      </c>
      <c r="P75" s="11">
        <f t="shared" si="21"/>
        <v>0</v>
      </c>
      <c r="Q75">
        <v>4466</v>
      </c>
      <c r="R75">
        <v>4140</v>
      </c>
      <c r="S75">
        <v>5719</v>
      </c>
      <c r="T75">
        <v>205.904</v>
      </c>
      <c r="U75">
        <v>10464.200000000001</v>
      </c>
      <c r="V75">
        <v>4794.12</v>
      </c>
      <c r="W75">
        <v>4.6900000000000004</v>
      </c>
    </row>
    <row r="76" spans="1:23">
      <c r="A76" s="1" t="d">
        <v>2007-05-01</v>
      </c>
      <c r="B76" s="12">
        <v>5</v>
      </c>
      <c r="C76">
        <v>4854</v>
      </c>
      <c r="E76">
        <v>78</v>
      </c>
      <c r="F76" s="11">
        <f t="shared" si="11"/>
        <v>0</v>
      </c>
      <c r="G76" s="11">
        <f t="shared" si="12"/>
        <v>0</v>
      </c>
      <c r="H76" s="11">
        <f t="shared" si="13"/>
        <v>0</v>
      </c>
      <c r="I76" s="11">
        <f t="shared" si="14"/>
        <v>0</v>
      </c>
      <c r="J76" s="11">
        <f t="shared" si="15"/>
        <v>1</v>
      </c>
      <c r="K76" s="11">
        <f t="shared" si="16"/>
        <v>0</v>
      </c>
      <c r="L76" s="11">
        <f t="shared" si="17"/>
        <v>0</v>
      </c>
      <c r="M76" s="11">
        <f t="shared" si="18"/>
        <v>0</v>
      </c>
      <c r="N76" s="11">
        <f t="shared" si="19"/>
        <v>0</v>
      </c>
      <c r="O76" s="11">
        <f t="shared" si="20"/>
        <v>0</v>
      </c>
      <c r="P76" s="11">
        <f t="shared" si="21"/>
        <v>0</v>
      </c>
      <c r="Q76">
        <v>5004</v>
      </c>
      <c r="R76">
        <v>4466</v>
      </c>
      <c r="S76">
        <v>4140</v>
      </c>
      <c r="T76">
        <v>206.755</v>
      </c>
      <c r="U76">
        <v>10487</v>
      </c>
      <c r="V76">
        <v>4794.12</v>
      </c>
      <c r="W76">
        <v>4.75</v>
      </c>
    </row>
    <row r="77" spans="1:23">
      <c r="A77" s="1" t="d">
        <v>2007-06-01</v>
      </c>
      <c r="B77" s="12">
        <v>6</v>
      </c>
      <c r="C77">
        <v>5138</v>
      </c>
      <c r="E77">
        <v>79</v>
      </c>
      <c r="F77" s="11">
        <f t="shared" si="11"/>
        <v>0</v>
      </c>
      <c r="G77" s="11">
        <f t="shared" si="12"/>
        <v>0</v>
      </c>
      <c r="H77" s="11">
        <f t="shared" si="13"/>
        <v>0</v>
      </c>
      <c r="I77" s="11">
        <f t="shared" si="14"/>
        <v>0</v>
      </c>
      <c r="J77" s="11">
        <f t="shared" si="15"/>
        <v>0</v>
      </c>
      <c r="K77" s="11">
        <f t="shared" si="16"/>
        <v>1</v>
      </c>
      <c r="L77" s="11">
        <f t="shared" si="17"/>
        <v>0</v>
      </c>
      <c r="M77" s="11">
        <f t="shared" si="18"/>
        <v>0</v>
      </c>
      <c r="N77" s="11">
        <f t="shared" si="19"/>
        <v>0</v>
      </c>
      <c r="O77" s="11">
        <f t="shared" si="20"/>
        <v>0</v>
      </c>
      <c r="P77" s="11">
        <f t="shared" si="21"/>
        <v>0</v>
      </c>
      <c r="Q77">
        <v>4854</v>
      </c>
      <c r="R77">
        <v>5004</v>
      </c>
      <c r="S77">
        <v>4466</v>
      </c>
      <c r="T77">
        <v>207.23400000000001</v>
      </c>
      <c r="U77">
        <v>10492.8</v>
      </c>
      <c r="V77">
        <v>4794.12</v>
      </c>
      <c r="W77">
        <v>5.0999999999999996</v>
      </c>
    </row>
    <row r="78" spans="1:23">
      <c r="A78" s="1" t="d">
        <v>2007-07-01</v>
      </c>
      <c r="B78" s="12">
        <v>7</v>
      </c>
      <c r="C78">
        <v>5712</v>
      </c>
      <c r="E78">
        <v>80</v>
      </c>
      <c r="F78" s="11">
        <f t="shared" si="11"/>
        <v>0</v>
      </c>
      <c r="G78" s="11">
        <f t="shared" si="12"/>
        <v>0</v>
      </c>
      <c r="H78" s="11">
        <f t="shared" si="13"/>
        <v>0</v>
      </c>
      <c r="I78" s="11">
        <f t="shared" si="14"/>
        <v>0</v>
      </c>
      <c r="J78" s="11">
        <f t="shared" si="15"/>
        <v>0</v>
      </c>
      <c r="K78" s="11">
        <f t="shared" si="16"/>
        <v>0</v>
      </c>
      <c r="L78" s="11">
        <f t="shared" si="17"/>
        <v>1</v>
      </c>
      <c r="M78" s="11">
        <f t="shared" si="18"/>
        <v>0</v>
      </c>
      <c r="N78" s="11">
        <f t="shared" si="19"/>
        <v>0</v>
      </c>
      <c r="O78" s="11">
        <f t="shared" si="20"/>
        <v>0</v>
      </c>
      <c r="P78" s="11">
        <f t="shared" si="21"/>
        <v>0</v>
      </c>
      <c r="Q78">
        <v>5138</v>
      </c>
      <c r="R78">
        <v>4854</v>
      </c>
      <c r="S78">
        <v>5004</v>
      </c>
      <c r="T78">
        <v>207.60300000000001</v>
      </c>
      <c r="U78">
        <v>10518.5</v>
      </c>
      <c r="V78">
        <v>4845</v>
      </c>
      <c r="W78">
        <v>5</v>
      </c>
    </row>
    <row r="79" spans="1:23">
      <c r="A79" s="1" t="d">
        <v>2007-08-01</v>
      </c>
      <c r="B79" s="12">
        <v>8</v>
      </c>
      <c r="C79">
        <v>6106</v>
      </c>
      <c r="E79">
        <v>81</v>
      </c>
      <c r="F79" s="11">
        <f t="shared" si="11"/>
        <v>0</v>
      </c>
      <c r="G79" s="11">
        <f t="shared" si="12"/>
        <v>0</v>
      </c>
      <c r="H79" s="11">
        <f t="shared" si="13"/>
        <v>0</v>
      </c>
      <c r="I79" s="11">
        <f t="shared" si="14"/>
        <v>0</v>
      </c>
      <c r="J79" s="11">
        <f t="shared" si="15"/>
        <v>0</v>
      </c>
      <c r="K79" s="11">
        <f t="shared" si="16"/>
        <v>0</v>
      </c>
      <c r="L79" s="11">
        <f t="shared" si="17"/>
        <v>0</v>
      </c>
      <c r="M79" s="11">
        <f t="shared" si="18"/>
        <v>1</v>
      </c>
      <c r="N79" s="11">
        <f t="shared" si="19"/>
        <v>0</v>
      </c>
      <c r="O79" s="11">
        <f t="shared" si="20"/>
        <v>0</v>
      </c>
      <c r="P79" s="11">
        <f t="shared" si="21"/>
        <v>0</v>
      </c>
      <c r="Q79">
        <v>5712</v>
      </c>
      <c r="R79">
        <v>5138</v>
      </c>
      <c r="S79">
        <v>4854</v>
      </c>
      <c r="T79">
        <v>207.667</v>
      </c>
      <c r="U79">
        <v>10533.1</v>
      </c>
      <c r="V79">
        <v>4845</v>
      </c>
      <c r="W79">
        <v>4.67</v>
      </c>
    </row>
    <row r="80" spans="1:23">
      <c r="A80" s="1" t="d">
        <v>2007-09-01</v>
      </c>
      <c r="B80" s="12">
        <v>9</v>
      </c>
      <c r="C80">
        <v>5273</v>
      </c>
      <c r="E80">
        <v>82</v>
      </c>
      <c r="F80" s="11">
        <f t="shared" si="11"/>
        <v>0</v>
      </c>
      <c r="G80" s="11">
        <f t="shared" si="12"/>
        <v>0</v>
      </c>
      <c r="H80" s="11">
        <f t="shared" si="13"/>
        <v>0</v>
      </c>
      <c r="I80" s="11">
        <f t="shared" si="14"/>
        <v>0</v>
      </c>
      <c r="J80" s="11">
        <f t="shared" si="15"/>
        <v>0</v>
      </c>
      <c r="K80" s="11">
        <f t="shared" si="16"/>
        <v>0</v>
      </c>
      <c r="L80" s="11">
        <f t="shared" si="17"/>
        <v>0</v>
      </c>
      <c r="M80" s="11">
        <f t="shared" si="18"/>
        <v>0</v>
      </c>
      <c r="N80" s="11">
        <f t="shared" si="19"/>
        <v>1</v>
      </c>
      <c r="O80" s="11">
        <f t="shared" si="20"/>
        <v>0</v>
      </c>
      <c r="P80" s="11">
        <f t="shared" si="21"/>
        <v>0</v>
      </c>
      <c r="Q80">
        <v>6106</v>
      </c>
      <c r="R80">
        <v>5712</v>
      </c>
      <c r="S80">
        <v>5138</v>
      </c>
      <c r="T80">
        <v>208.547</v>
      </c>
      <c r="U80">
        <v>10597.8</v>
      </c>
      <c r="V80">
        <v>4845</v>
      </c>
      <c r="W80">
        <v>4.5199999999999996</v>
      </c>
    </row>
    <row r="81" spans="1:23">
      <c r="A81" s="1" t="d">
        <v>2007-10-01</v>
      </c>
      <c r="B81" s="12">
        <v>10</v>
      </c>
      <c r="C81">
        <v>5438</v>
      </c>
      <c r="E81">
        <v>83</v>
      </c>
      <c r="F81" s="11">
        <f t="shared" si="11"/>
        <v>0</v>
      </c>
      <c r="G81" s="11">
        <f t="shared" si="12"/>
        <v>0</v>
      </c>
      <c r="H81" s="11">
        <f t="shared" si="13"/>
        <v>0</v>
      </c>
      <c r="I81" s="11">
        <f t="shared" si="14"/>
        <v>0</v>
      </c>
      <c r="J81" s="11">
        <f t="shared" si="15"/>
        <v>0</v>
      </c>
      <c r="K81" s="11">
        <f t="shared" si="16"/>
        <v>0</v>
      </c>
      <c r="L81" s="11">
        <f t="shared" si="17"/>
        <v>0</v>
      </c>
      <c r="M81" s="11">
        <f t="shared" si="18"/>
        <v>0</v>
      </c>
      <c r="N81" s="11">
        <f t="shared" si="19"/>
        <v>0</v>
      </c>
      <c r="O81" s="11">
        <f t="shared" si="20"/>
        <v>1</v>
      </c>
      <c r="P81" s="11">
        <f t="shared" si="21"/>
        <v>0</v>
      </c>
      <c r="Q81">
        <v>5273</v>
      </c>
      <c r="R81">
        <v>6106</v>
      </c>
      <c r="S81">
        <v>5712</v>
      </c>
      <c r="T81">
        <v>209.19</v>
      </c>
      <c r="U81">
        <v>10611.1</v>
      </c>
      <c r="V81">
        <v>4893.83</v>
      </c>
      <c r="W81">
        <v>4.53</v>
      </c>
    </row>
    <row r="82" spans="1:23">
      <c r="A82" s="1" t="d">
        <v>2007-11-01</v>
      </c>
      <c r="B82" s="12">
        <v>11</v>
      </c>
      <c r="C82">
        <v>4495</v>
      </c>
      <c r="E82">
        <v>84</v>
      </c>
      <c r="F82" s="11">
        <f t="shared" si="11"/>
        <v>0</v>
      </c>
      <c r="G82" s="11">
        <f t="shared" si="12"/>
        <v>0</v>
      </c>
      <c r="H82" s="11">
        <f t="shared" si="13"/>
        <v>0</v>
      </c>
      <c r="I82" s="11">
        <f t="shared" si="14"/>
        <v>0</v>
      </c>
      <c r="J82" s="11">
        <f t="shared" si="15"/>
        <v>0</v>
      </c>
      <c r="K82" s="11">
        <f t="shared" si="16"/>
        <v>0</v>
      </c>
      <c r="L82" s="11">
        <f t="shared" si="17"/>
        <v>0</v>
      </c>
      <c r="M82" s="11">
        <f t="shared" si="18"/>
        <v>0</v>
      </c>
      <c r="N82" s="11">
        <f t="shared" si="19"/>
        <v>0</v>
      </c>
      <c r="O82" s="11">
        <f t="shared" si="20"/>
        <v>0</v>
      </c>
      <c r="P82" s="11">
        <f t="shared" si="21"/>
        <v>1</v>
      </c>
      <c r="Q82">
        <v>5438</v>
      </c>
      <c r="R82">
        <v>5273</v>
      </c>
      <c r="S82">
        <v>6106</v>
      </c>
      <c r="T82">
        <v>210.834</v>
      </c>
      <c r="U82">
        <v>10653.9</v>
      </c>
      <c r="V82">
        <v>4893.83</v>
      </c>
      <c r="W82">
        <v>4.1500000000000004</v>
      </c>
    </row>
    <row r="83" spans="1:23">
      <c r="A83" s="1" t="d">
        <v>2007-12-01</v>
      </c>
      <c r="B83" s="12">
        <v>12</v>
      </c>
      <c r="C83">
        <v>4639</v>
      </c>
      <c r="E83">
        <v>85</v>
      </c>
      <c r="F83" s="11">
        <f t="shared" si="11"/>
        <v>0</v>
      </c>
      <c r="G83" s="11">
        <f t="shared" si="12"/>
        <v>0</v>
      </c>
      <c r="H83" s="11">
        <f t="shared" si="13"/>
        <v>0</v>
      </c>
      <c r="I83" s="11">
        <f t="shared" si="14"/>
        <v>0</v>
      </c>
      <c r="J83" s="11">
        <f t="shared" si="15"/>
        <v>0</v>
      </c>
      <c r="K83" s="11">
        <f t="shared" si="16"/>
        <v>0</v>
      </c>
      <c r="L83" s="11">
        <f t="shared" si="17"/>
        <v>0</v>
      </c>
      <c r="M83" s="11">
        <f t="shared" si="18"/>
        <v>0</v>
      </c>
      <c r="N83" s="11">
        <f t="shared" si="19"/>
        <v>0</v>
      </c>
      <c r="O83" s="11">
        <f t="shared" si="20"/>
        <v>0</v>
      </c>
      <c r="P83" s="11">
        <f t="shared" si="21"/>
        <v>0</v>
      </c>
      <c r="Q83">
        <v>4495</v>
      </c>
      <c r="R83">
        <v>5438</v>
      </c>
      <c r="S83">
        <v>5273</v>
      </c>
      <c r="T83">
        <v>211.44499999999999</v>
      </c>
      <c r="U83">
        <v>10717.3</v>
      </c>
      <c r="V83">
        <v>4893.83</v>
      </c>
      <c r="W83">
        <v>4.0999999999999996</v>
      </c>
    </row>
    <row r="84" spans="1:23">
      <c r="A84" s="1" t="d">
        <v>2008-01-01</v>
      </c>
      <c r="B84" s="12">
        <v>1</v>
      </c>
      <c r="C84">
        <v>5555</v>
      </c>
      <c r="E84">
        <v>86</v>
      </c>
      <c r="F84" s="11">
        <f t="shared" si="11"/>
        <v>1</v>
      </c>
      <c r="G84" s="11">
        <f t="shared" si="12"/>
        <v>0</v>
      </c>
      <c r="H84" s="11">
        <f t="shared" si="13"/>
        <v>0</v>
      </c>
      <c r="I84" s="11">
        <f t="shared" si="14"/>
        <v>0</v>
      </c>
      <c r="J84" s="11">
        <f t="shared" si="15"/>
        <v>0</v>
      </c>
      <c r="K84" s="11">
        <f t="shared" si="16"/>
        <v>0</v>
      </c>
      <c r="L84" s="11">
        <f t="shared" si="17"/>
        <v>0</v>
      </c>
      <c r="M84" s="11">
        <f t="shared" si="18"/>
        <v>0</v>
      </c>
      <c r="N84" s="11">
        <f t="shared" si="19"/>
        <v>0</v>
      </c>
      <c r="O84" s="11">
        <f t="shared" si="20"/>
        <v>0</v>
      </c>
      <c r="P84" s="11">
        <f t="shared" si="21"/>
        <v>0</v>
      </c>
      <c r="Q84">
        <v>4639</v>
      </c>
      <c r="R84">
        <v>4495</v>
      </c>
      <c r="S84">
        <v>5438</v>
      </c>
      <c r="T84">
        <v>212.17400000000001</v>
      </c>
      <c r="U84">
        <v>10756.7</v>
      </c>
      <c r="V84">
        <v>4883.68</v>
      </c>
      <c r="W84">
        <v>3.74</v>
      </c>
    </row>
    <row r="85" spans="1:23">
      <c r="A85" s="1" t="d">
        <v>2008-02-01</v>
      </c>
      <c r="B85" s="12">
        <v>2</v>
      </c>
      <c r="C85">
        <v>4085</v>
      </c>
      <c r="E85">
        <v>87</v>
      </c>
      <c r="F85" s="11">
        <f t="shared" si="11"/>
        <v>0</v>
      </c>
      <c r="G85" s="11">
        <f t="shared" si="12"/>
        <v>1</v>
      </c>
      <c r="H85" s="11">
        <f t="shared" si="13"/>
        <v>0</v>
      </c>
      <c r="I85" s="11">
        <f t="shared" si="14"/>
        <v>0</v>
      </c>
      <c r="J85" s="11">
        <f t="shared" si="15"/>
        <v>0</v>
      </c>
      <c r="K85" s="11">
        <f t="shared" si="16"/>
        <v>0</v>
      </c>
      <c r="L85" s="11">
        <f t="shared" si="17"/>
        <v>0</v>
      </c>
      <c r="M85" s="11">
        <f t="shared" si="18"/>
        <v>0</v>
      </c>
      <c r="N85" s="11">
        <f t="shared" si="19"/>
        <v>0</v>
      </c>
      <c r="O85" s="11">
        <f t="shared" si="20"/>
        <v>0</v>
      </c>
      <c r="P85" s="11">
        <f t="shared" si="21"/>
        <v>0</v>
      </c>
      <c r="Q85">
        <v>5555</v>
      </c>
      <c r="R85">
        <v>4639</v>
      </c>
      <c r="S85">
        <v>4495</v>
      </c>
      <c r="T85">
        <v>212.68700000000001</v>
      </c>
      <c r="U85">
        <v>10777.4</v>
      </c>
      <c r="V85">
        <v>4883.68</v>
      </c>
      <c r="W85">
        <v>3.74</v>
      </c>
    </row>
    <row r="86" spans="1:23">
      <c r="A86" s="1" t="d">
        <v>2008-03-01</v>
      </c>
      <c r="B86" s="12">
        <v>3</v>
      </c>
      <c r="C86">
        <v>4138</v>
      </c>
      <c r="E86">
        <v>88</v>
      </c>
      <c r="F86" s="11">
        <f t="shared" si="11"/>
        <v>0</v>
      </c>
      <c r="G86" s="11">
        <f t="shared" si="12"/>
        <v>0</v>
      </c>
      <c r="H86" s="11">
        <f t="shared" si="13"/>
        <v>1</v>
      </c>
      <c r="I86" s="11">
        <f t="shared" si="14"/>
        <v>0</v>
      </c>
      <c r="J86" s="11">
        <f t="shared" si="15"/>
        <v>0</v>
      </c>
      <c r="K86" s="11">
        <f t="shared" si="16"/>
        <v>0</v>
      </c>
      <c r="L86" s="11">
        <f t="shared" si="17"/>
        <v>0</v>
      </c>
      <c r="M86" s="11">
        <f t="shared" si="18"/>
        <v>0</v>
      </c>
      <c r="N86" s="11">
        <f t="shared" si="19"/>
        <v>0</v>
      </c>
      <c r="O86" s="11">
        <f t="shared" si="20"/>
        <v>0</v>
      </c>
      <c r="P86" s="11">
        <f t="shared" si="21"/>
        <v>0</v>
      </c>
      <c r="Q86">
        <v>4085</v>
      </c>
      <c r="R86">
        <v>5555</v>
      </c>
      <c r="S86">
        <v>4639</v>
      </c>
      <c r="T86">
        <v>213.44800000000001</v>
      </c>
      <c r="U86">
        <v>10806.4</v>
      </c>
      <c r="V86">
        <v>4883.68</v>
      </c>
      <c r="W86">
        <v>3.51</v>
      </c>
    </row>
    <row r="87" spans="1:23">
      <c r="A87" s="1" t="d">
        <v>2008-04-01</v>
      </c>
      <c r="B87" s="12">
        <v>4</v>
      </c>
      <c r="C87">
        <v>4993</v>
      </c>
      <c r="E87">
        <v>89</v>
      </c>
      <c r="F87" s="11">
        <f t="shared" si="11"/>
        <v>0</v>
      </c>
      <c r="G87" s="11">
        <f t="shared" si="12"/>
        <v>0</v>
      </c>
      <c r="H87" s="11">
        <f t="shared" si="13"/>
        <v>0</v>
      </c>
      <c r="I87" s="11">
        <f t="shared" si="14"/>
        <v>1</v>
      </c>
      <c r="J87" s="11">
        <f t="shared" si="15"/>
        <v>0</v>
      </c>
      <c r="K87" s="11">
        <f t="shared" si="16"/>
        <v>0</v>
      </c>
      <c r="L87" s="11">
        <f t="shared" si="17"/>
        <v>0</v>
      </c>
      <c r="M87" s="11">
        <f t="shared" si="18"/>
        <v>0</v>
      </c>
      <c r="N87" s="11">
        <f t="shared" si="19"/>
        <v>0</v>
      </c>
      <c r="O87" s="11">
        <f t="shared" si="20"/>
        <v>0</v>
      </c>
      <c r="P87" s="11">
        <f t="shared" si="21"/>
        <v>0</v>
      </c>
      <c r="Q87">
        <v>4138</v>
      </c>
      <c r="R87">
        <v>4085</v>
      </c>
      <c r="S87">
        <v>5555</v>
      </c>
      <c r="T87">
        <v>213.94200000000001</v>
      </c>
      <c r="U87">
        <v>10786</v>
      </c>
      <c r="V87">
        <v>4935.2</v>
      </c>
      <c r="W87">
        <v>3.68</v>
      </c>
    </row>
    <row r="88" spans="1:23">
      <c r="A88" s="1" t="d">
        <v>2008-05-01</v>
      </c>
      <c r="B88" s="12">
        <v>5</v>
      </c>
      <c r="C88">
        <v>4523</v>
      </c>
      <c r="E88">
        <v>90</v>
      </c>
      <c r="F88" s="11">
        <f t="shared" si="11"/>
        <v>0</v>
      </c>
      <c r="G88" s="11">
        <f t="shared" si="12"/>
        <v>0</v>
      </c>
      <c r="H88" s="11">
        <f t="shared" si="13"/>
        <v>0</v>
      </c>
      <c r="I88" s="11">
        <f t="shared" si="14"/>
        <v>0</v>
      </c>
      <c r="J88" s="11">
        <f t="shared" si="15"/>
        <v>1</v>
      </c>
      <c r="K88" s="11">
        <f t="shared" si="16"/>
        <v>0</v>
      </c>
      <c r="L88" s="11">
        <f t="shared" si="17"/>
        <v>0</v>
      </c>
      <c r="M88" s="11">
        <f t="shared" si="18"/>
        <v>0</v>
      </c>
      <c r="N88" s="11">
        <f t="shared" si="19"/>
        <v>0</v>
      </c>
      <c r="O88" s="11">
        <f t="shared" si="20"/>
        <v>0</v>
      </c>
      <c r="P88" s="11">
        <f t="shared" si="21"/>
        <v>0</v>
      </c>
      <c r="Q88">
        <v>4993</v>
      </c>
      <c r="R88">
        <v>4138</v>
      </c>
      <c r="S88">
        <v>4085</v>
      </c>
      <c r="T88">
        <v>215.208</v>
      </c>
      <c r="U88">
        <v>11353.6</v>
      </c>
      <c r="V88">
        <v>4935.2</v>
      </c>
      <c r="W88">
        <v>3.88</v>
      </c>
    </row>
    <row r="89" spans="1:23">
      <c r="A89" s="1" t="d">
        <v>2008-06-01</v>
      </c>
      <c r="B89" s="12">
        <v>6</v>
      </c>
      <c r="C89">
        <v>4930</v>
      </c>
      <c r="E89">
        <v>91</v>
      </c>
      <c r="F89" s="11">
        <f t="shared" si="11"/>
        <v>0</v>
      </c>
      <c r="G89" s="11">
        <f t="shared" si="12"/>
        <v>0</v>
      </c>
      <c r="H89" s="11">
        <f t="shared" si="13"/>
        <v>0</v>
      </c>
      <c r="I89" s="11">
        <f t="shared" si="14"/>
        <v>0</v>
      </c>
      <c r="J89" s="11">
        <f t="shared" si="15"/>
        <v>0</v>
      </c>
      <c r="K89" s="11">
        <f t="shared" si="16"/>
        <v>1</v>
      </c>
      <c r="L89" s="11">
        <f t="shared" si="17"/>
        <v>0</v>
      </c>
      <c r="M89" s="11">
        <f t="shared" si="18"/>
        <v>0</v>
      </c>
      <c r="N89" s="11">
        <f t="shared" si="19"/>
        <v>0</v>
      </c>
      <c r="O89" s="11">
        <f t="shared" si="20"/>
        <v>0</v>
      </c>
      <c r="P89" s="11">
        <f t="shared" si="21"/>
        <v>0</v>
      </c>
      <c r="Q89">
        <v>4523</v>
      </c>
      <c r="R89">
        <v>4993</v>
      </c>
      <c r="S89">
        <v>4138</v>
      </c>
      <c r="T89">
        <v>217.46299999999999</v>
      </c>
      <c r="U89">
        <v>11131.9</v>
      </c>
      <c r="V89">
        <v>4935.2</v>
      </c>
      <c r="W89">
        <v>4.0999999999999996</v>
      </c>
    </row>
    <row r="90" spans="1:23">
      <c r="A90" s="1" t="d">
        <v>2008-07-01</v>
      </c>
      <c r="B90" s="12">
        <v>7</v>
      </c>
      <c r="C90">
        <v>5188</v>
      </c>
      <c r="E90">
        <v>92</v>
      </c>
      <c r="F90" s="11">
        <f t="shared" si="11"/>
        <v>0</v>
      </c>
      <c r="G90" s="11">
        <f t="shared" si="12"/>
        <v>0</v>
      </c>
      <c r="H90" s="11">
        <f t="shared" si="13"/>
        <v>0</v>
      </c>
      <c r="I90" s="11">
        <f t="shared" si="14"/>
        <v>0</v>
      </c>
      <c r="J90" s="11">
        <f t="shared" si="15"/>
        <v>0</v>
      </c>
      <c r="K90" s="11">
        <f t="shared" si="16"/>
        <v>0</v>
      </c>
      <c r="L90" s="11">
        <f t="shared" si="17"/>
        <v>1</v>
      </c>
      <c r="M90" s="11">
        <f t="shared" si="18"/>
        <v>0</v>
      </c>
      <c r="N90" s="11">
        <f t="shared" si="19"/>
        <v>0</v>
      </c>
      <c r="O90" s="11">
        <f t="shared" si="20"/>
        <v>0</v>
      </c>
      <c r="P90" s="11">
        <f t="shared" si="21"/>
        <v>0</v>
      </c>
      <c r="Q90">
        <v>4930</v>
      </c>
      <c r="R90">
        <v>4523</v>
      </c>
      <c r="S90">
        <v>4993</v>
      </c>
      <c r="T90">
        <v>219.01599999999999</v>
      </c>
      <c r="U90">
        <v>11004</v>
      </c>
      <c r="V90">
        <v>4945.0600000000004</v>
      </c>
      <c r="W90">
        <v>4.01</v>
      </c>
    </row>
    <row r="91" spans="1:23">
      <c r="A91" s="1" t="d">
        <v>2008-08-01</v>
      </c>
      <c r="B91" s="12">
        <v>8</v>
      </c>
      <c r="C91">
        <v>5682</v>
      </c>
      <c r="E91">
        <v>93</v>
      </c>
      <c r="F91" s="11">
        <f t="shared" si="11"/>
        <v>0</v>
      </c>
      <c r="G91" s="11">
        <f t="shared" si="12"/>
        <v>0</v>
      </c>
      <c r="H91" s="11">
        <f t="shared" si="13"/>
        <v>0</v>
      </c>
      <c r="I91" s="11">
        <f t="shared" si="14"/>
        <v>0</v>
      </c>
      <c r="J91" s="11">
        <f t="shared" si="15"/>
        <v>0</v>
      </c>
      <c r="K91" s="11">
        <f t="shared" si="16"/>
        <v>0</v>
      </c>
      <c r="L91" s="11">
        <f t="shared" si="17"/>
        <v>0</v>
      </c>
      <c r="M91" s="11">
        <f t="shared" si="18"/>
        <v>1</v>
      </c>
      <c r="N91" s="11">
        <f t="shared" si="19"/>
        <v>0</v>
      </c>
      <c r="O91" s="11">
        <f t="shared" si="20"/>
        <v>0</v>
      </c>
      <c r="P91" s="11">
        <f t="shared" si="21"/>
        <v>0</v>
      </c>
      <c r="Q91">
        <v>5188</v>
      </c>
      <c r="R91">
        <v>4930</v>
      </c>
      <c r="S91">
        <v>4523</v>
      </c>
      <c r="T91">
        <v>218.69</v>
      </c>
      <c r="U91">
        <v>10931.8</v>
      </c>
      <c r="V91">
        <v>4945.0600000000004</v>
      </c>
      <c r="W91">
        <v>3.89</v>
      </c>
    </row>
    <row r="92" spans="1:23">
      <c r="A92" s="1" t="d">
        <v>2008-09-01</v>
      </c>
      <c r="B92" s="12">
        <v>9</v>
      </c>
      <c r="C92">
        <v>4974</v>
      </c>
      <c r="E92">
        <v>94</v>
      </c>
      <c r="F92" s="11">
        <f t="shared" si="11"/>
        <v>0</v>
      </c>
      <c r="G92" s="11">
        <f t="shared" si="12"/>
        <v>0</v>
      </c>
      <c r="H92" s="11">
        <f t="shared" si="13"/>
        <v>0</v>
      </c>
      <c r="I92" s="11">
        <f t="shared" si="14"/>
        <v>0</v>
      </c>
      <c r="J92" s="11">
        <f t="shared" si="15"/>
        <v>0</v>
      </c>
      <c r="K92" s="11">
        <f t="shared" si="16"/>
        <v>0</v>
      </c>
      <c r="L92" s="11">
        <f t="shared" si="17"/>
        <v>0</v>
      </c>
      <c r="M92" s="11">
        <f t="shared" si="18"/>
        <v>0</v>
      </c>
      <c r="N92" s="11">
        <f t="shared" si="19"/>
        <v>1</v>
      </c>
      <c r="O92" s="11">
        <f t="shared" si="20"/>
        <v>0</v>
      </c>
      <c r="P92" s="11">
        <f t="shared" si="21"/>
        <v>0</v>
      </c>
      <c r="Q92">
        <v>5682</v>
      </c>
      <c r="R92">
        <v>5188</v>
      </c>
      <c r="S92">
        <v>4930</v>
      </c>
      <c r="T92">
        <v>218.87700000000001</v>
      </c>
      <c r="U92">
        <v>10974</v>
      </c>
      <c r="V92">
        <v>4945.0600000000004</v>
      </c>
      <c r="W92">
        <v>3.69</v>
      </c>
    </row>
    <row r="93" spans="1:23">
      <c r="A93" s="1" t="d">
        <v>2008-10-01</v>
      </c>
      <c r="B93" s="12">
        <v>10</v>
      </c>
      <c r="C93">
        <v>5159</v>
      </c>
      <c r="E93">
        <v>95</v>
      </c>
      <c r="F93" s="11">
        <f t="shared" si="11"/>
        <v>0</v>
      </c>
      <c r="G93" s="11">
        <f t="shared" si="12"/>
        <v>0</v>
      </c>
      <c r="H93" s="11">
        <f t="shared" si="13"/>
        <v>0</v>
      </c>
      <c r="I93" s="11">
        <f t="shared" si="14"/>
        <v>0</v>
      </c>
      <c r="J93" s="11">
        <f t="shared" si="15"/>
        <v>0</v>
      </c>
      <c r="K93" s="11">
        <f t="shared" si="16"/>
        <v>0</v>
      </c>
      <c r="L93" s="11">
        <f t="shared" si="17"/>
        <v>0</v>
      </c>
      <c r="M93" s="11">
        <f t="shared" si="18"/>
        <v>0</v>
      </c>
      <c r="N93" s="11">
        <f t="shared" si="19"/>
        <v>0</v>
      </c>
      <c r="O93" s="11">
        <f t="shared" si="20"/>
        <v>1</v>
      </c>
      <c r="P93" s="11">
        <f t="shared" si="21"/>
        <v>0</v>
      </c>
      <c r="Q93">
        <v>4974</v>
      </c>
      <c r="R93">
        <v>5682</v>
      </c>
      <c r="S93">
        <v>5188</v>
      </c>
      <c r="T93">
        <v>216.995</v>
      </c>
      <c r="U93">
        <v>10966.3</v>
      </c>
      <c r="V93">
        <v>4853.18</v>
      </c>
      <c r="W93">
        <v>3.81</v>
      </c>
    </row>
    <row r="94" spans="1:23">
      <c r="A94" s="1" t="d">
        <v>2008-11-01</v>
      </c>
      <c r="B94" s="12">
        <v>11</v>
      </c>
      <c r="C94">
        <v>4224</v>
      </c>
      <c r="E94">
        <v>96</v>
      </c>
      <c r="F94" s="11">
        <f t="shared" si="11"/>
        <v>0</v>
      </c>
      <c r="G94" s="11">
        <f t="shared" si="12"/>
        <v>0</v>
      </c>
      <c r="H94" s="11">
        <f t="shared" si="13"/>
        <v>0</v>
      </c>
      <c r="I94" s="11">
        <f t="shared" si="14"/>
        <v>0</v>
      </c>
      <c r="J94" s="11">
        <f t="shared" si="15"/>
        <v>0</v>
      </c>
      <c r="K94" s="11">
        <f t="shared" si="16"/>
        <v>0</v>
      </c>
      <c r="L94" s="11">
        <f t="shared" si="17"/>
        <v>0</v>
      </c>
      <c r="M94" s="11">
        <f t="shared" si="18"/>
        <v>0</v>
      </c>
      <c r="N94" s="11">
        <f t="shared" si="19"/>
        <v>0</v>
      </c>
      <c r="O94" s="11">
        <f t="shared" si="20"/>
        <v>0</v>
      </c>
      <c r="P94" s="11">
        <f t="shared" si="21"/>
        <v>1</v>
      </c>
      <c r="Q94">
        <v>5159</v>
      </c>
      <c r="R94">
        <v>4974</v>
      </c>
      <c r="S94">
        <v>5682</v>
      </c>
      <c r="T94">
        <v>213.15299999999999</v>
      </c>
      <c r="U94">
        <v>10922.7</v>
      </c>
      <c r="V94">
        <v>4853.18</v>
      </c>
      <c r="W94">
        <v>3.53</v>
      </c>
    </row>
    <row r="95" spans="1:23">
      <c r="A95" s="1" t="d">
        <v>2008-12-01</v>
      </c>
      <c r="B95" s="12">
        <v>12</v>
      </c>
      <c r="C95">
        <v>4758</v>
      </c>
      <c r="E95">
        <v>97</v>
      </c>
      <c r="F95" s="11">
        <f t="shared" si="11"/>
        <v>0</v>
      </c>
      <c r="G95" s="11">
        <f t="shared" si="12"/>
        <v>0</v>
      </c>
      <c r="H95" s="11">
        <f t="shared" si="13"/>
        <v>0</v>
      </c>
      <c r="I95" s="11">
        <f t="shared" si="14"/>
        <v>0</v>
      </c>
      <c r="J95" s="11">
        <f t="shared" si="15"/>
        <v>0</v>
      </c>
      <c r="K95" s="11">
        <f t="shared" si="16"/>
        <v>0</v>
      </c>
      <c r="L95" s="11">
        <f t="shared" si="17"/>
        <v>0</v>
      </c>
      <c r="M95" s="11">
        <f t="shared" si="18"/>
        <v>0</v>
      </c>
      <c r="N95" s="11">
        <f t="shared" si="19"/>
        <v>0</v>
      </c>
      <c r="O95" s="11">
        <f t="shared" si="20"/>
        <v>0</v>
      </c>
      <c r="P95" s="11">
        <f t="shared" si="21"/>
        <v>0</v>
      </c>
      <c r="Q95">
        <v>4224</v>
      </c>
      <c r="R95">
        <v>5159</v>
      </c>
      <c r="S95">
        <v>4974</v>
      </c>
      <c r="T95">
        <v>211.398</v>
      </c>
      <c r="U95">
        <v>10809.4</v>
      </c>
      <c r="V95">
        <v>4853.18</v>
      </c>
      <c r="W95">
        <v>2.42</v>
      </c>
    </row>
    <row r="96" spans="1:23">
      <c r="A96" s="1" t="d">
        <v>2009-01-01</v>
      </c>
      <c r="B96" s="12">
        <v>1</v>
      </c>
      <c r="C96">
        <v>5690</v>
      </c>
      <c r="E96">
        <v>98</v>
      </c>
      <c r="F96" s="11">
        <f t="shared" si="11"/>
        <v>1</v>
      </c>
      <c r="G96" s="11">
        <f t="shared" si="12"/>
        <v>0</v>
      </c>
      <c r="H96" s="11">
        <f t="shared" si="13"/>
        <v>0</v>
      </c>
      <c r="I96" s="11">
        <f t="shared" si="14"/>
        <v>0</v>
      </c>
      <c r="J96" s="11">
        <f t="shared" si="15"/>
        <v>0</v>
      </c>
      <c r="K96" s="11">
        <f t="shared" si="16"/>
        <v>0</v>
      </c>
      <c r="L96" s="11">
        <f t="shared" si="17"/>
        <v>0</v>
      </c>
      <c r="M96" s="11">
        <f t="shared" si="18"/>
        <v>0</v>
      </c>
      <c r="N96" s="11">
        <f t="shared" si="19"/>
        <v>0</v>
      </c>
      <c r="O96" s="11">
        <f t="shared" si="20"/>
        <v>0</v>
      </c>
      <c r="P96" s="11">
        <f t="shared" si="21"/>
        <v>0</v>
      </c>
      <c r="Q96">
        <v>4758</v>
      </c>
      <c r="R96">
        <v>4224</v>
      </c>
      <c r="S96">
        <v>5159</v>
      </c>
      <c r="T96">
        <v>211.93299999999999</v>
      </c>
      <c r="U96">
        <v>10851.7</v>
      </c>
      <c r="V96">
        <v>4798.18</v>
      </c>
      <c r="W96">
        <v>2.52</v>
      </c>
    </row>
    <row r="97" spans="1:23">
      <c r="A97" s="1" t="d">
        <v>2009-02-01</v>
      </c>
      <c r="B97" s="12">
        <v>2</v>
      </c>
      <c r="C97">
        <v>3830</v>
      </c>
      <c r="E97">
        <v>99</v>
      </c>
      <c r="F97" s="11">
        <f t="shared" si="11"/>
        <v>0</v>
      </c>
      <c r="G97" s="11">
        <f t="shared" si="12"/>
        <v>1</v>
      </c>
      <c r="H97" s="11">
        <f t="shared" si="13"/>
        <v>0</v>
      </c>
      <c r="I97" s="11">
        <f t="shared" si="14"/>
        <v>0</v>
      </c>
      <c r="J97" s="11">
        <f t="shared" si="15"/>
        <v>0</v>
      </c>
      <c r="K97" s="11">
        <f t="shared" si="16"/>
        <v>0</v>
      </c>
      <c r="L97" s="11">
        <f t="shared" si="17"/>
        <v>0</v>
      </c>
      <c r="M97" s="11">
        <f t="shared" si="18"/>
        <v>0</v>
      </c>
      <c r="N97" s="11">
        <f t="shared" si="19"/>
        <v>0</v>
      </c>
      <c r="O97" s="11">
        <f t="shared" si="20"/>
        <v>0</v>
      </c>
      <c r="P97" s="11">
        <f t="shared" si="21"/>
        <v>0</v>
      </c>
      <c r="Q97">
        <v>5690</v>
      </c>
      <c r="R97">
        <v>4758</v>
      </c>
      <c r="S97">
        <v>4224</v>
      </c>
      <c r="T97">
        <v>212.70500000000001</v>
      </c>
      <c r="U97">
        <v>10761.6</v>
      </c>
      <c r="V97">
        <v>4798.18</v>
      </c>
      <c r="W97">
        <v>2.87</v>
      </c>
    </row>
    <row r="98" spans="1:23">
      <c r="A98" s="1" t="d">
        <v>2009-03-01</v>
      </c>
      <c r="B98" s="12">
        <v>3</v>
      </c>
      <c r="C98">
        <v>3896</v>
      </c>
      <c r="E98">
        <v>100</v>
      </c>
      <c r="F98" s="11">
        <f t="shared" si="11"/>
        <v>0</v>
      </c>
      <c r="G98" s="11">
        <f t="shared" si="12"/>
        <v>0</v>
      </c>
      <c r="H98" s="11">
        <f t="shared" si="13"/>
        <v>1</v>
      </c>
      <c r="I98" s="11">
        <f t="shared" si="14"/>
        <v>0</v>
      </c>
      <c r="J98" s="11">
        <f t="shared" si="15"/>
        <v>0</v>
      </c>
      <c r="K98" s="11">
        <f t="shared" si="16"/>
        <v>0</v>
      </c>
      <c r="L98" s="11">
        <f t="shared" si="17"/>
        <v>0</v>
      </c>
      <c r="M98" s="11">
        <f t="shared" si="18"/>
        <v>0</v>
      </c>
      <c r="N98" s="11">
        <f t="shared" si="19"/>
        <v>0</v>
      </c>
      <c r="O98" s="11">
        <f t="shared" si="20"/>
        <v>0</v>
      </c>
      <c r="P98" s="11">
        <f t="shared" si="21"/>
        <v>0</v>
      </c>
      <c r="Q98">
        <v>3830</v>
      </c>
      <c r="R98">
        <v>5690</v>
      </c>
      <c r="S98">
        <v>4758</v>
      </c>
      <c r="T98">
        <v>212.495</v>
      </c>
      <c r="U98">
        <v>10749.3</v>
      </c>
      <c r="V98">
        <v>4798.18</v>
      </c>
      <c r="W98">
        <v>2.82</v>
      </c>
    </row>
    <row r="99" spans="1:23">
      <c r="A99" s="1" t="d">
        <v>2009-04-01</v>
      </c>
      <c r="B99" s="12">
        <v>4</v>
      </c>
      <c r="C99">
        <v>4437</v>
      </c>
      <c r="E99">
        <v>101</v>
      </c>
      <c r="F99" s="11">
        <f t="shared" si="11"/>
        <v>0</v>
      </c>
      <c r="G99" s="11">
        <f t="shared" si="12"/>
        <v>0</v>
      </c>
      <c r="H99" s="11">
        <f t="shared" si="13"/>
        <v>0</v>
      </c>
      <c r="I99" s="11">
        <f t="shared" si="14"/>
        <v>1</v>
      </c>
      <c r="J99" s="11">
        <f t="shared" si="15"/>
        <v>0</v>
      </c>
      <c r="K99" s="11">
        <f t="shared" si="16"/>
        <v>0</v>
      </c>
      <c r="L99" s="11">
        <f t="shared" si="17"/>
        <v>0</v>
      </c>
      <c r="M99" s="11">
        <f t="shared" si="18"/>
        <v>0</v>
      </c>
      <c r="N99" s="11">
        <f t="shared" si="19"/>
        <v>0</v>
      </c>
      <c r="O99" s="11">
        <f t="shared" si="20"/>
        <v>0</v>
      </c>
      <c r="P99" s="11">
        <f t="shared" si="21"/>
        <v>0</v>
      </c>
      <c r="Q99">
        <v>3896</v>
      </c>
      <c r="R99">
        <v>3830</v>
      </c>
      <c r="S99">
        <v>5690</v>
      </c>
      <c r="T99">
        <v>212.709</v>
      </c>
      <c r="U99">
        <v>10863</v>
      </c>
      <c r="V99">
        <v>4784.28</v>
      </c>
      <c r="W99">
        <v>2.93</v>
      </c>
    </row>
    <row r="100" spans="1:23">
      <c r="A100" s="1" t="d">
        <v>2009-05-01</v>
      </c>
      <c r="B100" s="12">
        <v>5</v>
      </c>
      <c r="C100">
        <v>3947</v>
      </c>
      <c r="E100">
        <v>102</v>
      </c>
      <c r="F100" s="11">
        <f t="shared" si="11"/>
        <v>0</v>
      </c>
      <c r="G100" s="11">
        <f t="shared" si="12"/>
        <v>0</v>
      </c>
      <c r="H100" s="11">
        <f t="shared" si="13"/>
        <v>0</v>
      </c>
      <c r="I100" s="11">
        <f t="shared" si="14"/>
        <v>0</v>
      </c>
      <c r="J100" s="11">
        <f t="shared" si="15"/>
        <v>1</v>
      </c>
      <c r="K100" s="11">
        <f t="shared" si="16"/>
        <v>0</v>
      </c>
      <c r="L100" s="11">
        <f t="shared" si="17"/>
        <v>0</v>
      </c>
      <c r="M100" s="11">
        <f t="shared" si="18"/>
        <v>0</v>
      </c>
      <c r="N100" s="11">
        <f t="shared" si="19"/>
        <v>0</v>
      </c>
      <c r="O100" s="11">
        <f t="shared" si="20"/>
        <v>0</v>
      </c>
      <c r="P100" s="11">
        <f t="shared" si="21"/>
        <v>0</v>
      </c>
      <c r="Q100">
        <v>4437</v>
      </c>
      <c r="R100">
        <v>3896</v>
      </c>
      <c r="S100">
        <v>3830</v>
      </c>
      <c r="T100">
        <v>213.02199999999999</v>
      </c>
      <c r="U100">
        <v>11056.3</v>
      </c>
      <c r="V100">
        <v>4784.28</v>
      </c>
      <c r="W100">
        <v>3.29</v>
      </c>
    </row>
    <row r="101" spans="1:23">
      <c r="A101" s="1" t="d">
        <v>2009-06-01</v>
      </c>
      <c r="B101" s="12">
        <v>6</v>
      </c>
      <c r="C101">
        <v>4217</v>
      </c>
      <c r="E101">
        <v>103</v>
      </c>
      <c r="F101" s="11">
        <f t="shared" si="11"/>
        <v>0</v>
      </c>
      <c r="G101" s="11">
        <f t="shared" si="12"/>
        <v>0</v>
      </c>
      <c r="H101" s="11">
        <f t="shared" si="13"/>
        <v>0</v>
      </c>
      <c r="I101" s="11">
        <f t="shared" si="14"/>
        <v>0</v>
      </c>
      <c r="J101" s="11">
        <f t="shared" si="15"/>
        <v>0</v>
      </c>
      <c r="K101" s="11">
        <f t="shared" si="16"/>
        <v>1</v>
      </c>
      <c r="L101" s="11">
        <f t="shared" si="17"/>
        <v>0</v>
      </c>
      <c r="M101" s="11">
        <f t="shared" si="18"/>
        <v>0</v>
      </c>
      <c r="N101" s="11">
        <f t="shared" si="19"/>
        <v>0</v>
      </c>
      <c r="O101" s="11">
        <f t="shared" si="20"/>
        <v>0</v>
      </c>
      <c r="P101" s="11">
        <f t="shared" si="21"/>
        <v>0</v>
      </c>
      <c r="Q101">
        <v>3947</v>
      </c>
      <c r="R101">
        <v>4437</v>
      </c>
      <c r="S101">
        <v>3896</v>
      </c>
      <c r="T101">
        <v>214.79</v>
      </c>
      <c r="U101">
        <v>10938.1</v>
      </c>
      <c r="V101">
        <v>4784.28</v>
      </c>
      <c r="W101">
        <v>3.72</v>
      </c>
    </row>
    <row r="102" spans="1:23">
      <c r="A102" s="1" t="d">
        <v>2009-07-01</v>
      </c>
      <c r="B102" s="12">
        <v>7</v>
      </c>
      <c r="C102">
        <v>4662</v>
      </c>
      <c r="E102">
        <v>104</v>
      </c>
      <c r="F102" s="11">
        <f t="shared" si="11"/>
        <v>0</v>
      </c>
      <c r="G102" s="11">
        <f t="shared" si="12"/>
        <v>0</v>
      </c>
      <c r="H102" s="11">
        <f t="shared" si="13"/>
        <v>0</v>
      </c>
      <c r="I102" s="11">
        <f t="shared" si="14"/>
        <v>0</v>
      </c>
      <c r="J102" s="11">
        <f t="shared" si="15"/>
        <v>0</v>
      </c>
      <c r="K102" s="11">
        <f t="shared" si="16"/>
        <v>0</v>
      </c>
      <c r="L102" s="11">
        <f t="shared" si="17"/>
        <v>1</v>
      </c>
      <c r="M102" s="11">
        <f t="shared" si="18"/>
        <v>0</v>
      </c>
      <c r="N102" s="11">
        <f t="shared" si="19"/>
        <v>0</v>
      </c>
      <c r="O102" s="11">
        <f t="shared" si="20"/>
        <v>0</v>
      </c>
      <c r="P102" s="11">
        <f t="shared" si="21"/>
        <v>0</v>
      </c>
      <c r="Q102">
        <v>4217</v>
      </c>
      <c r="R102">
        <v>3947</v>
      </c>
      <c r="S102">
        <v>4437</v>
      </c>
      <c r="T102">
        <v>214.726</v>
      </c>
      <c r="U102">
        <v>10888</v>
      </c>
      <c r="V102">
        <v>4806.7700000000004</v>
      </c>
      <c r="W102">
        <v>3.56</v>
      </c>
    </row>
    <row r="103" spans="1:23">
      <c r="A103" s="1" t="d">
        <v>2009-08-01</v>
      </c>
      <c r="B103" s="12">
        <v>8</v>
      </c>
      <c r="C103">
        <v>4749</v>
      </c>
      <c r="E103">
        <v>105</v>
      </c>
      <c r="F103" s="11">
        <f t="shared" si="11"/>
        <v>0</v>
      </c>
      <c r="G103" s="11">
        <f t="shared" si="12"/>
        <v>0</v>
      </c>
      <c r="H103" s="11">
        <f t="shared" si="13"/>
        <v>0</v>
      </c>
      <c r="I103" s="11">
        <f t="shared" si="14"/>
        <v>0</v>
      </c>
      <c r="J103" s="11">
        <f t="shared" si="15"/>
        <v>0</v>
      </c>
      <c r="K103" s="11">
        <f t="shared" si="16"/>
        <v>0</v>
      </c>
      <c r="L103" s="11">
        <f t="shared" si="17"/>
        <v>0</v>
      </c>
      <c r="M103" s="11">
        <f t="shared" si="18"/>
        <v>1</v>
      </c>
      <c r="N103" s="11">
        <f t="shared" si="19"/>
        <v>0</v>
      </c>
      <c r="O103" s="11">
        <f t="shared" si="20"/>
        <v>0</v>
      </c>
      <c r="P103" s="11">
        <f t="shared" si="21"/>
        <v>0</v>
      </c>
      <c r="Q103">
        <v>4662</v>
      </c>
      <c r="R103">
        <v>4217</v>
      </c>
      <c r="S103">
        <v>3947</v>
      </c>
      <c r="T103">
        <v>215.44499999999999</v>
      </c>
      <c r="U103">
        <v>10891.7</v>
      </c>
      <c r="V103">
        <v>4806.7700000000004</v>
      </c>
      <c r="W103">
        <v>3.59</v>
      </c>
    </row>
    <row r="104" spans="1:23">
      <c r="A104" s="1" t="d">
        <v>2009-09-01</v>
      </c>
      <c r="B104" s="12">
        <v>9</v>
      </c>
      <c r="C104">
        <v>4221</v>
      </c>
      <c r="E104">
        <v>106</v>
      </c>
      <c r="F104" s="11">
        <f t="shared" si="11"/>
        <v>0</v>
      </c>
      <c r="G104" s="11">
        <f t="shared" si="12"/>
        <v>0</v>
      </c>
      <c r="H104" s="11">
        <f t="shared" si="13"/>
        <v>0</v>
      </c>
      <c r="I104" s="11">
        <f t="shared" si="14"/>
        <v>0</v>
      </c>
      <c r="J104" s="11">
        <f t="shared" si="15"/>
        <v>0</v>
      </c>
      <c r="K104" s="11">
        <f t="shared" si="16"/>
        <v>0</v>
      </c>
      <c r="L104" s="11">
        <f t="shared" si="17"/>
        <v>0</v>
      </c>
      <c r="M104" s="11">
        <f t="shared" si="18"/>
        <v>0</v>
      </c>
      <c r="N104" s="11">
        <f t="shared" si="19"/>
        <v>1</v>
      </c>
      <c r="O104" s="11">
        <f t="shared" si="20"/>
        <v>0</v>
      </c>
      <c r="P104" s="11">
        <f t="shared" si="21"/>
        <v>0</v>
      </c>
      <c r="Q104">
        <v>4749</v>
      </c>
      <c r="R104">
        <v>4662</v>
      </c>
      <c r="S104">
        <v>4217</v>
      </c>
      <c r="T104">
        <v>215.86099999999999</v>
      </c>
      <c r="U104">
        <v>10930.3</v>
      </c>
      <c r="V104">
        <v>4806.7700000000004</v>
      </c>
      <c r="W104">
        <v>3.4</v>
      </c>
    </row>
    <row r="105" spans="1:23">
      <c r="A105" s="1" t="d">
        <v>2009-10-01</v>
      </c>
      <c r="B105" s="12">
        <v>10</v>
      </c>
      <c r="C105">
        <v>4180</v>
      </c>
      <c r="E105">
        <v>107</v>
      </c>
      <c r="F105" s="11">
        <f t="shared" si="11"/>
        <v>0</v>
      </c>
      <c r="G105" s="11">
        <f t="shared" si="12"/>
        <v>0</v>
      </c>
      <c r="H105" s="11">
        <f t="shared" si="13"/>
        <v>0</v>
      </c>
      <c r="I105" s="11">
        <f t="shared" si="14"/>
        <v>0</v>
      </c>
      <c r="J105" s="11">
        <f t="shared" si="15"/>
        <v>0</v>
      </c>
      <c r="K105" s="11">
        <f t="shared" si="16"/>
        <v>0</v>
      </c>
      <c r="L105" s="11">
        <f t="shared" si="17"/>
        <v>0</v>
      </c>
      <c r="M105" s="11">
        <f t="shared" si="18"/>
        <v>0</v>
      </c>
      <c r="N105" s="11">
        <f t="shared" si="19"/>
        <v>0</v>
      </c>
      <c r="O105" s="11">
        <f t="shared" si="20"/>
        <v>1</v>
      </c>
      <c r="P105" s="11">
        <f t="shared" si="21"/>
        <v>0</v>
      </c>
      <c r="Q105">
        <v>4221</v>
      </c>
      <c r="R105">
        <v>4749</v>
      </c>
      <c r="S105">
        <v>4662</v>
      </c>
      <c r="T105">
        <v>216.50899999999999</v>
      </c>
      <c r="U105">
        <v>10925.1</v>
      </c>
      <c r="V105">
        <v>4876.01</v>
      </c>
      <c r="W105">
        <v>3.39</v>
      </c>
    </row>
    <row r="106" spans="1:23">
      <c r="A106" s="1" t="d">
        <v>2009-11-01</v>
      </c>
      <c r="B106" s="12">
        <v>11</v>
      </c>
      <c r="C106">
        <v>3550</v>
      </c>
      <c r="E106">
        <v>108</v>
      </c>
      <c r="F106" s="11">
        <f t="shared" si="11"/>
        <v>0</v>
      </c>
      <c r="G106" s="11">
        <f t="shared" si="12"/>
        <v>0</v>
      </c>
      <c r="H106" s="11">
        <f t="shared" si="13"/>
        <v>0</v>
      </c>
      <c r="I106" s="11">
        <f t="shared" si="14"/>
        <v>0</v>
      </c>
      <c r="J106" s="11">
        <f t="shared" si="15"/>
        <v>0</v>
      </c>
      <c r="K106" s="11">
        <f t="shared" si="16"/>
        <v>0</v>
      </c>
      <c r="L106" s="11">
        <f t="shared" si="17"/>
        <v>0</v>
      </c>
      <c r="M106" s="11">
        <f t="shared" si="18"/>
        <v>0</v>
      </c>
      <c r="N106" s="11">
        <f t="shared" si="19"/>
        <v>0</v>
      </c>
      <c r="O106" s="11">
        <f t="shared" si="20"/>
        <v>0</v>
      </c>
      <c r="P106" s="11">
        <f t="shared" si="21"/>
        <v>1</v>
      </c>
      <c r="Q106">
        <v>4180</v>
      </c>
      <c r="R106">
        <v>4221</v>
      </c>
      <c r="S106">
        <v>4749</v>
      </c>
      <c r="T106">
        <v>217.23400000000001</v>
      </c>
      <c r="U106">
        <v>10982.4</v>
      </c>
      <c r="V106">
        <v>4876.01</v>
      </c>
      <c r="W106">
        <v>3.4</v>
      </c>
    </row>
    <row r="107" spans="1:23">
      <c r="A107" s="1" t="d">
        <v>2009-12-01</v>
      </c>
      <c r="B107" s="12">
        <v>12</v>
      </c>
      <c r="C107">
        <v>3979</v>
      </c>
      <c r="E107">
        <v>109</v>
      </c>
      <c r="F107" s="11">
        <f t="shared" si="11"/>
        <v>0</v>
      </c>
      <c r="G107" s="11">
        <f t="shared" si="12"/>
        <v>0</v>
      </c>
      <c r="H107" s="11">
        <f t="shared" si="13"/>
        <v>0</v>
      </c>
      <c r="I107" s="11">
        <f t="shared" si="14"/>
        <v>0</v>
      </c>
      <c r="J107" s="11">
        <f t="shared" si="15"/>
        <v>0</v>
      </c>
      <c r="K107" s="11">
        <f t="shared" si="16"/>
        <v>0</v>
      </c>
      <c r="L107" s="11">
        <f t="shared" si="17"/>
        <v>0</v>
      </c>
      <c r="M107" s="11">
        <f t="shared" si="18"/>
        <v>0</v>
      </c>
      <c r="N107" s="11">
        <f t="shared" si="19"/>
        <v>0</v>
      </c>
      <c r="O107" s="11">
        <f t="shared" si="20"/>
        <v>0</v>
      </c>
      <c r="P107" s="11">
        <f t="shared" si="21"/>
        <v>0</v>
      </c>
      <c r="Q107">
        <v>3550</v>
      </c>
      <c r="R107">
        <v>4180</v>
      </c>
      <c r="S107">
        <v>4221</v>
      </c>
      <c r="T107">
        <v>217.34700000000001</v>
      </c>
      <c r="U107">
        <v>11047.3</v>
      </c>
      <c r="V107">
        <v>4876.01</v>
      </c>
      <c r="W107">
        <v>3.59</v>
      </c>
    </row>
    <row r="108" spans="1:23">
      <c r="A108" s="1" t="d">
        <v>2010-01-01</v>
      </c>
      <c r="B108" s="12">
        <v>1</v>
      </c>
      <c r="C108">
        <v>4402</v>
      </c>
      <c r="E108">
        <v>110</v>
      </c>
      <c r="F108" s="11">
        <f t="shared" si="11"/>
        <v>1</v>
      </c>
      <c r="G108" s="11">
        <f t="shared" si="12"/>
        <v>0</v>
      </c>
      <c r="H108" s="11">
        <f t="shared" si="13"/>
        <v>0</v>
      </c>
      <c r="I108" s="11">
        <f t="shared" si="14"/>
        <v>0</v>
      </c>
      <c r="J108" s="11">
        <f t="shared" si="15"/>
        <v>0</v>
      </c>
      <c r="K108" s="11">
        <f t="shared" si="16"/>
        <v>0</v>
      </c>
      <c r="L108" s="11">
        <f t="shared" si="17"/>
        <v>0</v>
      </c>
      <c r="M108" s="11">
        <f t="shared" si="18"/>
        <v>0</v>
      </c>
      <c r="N108" s="11">
        <f t="shared" si="19"/>
        <v>0</v>
      </c>
      <c r="O108" s="11">
        <f t="shared" si="20"/>
        <v>0</v>
      </c>
      <c r="P108" s="11">
        <f t="shared" si="21"/>
        <v>0</v>
      </c>
      <c r="Q108">
        <v>3979</v>
      </c>
      <c r="R108">
        <v>3550</v>
      </c>
      <c r="S108">
        <v>4180</v>
      </c>
      <c r="T108">
        <v>217.488</v>
      </c>
      <c r="U108">
        <v>11070.4</v>
      </c>
      <c r="V108">
        <v>4907.12</v>
      </c>
      <c r="W108">
        <v>3.73</v>
      </c>
    </row>
    <row r="109" spans="1:23">
      <c r="A109" s="1" t="d">
        <v>2010-02-01</v>
      </c>
      <c r="B109" s="12">
        <v>2</v>
      </c>
      <c r="C109">
        <v>3096</v>
      </c>
      <c r="E109">
        <v>111</v>
      </c>
      <c r="F109" s="11">
        <f t="shared" si="11"/>
        <v>0</v>
      </c>
      <c r="G109" s="11">
        <f t="shared" si="12"/>
        <v>1</v>
      </c>
      <c r="H109" s="11">
        <f t="shared" si="13"/>
        <v>0</v>
      </c>
      <c r="I109" s="11">
        <f t="shared" si="14"/>
        <v>0</v>
      </c>
      <c r="J109" s="11">
        <f t="shared" si="15"/>
        <v>0</v>
      </c>
      <c r="K109" s="11">
        <f t="shared" si="16"/>
        <v>0</v>
      </c>
      <c r="L109" s="11">
        <f t="shared" si="17"/>
        <v>0</v>
      </c>
      <c r="M109" s="11">
        <f t="shared" si="18"/>
        <v>0</v>
      </c>
      <c r="N109" s="11">
        <f t="shared" si="19"/>
        <v>0</v>
      </c>
      <c r="O109" s="11">
        <f t="shared" si="20"/>
        <v>0</v>
      </c>
      <c r="P109" s="11">
        <f t="shared" si="21"/>
        <v>0</v>
      </c>
      <c r="Q109">
        <v>4402</v>
      </c>
      <c r="R109">
        <v>3979</v>
      </c>
      <c r="S109">
        <v>3550</v>
      </c>
      <c r="T109">
        <v>217.28100000000001</v>
      </c>
      <c r="U109">
        <v>11066.5</v>
      </c>
      <c r="V109">
        <v>4907.12</v>
      </c>
      <c r="W109">
        <v>3.69</v>
      </c>
    </row>
    <row r="110" spans="1:23">
      <c r="A110" s="1" t="d">
        <v>2010-03-01</v>
      </c>
      <c r="B110" s="12">
        <v>3</v>
      </c>
      <c r="C110">
        <v>3387</v>
      </c>
      <c r="E110">
        <v>112</v>
      </c>
      <c r="F110" s="11">
        <f t="shared" si="11"/>
        <v>0</v>
      </c>
      <c r="G110" s="11">
        <f t="shared" si="12"/>
        <v>0</v>
      </c>
      <c r="H110" s="11">
        <f t="shared" si="13"/>
        <v>1</v>
      </c>
      <c r="I110" s="11">
        <f t="shared" si="14"/>
        <v>0</v>
      </c>
      <c r="J110" s="11">
        <f t="shared" si="15"/>
        <v>0</v>
      </c>
      <c r="K110" s="11">
        <f t="shared" si="16"/>
        <v>0</v>
      </c>
      <c r="L110" s="11">
        <f t="shared" si="17"/>
        <v>0</v>
      </c>
      <c r="M110" s="11">
        <f t="shared" si="18"/>
        <v>0</v>
      </c>
      <c r="N110" s="11">
        <f t="shared" si="19"/>
        <v>0</v>
      </c>
      <c r="O110" s="11">
        <f t="shared" si="20"/>
        <v>0</v>
      </c>
      <c r="P110" s="11">
        <f t="shared" si="21"/>
        <v>0</v>
      </c>
      <c r="Q110">
        <v>3096</v>
      </c>
      <c r="R110">
        <v>4402</v>
      </c>
      <c r="S110">
        <v>3979</v>
      </c>
      <c r="T110">
        <v>217.35300000000001</v>
      </c>
      <c r="U110">
        <v>11116.3</v>
      </c>
      <c r="V110">
        <v>4907.12</v>
      </c>
      <c r="W110">
        <v>3.73</v>
      </c>
    </row>
    <row r="111" spans="1:23">
      <c r="A111" s="1" t="d">
        <v>2010-04-01</v>
      </c>
      <c r="B111" s="12">
        <v>4</v>
      </c>
      <c r="C111">
        <v>3738</v>
      </c>
      <c r="E111">
        <v>113</v>
      </c>
      <c r="F111" s="11">
        <f t="shared" si="11"/>
        <v>0</v>
      </c>
      <c r="G111" s="11">
        <f t="shared" si="12"/>
        <v>0</v>
      </c>
      <c r="H111" s="11">
        <f t="shared" si="13"/>
        <v>0</v>
      </c>
      <c r="I111" s="11">
        <f t="shared" si="14"/>
        <v>1</v>
      </c>
      <c r="J111" s="11">
        <f t="shared" si="15"/>
        <v>0</v>
      </c>
      <c r="K111" s="11">
        <f t="shared" si="16"/>
        <v>0</v>
      </c>
      <c r="L111" s="11">
        <f t="shared" si="17"/>
        <v>0</v>
      </c>
      <c r="M111" s="11">
        <f t="shared" si="18"/>
        <v>0</v>
      </c>
      <c r="N111" s="11">
        <f t="shared" si="19"/>
        <v>0</v>
      </c>
      <c r="O111" s="11">
        <f t="shared" si="20"/>
        <v>0</v>
      </c>
      <c r="P111" s="11">
        <f t="shared" si="21"/>
        <v>0</v>
      </c>
      <c r="Q111">
        <v>3387</v>
      </c>
      <c r="R111">
        <v>3096</v>
      </c>
      <c r="S111">
        <v>4402</v>
      </c>
      <c r="T111">
        <v>217.40299999999999</v>
      </c>
      <c r="U111">
        <v>11213.5</v>
      </c>
      <c r="V111">
        <v>4975.37</v>
      </c>
      <c r="W111">
        <v>3.85</v>
      </c>
    </row>
    <row r="112" spans="1:23">
      <c r="A112" s="1" t="d">
        <v>2010-05-01</v>
      </c>
      <c r="B112" s="12">
        <v>5</v>
      </c>
      <c r="C112">
        <v>3707</v>
      </c>
      <c r="E112">
        <v>114</v>
      </c>
      <c r="F112" s="11">
        <f t="shared" si="11"/>
        <v>0</v>
      </c>
      <c r="G112" s="11">
        <f t="shared" si="12"/>
        <v>0</v>
      </c>
      <c r="H112" s="11">
        <f t="shared" si="13"/>
        <v>0</v>
      </c>
      <c r="I112" s="11">
        <f t="shared" si="14"/>
        <v>0</v>
      </c>
      <c r="J112" s="11">
        <f t="shared" si="15"/>
        <v>1</v>
      </c>
      <c r="K112" s="11">
        <f t="shared" si="16"/>
        <v>0</v>
      </c>
      <c r="L112" s="11">
        <f t="shared" si="17"/>
        <v>0</v>
      </c>
      <c r="M112" s="11">
        <f t="shared" si="18"/>
        <v>0</v>
      </c>
      <c r="N112" s="11">
        <f t="shared" si="19"/>
        <v>0</v>
      </c>
      <c r="O112" s="11">
        <f t="shared" si="20"/>
        <v>0</v>
      </c>
      <c r="P112" s="11">
        <f t="shared" si="21"/>
        <v>0</v>
      </c>
      <c r="Q112">
        <v>3738</v>
      </c>
      <c r="R112">
        <v>3387</v>
      </c>
      <c r="S112">
        <v>3096</v>
      </c>
      <c r="T112">
        <v>217.29</v>
      </c>
      <c r="U112">
        <v>11306</v>
      </c>
      <c r="V112">
        <v>4975.37</v>
      </c>
      <c r="W112">
        <v>3.42</v>
      </c>
    </row>
    <row r="113" spans="1:23">
      <c r="A113" s="1" t="d">
        <v>2010-06-01</v>
      </c>
      <c r="B113" s="12">
        <v>6</v>
      </c>
      <c r="C113">
        <v>4363</v>
      </c>
      <c r="E113">
        <v>115</v>
      </c>
      <c r="F113" s="11">
        <f t="shared" si="11"/>
        <v>0</v>
      </c>
      <c r="G113" s="11">
        <f t="shared" si="12"/>
        <v>0</v>
      </c>
      <c r="H113" s="11">
        <f t="shared" si="13"/>
        <v>0</v>
      </c>
      <c r="I113" s="11">
        <f t="shared" si="14"/>
        <v>0</v>
      </c>
      <c r="J113" s="11">
        <f t="shared" si="15"/>
        <v>0</v>
      </c>
      <c r="K113" s="11">
        <f t="shared" si="16"/>
        <v>1</v>
      </c>
      <c r="L113" s="11">
        <f t="shared" si="17"/>
        <v>0</v>
      </c>
      <c r="M113" s="11">
        <f t="shared" si="18"/>
        <v>0</v>
      </c>
      <c r="N113" s="11">
        <f t="shared" si="19"/>
        <v>0</v>
      </c>
      <c r="O113" s="11">
        <f t="shared" si="20"/>
        <v>0</v>
      </c>
      <c r="P113" s="11">
        <f t="shared" si="21"/>
        <v>0</v>
      </c>
      <c r="Q113">
        <v>3707</v>
      </c>
      <c r="R113">
        <v>3738</v>
      </c>
      <c r="S113">
        <v>3387</v>
      </c>
      <c r="T113">
        <v>217.19900000000001</v>
      </c>
      <c r="U113">
        <v>11319.7</v>
      </c>
      <c r="V113">
        <v>4975.37</v>
      </c>
      <c r="W113">
        <v>3.2</v>
      </c>
    </row>
    <row r="114" spans="1:23">
      <c r="A114" s="1" t="d">
        <v>2010-07-01</v>
      </c>
      <c r="B114" s="12">
        <v>7</v>
      </c>
      <c r="C114">
        <v>4602</v>
      </c>
      <c r="E114">
        <v>116</v>
      </c>
      <c r="F114" s="11">
        <f t="shared" si="11"/>
        <v>0</v>
      </c>
      <c r="G114" s="11">
        <f t="shared" si="12"/>
        <v>0</v>
      </c>
      <c r="H114" s="11">
        <f t="shared" si="13"/>
        <v>0</v>
      </c>
      <c r="I114" s="11">
        <f t="shared" si="14"/>
        <v>0</v>
      </c>
      <c r="J114" s="11">
        <f t="shared" si="15"/>
        <v>0</v>
      </c>
      <c r="K114" s="11">
        <f t="shared" si="16"/>
        <v>0</v>
      </c>
      <c r="L114" s="11">
        <f t="shared" si="17"/>
        <v>1</v>
      </c>
      <c r="M114" s="11">
        <f t="shared" si="18"/>
        <v>0</v>
      </c>
      <c r="N114" s="11">
        <f t="shared" si="19"/>
        <v>0</v>
      </c>
      <c r="O114" s="11">
        <f t="shared" si="20"/>
        <v>0</v>
      </c>
      <c r="P114" s="11">
        <f t="shared" si="21"/>
        <v>0</v>
      </c>
      <c r="Q114">
        <v>4363</v>
      </c>
      <c r="R114">
        <v>3707</v>
      </c>
      <c r="S114">
        <v>3738</v>
      </c>
      <c r="T114">
        <v>217.60499999999999</v>
      </c>
      <c r="U114">
        <v>11348.2</v>
      </c>
      <c r="V114">
        <v>5026.6400000000003</v>
      </c>
      <c r="W114">
        <v>3.01</v>
      </c>
    </row>
    <row r="115" spans="1:23">
      <c r="A115" s="1" t="d">
        <v>2010-08-01</v>
      </c>
      <c r="B115" s="12">
        <v>8</v>
      </c>
      <c r="C115">
        <v>4740</v>
      </c>
      <c r="E115">
        <v>117</v>
      </c>
      <c r="F115" s="11">
        <f t="shared" si="11"/>
        <v>0</v>
      </c>
      <c r="G115" s="11">
        <f t="shared" si="12"/>
        <v>0</v>
      </c>
      <c r="H115" s="11">
        <f t="shared" si="13"/>
        <v>0</v>
      </c>
      <c r="I115" s="11">
        <f t="shared" si="14"/>
        <v>0</v>
      </c>
      <c r="J115" s="11">
        <f t="shared" si="15"/>
        <v>0</v>
      </c>
      <c r="K115" s="11">
        <f t="shared" si="16"/>
        <v>0</v>
      </c>
      <c r="L115" s="11">
        <f t="shared" si="17"/>
        <v>0</v>
      </c>
      <c r="M115" s="11">
        <f t="shared" si="18"/>
        <v>1</v>
      </c>
      <c r="N115" s="11">
        <f t="shared" si="19"/>
        <v>0</v>
      </c>
      <c r="O115" s="11">
        <f t="shared" si="20"/>
        <v>0</v>
      </c>
      <c r="P115" s="11">
        <f t="shared" si="21"/>
        <v>0</v>
      </c>
      <c r="Q115">
        <v>4602</v>
      </c>
      <c r="R115">
        <v>4363</v>
      </c>
      <c r="S115">
        <v>3707</v>
      </c>
      <c r="T115">
        <v>217.923</v>
      </c>
      <c r="U115">
        <v>11396.3</v>
      </c>
      <c r="V115">
        <v>5026.6400000000003</v>
      </c>
      <c r="W115">
        <v>2.7</v>
      </c>
    </row>
    <row r="116" spans="1:23">
      <c r="A116" s="1" t="d">
        <v>2010-09-01</v>
      </c>
      <c r="B116" s="12">
        <v>9</v>
      </c>
      <c r="C116">
        <v>4217</v>
      </c>
      <c r="E116">
        <v>118</v>
      </c>
      <c r="F116" s="11">
        <f t="shared" si="11"/>
        <v>0</v>
      </c>
      <c r="G116" s="11">
        <f t="shared" si="12"/>
        <v>0</v>
      </c>
      <c r="H116" s="11">
        <f t="shared" si="13"/>
        <v>0</v>
      </c>
      <c r="I116" s="11">
        <f t="shared" si="14"/>
        <v>0</v>
      </c>
      <c r="J116" s="11">
        <f t="shared" si="15"/>
        <v>0</v>
      </c>
      <c r="K116" s="11">
        <f t="shared" si="16"/>
        <v>0</v>
      </c>
      <c r="L116" s="11">
        <f t="shared" si="17"/>
        <v>0</v>
      </c>
      <c r="M116" s="11">
        <f t="shared" si="18"/>
        <v>0</v>
      </c>
      <c r="N116" s="11">
        <f t="shared" si="19"/>
        <v>1</v>
      </c>
      <c r="O116" s="11">
        <f t="shared" si="20"/>
        <v>0</v>
      </c>
      <c r="P116" s="11">
        <f t="shared" si="21"/>
        <v>0</v>
      </c>
      <c r="Q116">
        <v>4740</v>
      </c>
      <c r="R116">
        <v>4602</v>
      </c>
      <c r="S116">
        <v>4363</v>
      </c>
      <c r="T116">
        <v>218.27500000000001</v>
      </c>
      <c r="U116">
        <v>11395.7</v>
      </c>
      <c r="V116">
        <v>5026.6400000000003</v>
      </c>
      <c r="W116">
        <v>2.65</v>
      </c>
    </row>
    <row r="117" spans="1:23">
      <c r="A117" s="1" t="d">
        <v>2010-10-01</v>
      </c>
      <c r="B117" s="12">
        <v>10</v>
      </c>
      <c r="C117">
        <v>3965</v>
      </c>
      <c r="E117">
        <v>119</v>
      </c>
      <c r="F117" s="11">
        <f t="shared" si="11"/>
        <v>0</v>
      </c>
      <c r="G117" s="11">
        <f t="shared" si="12"/>
        <v>0</v>
      </c>
      <c r="H117" s="11">
        <f t="shared" si="13"/>
        <v>0</v>
      </c>
      <c r="I117" s="11">
        <f t="shared" si="14"/>
        <v>0</v>
      </c>
      <c r="J117" s="11">
        <f t="shared" si="15"/>
        <v>0</v>
      </c>
      <c r="K117" s="11">
        <f t="shared" si="16"/>
        <v>0</v>
      </c>
      <c r="L117" s="11">
        <f t="shared" si="17"/>
        <v>0</v>
      </c>
      <c r="M117" s="11">
        <f t="shared" si="18"/>
        <v>0</v>
      </c>
      <c r="N117" s="11">
        <f t="shared" si="19"/>
        <v>0</v>
      </c>
      <c r="O117" s="11">
        <f t="shared" si="20"/>
        <v>1</v>
      </c>
      <c r="P117" s="11">
        <f t="shared" si="21"/>
        <v>0</v>
      </c>
      <c r="Q117">
        <v>4217</v>
      </c>
      <c r="R117">
        <v>4740</v>
      </c>
      <c r="S117">
        <v>4602</v>
      </c>
      <c r="T117">
        <v>219.035</v>
      </c>
      <c r="U117">
        <v>11446.1</v>
      </c>
      <c r="V117">
        <v>5080.28</v>
      </c>
      <c r="W117">
        <v>2.54</v>
      </c>
    </row>
    <row r="118" spans="1:23">
      <c r="A118" s="1" t="d">
        <v>2010-11-01</v>
      </c>
      <c r="B118" s="12">
        <v>11</v>
      </c>
      <c r="C118">
        <v>3490</v>
      </c>
      <c r="E118">
        <v>120</v>
      </c>
      <c r="F118" s="11">
        <f t="shared" si="11"/>
        <v>0</v>
      </c>
      <c r="G118" s="11">
        <f t="shared" si="12"/>
        <v>0</v>
      </c>
      <c r="H118" s="11">
        <f t="shared" si="13"/>
        <v>0</v>
      </c>
      <c r="I118" s="11">
        <f t="shared" si="14"/>
        <v>0</v>
      </c>
      <c r="J118" s="11">
        <f t="shared" si="15"/>
        <v>0</v>
      </c>
      <c r="K118" s="11">
        <f t="shared" si="16"/>
        <v>0</v>
      </c>
      <c r="L118" s="11">
        <f t="shared" si="17"/>
        <v>0</v>
      </c>
      <c r="M118" s="11">
        <f t="shared" si="18"/>
        <v>0</v>
      </c>
      <c r="N118" s="11">
        <f t="shared" si="19"/>
        <v>0</v>
      </c>
      <c r="O118" s="11">
        <f t="shared" si="20"/>
        <v>0</v>
      </c>
      <c r="P118" s="11">
        <f t="shared" si="21"/>
        <v>1</v>
      </c>
      <c r="Q118">
        <v>3965</v>
      </c>
      <c r="R118">
        <v>4217</v>
      </c>
      <c r="S118">
        <v>4740</v>
      </c>
      <c r="T118">
        <v>219.59</v>
      </c>
      <c r="U118">
        <v>11493</v>
      </c>
      <c r="V118">
        <v>5080.28</v>
      </c>
      <c r="W118">
        <v>2.76</v>
      </c>
    </row>
    <row r="119" spans="1:23">
      <c r="A119" s="1" t="d">
        <v>2010-12-01</v>
      </c>
      <c r="B119" s="12">
        <v>12</v>
      </c>
      <c r="C119">
        <v>3942</v>
      </c>
      <c r="E119">
        <v>121</v>
      </c>
      <c r="F119" s="11">
        <f t="shared" si="11"/>
        <v>0</v>
      </c>
      <c r="G119" s="11">
        <f t="shared" si="12"/>
        <v>0</v>
      </c>
      <c r="H119" s="11">
        <f t="shared" si="13"/>
        <v>0</v>
      </c>
      <c r="I119" s="11">
        <f t="shared" si="14"/>
        <v>0</v>
      </c>
      <c r="J119" s="11">
        <f t="shared" si="15"/>
        <v>0</v>
      </c>
      <c r="K119" s="11">
        <f t="shared" si="16"/>
        <v>0</v>
      </c>
      <c r="L119" s="11">
        <f t="shared" si="17"/>
        <v>0</v>
      </c>
      <c r="M119" s="11">
        <f t="shared" si="18"/>
        <v>0</v>
      </c>
      <c r="N119" s="11">
        <f t="shared" si="19"/>
        <v>0</v>
      </c>
      <c r="O119" s="11">
        <f t="shared" si="20"/>
        <v>0</v>
      </c>
      <c r="P119" s="11">
        <f t="shared" si="21"/>
        <v>0</v>
      </c>
      <c r="Q119">
        <v>3490</v>
      </c>
      <c r="R119">
        <v>3965</v>
      </c>
      <c r="S119">
        <v>4217</v>
      </c>
      <c r="T119">
        <v>220.47200000000001</v>
      </c>
      <c r="U119">
        <v>11600.4</v>
      </c>
      <c r="V119">
        <v>5080.28</v>
      </c>
      <c r="W119">
        <v>3.29</v>
      </c>
    </row>
    <row r="120" spans="1:23">
      <c r="A120" s="1" t="d">
        <v>2011-01-01</v>
      </c>
      <c r="B120" s="12">
        <v>1</v>
      </c>
      <c r="C120">
        <v>4399</v>
      </c>
      <c r="E120">
        <v>122</v>
      </c>
      <c r="F120" s="11">
        <f t="shared" si="11"/>
        <v>1</v>
      </c>
      <c r="G120" s="11">
        <f t="shared" si="12"/>
        <v>0</v>
      </c>
      <c r="H120" s="11">
        <f t="shared" si="13"/>
        <v>0</v>
      </c>
      <c r="I120" s="11">
        <f t="shared" si="14"/>
        <v>0</v>
      </c>
      <c r="J120" s="11">
        <f t="shared" si="15"/>
        <v>0</v>
      </c>
      <c r="K120" s="11">
        <f t="shared" si="16"/>
        <v>0</v>
      </c>
      <c r="L120" s="11">
        <f t="shared" si="17"/>
        <v>0</v>
      </c>
      <c r="M120" s="11">
        <f t="shared" si="18"/>
        <v>0</v>
      </c>
      <c r="N120" s="11">
        <f t="shared" si="19"/>
        <v>0</v>
      </c>
      <c r="O120" s="11">
        <f t="shared" si="20"/>
        <v>0</v>
      </c>
      <c r="P120" s="11">
        <f t="shared" si="21"/>
        <v>0</v>
      </c>
      <c r="Q120">
        <v>3942</v>
      </c>
      <c r="R120">
        <v>3490</v>
      </c>
      <c r="S120">
        <v>3965</v>
      </c>
      <c r="T120">
        <v>221.18700000000001</v>
      </c>
      <c r="U120">
        <v>11686.4</v>
      </c>
      <c r="V120">
        <v>5095.28</v>
      </c>
      <c r="W120">
        <v>3.39</v>
      </c>
    </row>
    <row r="121" spans="1:23">
      <c r="A121" s="1" t="d">
        <v>2011-02-01</v>
      </c>
      <c r="B121" s="12">
        <v>2</v>
      </c>
      <c r="C121">
        <v>3091</v>
      </c>
      <c r="E121">
        <v>123</v>
      </c>
      <c r="F121" s="11">
        <f t="shared" si="11"/>
        <v>0</v>
      </c>
      <c r="G121" s="11">
        <f t="shared" si="12"/>
        <v>1</v>
      </c>
      <c r="H121" s="11">
        <f t="shared" si="13"/>
        <v>0</v>
      </c>
      <c r="I121" s="11">
        <f t="shared" si="14"/>
        <v>0</v>
      </c>
      <c r="J121" s="11">
        <f t="shared" si="15"/>
        <v>0</v>
      </c>
      <c r="K121" s="11">
        <f t="shared" si="16"/>
        <v>0</v>
      </c>
      <c r="L121" s="11">
        <f t="shared" si="17"/>
        <v>0</v>
      </c>
      <c r="M121" s="11">
        <f t="shared" si="18"/>
        <v>0</v>
      </c>
      <c r="N121" s="11">
        <f t="shared" si="19"/>
        <v>0</v>
      </c>
      <c r="O121" s="11">
        <f t="shared" si="20"/>
        <v>0</v>
      </c>
      <c r="P121" s="11">
        <f t="shared" si="21"/>
        <v>0</v>
      </c>
      <c r="Q121">
        <v>4399</v>
      </c>
      <c r="R121">
        <v>3942</v>
      </c>
      <c r="S121">
        <v>3490</v>
      </c>
      <c r="T121">
        <v>221.898</v>
      </c>
      <c r="U121">
        <v>11749.2</v>
      </c>
      <c r="V121">
        <v>5095.28</v>
      </c>
      <c r="W121">
        <v>3.58</v>
      </c>
    </row>
    <row r="122" spans="1:23">
      <c r="A122" s="1" t="d">
        <v>2011-03-01</v>
      </c>
      <c r="B122" s="12">
        <v>3</v>
      </c>
      <c r="C122">
        <v>3423</v>
      </c>
      <c r="E122">
        <v>124</v>
      </c>
      <c r="F122" s="11">
        <f t="shared" si="11"/>
        <v>0</v>
      </c>
      <c r="G122" s="11">
        <f t="shared" si="12"/>
        <v>0</v>
      </c>
      <c r="H122" s="11">
        <f t="shared" si="13"/>
        <v>1</v>
      </c>
      <c r="I122" s="11">
        <f t="shared" si="14"/>
        <v>0</v>
      </c>
      <c r="J122" s="11">
        <f t="shared" si="15"/>
        <v>0</v>
      </c>
      <c r="K122" s="11">
        <f t="shared" si="16"/>
        <v>0</v>
      </c>
      <c r="L122" s="11">
        <f t="shared" si="17"/>
        <v>0</v>
      </c>
      <c r="M122" s="11">
        <f t="shared" si="18"/>
        <v>0</v>
      </c>
      <c r="N122" s="11">
        <f t="shared" si="19"/>
        <v>0</v>
      </c>
      <c r="O122" s="11">
        <f t="shared" si="20"/>
        <v>0</v>
      </c>
      <c r="P122" s="11">
        <f t="shared" si="21"/>
        <v>0</v>
      </c>
      <c r="Q122">
        <v>3091</v>
      </c>
      <c r="R122">
        <v>4399</v>
      </c>
      <c r="S122">
        <v>3942</v>
      </c>
      <c r="T122">
        <v>223.04599999999999</v>
      </c>
      <c r="U122">
        <v>11760.7</v>
      </c>
      <c r="V122">
        <v>5095.28</v>
      </c>
      <c r="W122">
        <v>3.41</v>
      </c>
    </row>
    <row r="123" spans="1:23">
      <c r="A123" s="1" t="d">
        <v>2011-04-01</v>
      </c>
      <c r="B123" s="12">
        <v>4</v>
      </c>
      <c r="C123">
        <v>3767</v>
      </c>
      <c r="E123">
        <v>125</v>
      </c>
      <c r="F123" s="11">
        <f t="shared" si="11"/>
        <v>0</v>
      </c>
      <c r="G123" s="11">
        <f t="shared" si="12"/>
        <v>0</v>
      </c>
      <c r="H123" s="11">
        <f t="shared" si="13"/>
        <v>0</v>
      </c>
      <c r="I123" s="11">
        <f t="shared" si="14"/>
        <v>1</v>
      </c>
      <c r="J123" s="11">
        <f t="shared" si="15"/>
        <v>0</v>
      </c>
      <c r="K123" s="11">
        <f t="shared" si="16"/>
        <v>0</v>
      </c>
      <c r="L123" s="11">
        <f t="shared" si="17"/>
        <v>0</v>
      </c>
      <c r="M123" s="11">
        <f t="shared" si="18"/>
        <v>0</v>
      </c>
      <c r="N123" s="11">
        <f t="shared" si="19"/>
        <v>0</v>
      </c>
      <c r="O123" s="11">
        <f t="shared" si="20"/>
        <v>0</v>
      </c>
      <c r="P123" s="11">
        <f t="shared" si="21"/>
        <v>0</v>
      </c>
      <c r="Q123">
        <v>3423</v>
      </c>
      <c r="R123">
        <v>3091</v>
      </c>
      <c r="S123">
        <v>4399</v>
      </c>
      <c r="T123">
        <v>224.09299999999999</v>
      </c>
      <c r="U123">
        <v>11788.3</v>
      </c>
      <c r="V123">
        <v>5165.3999999999996</v>
      </c>
      <c r="W123">
        <v>3.46</v>
      </c>
    </row>
    <row r="124" spans="1:23">
      <c r="A124" s="1" t="d">
        <v>2011-05-01</v>
      </c>
      <c r="B124" s="12">
        <v>5</v>
      </c>
      <c r="C124">
        <v>3967</v>
      </c>
      <c r="E124">
        <v>126</v>
      </c>
      <c r="F124" s="11">
        <f t="shared" si="11"/>
        <v>0</v>
      </c>
      <c r="G124" s="11">
        <f t="shared" si="12"/>
        <v>0</v>
      </c>
      <c r="H124" s="11">
        <f t="shared" si="13"/>
        <v>0</v>
      </c>
      <c r="I124" s="11">
        <f t="shared" si="14"/>
        <v>0</v>
      </c>
      <c r="J124" s="11">
        <f t="shared" si="15"/>
        <v>1</v>
      </c>
      <c r="K124" s="11">
        <f t="shared" si="16"/>
        <v>0</v>
      </c>
      <c r="L124" s="11">
        <f t="shared" si="17"/>
        <v>0</v>
      </c>
      <c r="M124" s="11">
        <f t="shared" si="18"/>
        <v>0</v>
      </c>
      <c r="N124" s="11">
        <f t="shared" si="19"/>
        <v>0</v>
      </c>
      <c r="O124" s="11">
        <f t="shared" si="20"/>
        <v>0</v>
      </c>
      <c r="P124" s="11">
        <f t="shared" si="21"/>
        <v>0</v>
      </c>
      <c r="Q124">
        <v>3767</v>
      </c>
      <c r="R124">
        <v>3423</v>
      </c>
      <c r="S124">
        <v>3091</v>
      </c>
      <c r="T124">
        <v>224.80600000000001</v>
      </c>
      <c r="U124">
        <v>11812.1</v>
      </c>
      <c r="V124">
        <v>5165.3999999999996</v>
      </c>
      <c r="W124">
        <v>3.17</v>
      </c>
    </row>
    <row r="125" spans="1:23">
      <c r="A125" s="1" t="d">
        <v>2011-06-01</v>
      </c>
      <c r="B125" s="12">
        <v>6</v>
      </c>
      <c r="C125">
        <v>4188</v>
      </c>
      <c r="E125">
        <v>127</v>
      </c>
      <c r="F125" s="11">
        <f t="shared" si="11"/>
        <v>0</v>
      </c>
      <c r="G125" s="11">
        <f t="shared" si="12"/>
        <v>0</v>
      </c>
      <c r="H125" s="11">
        <f t="shared" si="13"/>
        <v>0</v>
      </c>
      <c r="I125" s="11">
        <f t="shared" si="14"/>
        <v>0</v>
      </c>
      <c r="J125" s="11">
        <f t="shared" si="15"/>
        <v>0</v>
      </c>
      <c r="K125" s="11">
        <f t="shared" si="16"/>
        <v>1</v>
      </c>
      <c r="L125" s="11">
        <f t="shared" si="17"/>
        <v>0</v>
      </c>
      <c r="M125" s="11">
        <f t="shared" si="18"/>
        <v>0</v>
      </c>
      <c r="N125" s="11">
        <f t="shared" si="19"/>
        <v>0</v>
      </c>
      <c r="O125" s="11">
        <f t="shared" si="20"/>
        <v>0</v>
      </c>
      <c r="P125" s="11">
        <f t="shared" si="21"/>
        <v>0</v>
      </c>
      <c r="Q125">
        <v>3967</v>
      </c>
      <c r="R125">
        <v>3767</v>
      </c>
      <c r="S125">
        <v>3423</v>
      </c>
      <c r="T125">
        <v>224.80600000000001</v>
      </c>
      <c r="U125">
        <v>11865.4</v>
      </c>
      <c r="V125">
        <v>5165.3999999999996</v>
      </c>
      <c r="W125">
        <v>3</v>
      </c>
    </row>
    <row r="126" spans="1:23">
      <c r="A126" s="1" t="d">
        <v>2011-07-01</v>
      </c>
      <c r="B126" s="12">
        <v>7</v>
      </c>
      <c r="C126">
        <v>4450</v>
      </c>
      <c r="E126">
        <v>128</v>
      </c>
      <c r="F126" s="11">
        <f t="shared" si="11"/>
        <v>0</v>
      </c>
      <c r="G126" s="11">
        <f t="shared" si="12"/>
        <v>0</v>
      </c>
      <c r="H126" s="11">
        <f t="shared" si="13"/>
        <v>0</v>
      </c>
      <c r="I126" s="11">
        <f t="shared" si="14"/>
        <v>0</v>
      </c>
      <c r="J126" s="11">
        <f t="shared" si="15"/>
        <v>0</v>
      </c>
      <c r="K126" s="11">
        <f t="shared" si="16"/>
        <v>0</v>
      </c>
      <c r="L126" s="11">
        <f t="shared" si="17"/>
        <v>1</v>
      </c>
      <c r="M126" s="11">
        <f t="shared" si="18"/>
        <v>0</v>
      </c>
      <c r="N126" s="11">
        <f t="shared" si="19"/>
        <v>0</v>
      </c>
      <c r="O126" s="11">
        <f t="shared" si="20"/>
        <v>0</v>
      </c>
      <c r="P126" s="11">
        <f t="shared" si="21"/>
        <v>0</v>
      </c>
      <c r="Q126">
        <v>4188</v>
      </c>
      <c r="R126">
        <v>3967</v>
      </c>
      <c r="S126">
        <v>3767</v>
      </c>
      <c r="T126">
        <v>225.39500000000001</v>
      </c>
      <c r="U126">
        <v>11922</v>
      </c>
      <c r="V126">
        <v>5197.28</v>
      </c>
      <c r="W126">
        <v>3</v>
      </c>
    </row>
    <row r="127" spans="1:23">
      <c r="A127" s="1" t="d">
        <v>2011-08-01</v>
      </c>
      <c r="B127" s="12">
        <v>8</v>
      </c>
      <c r="C127">
        <v>4888</v>
      </c>
      <c r="E127">
        <v>129</v>
      </c>
      <c r="F127" s="11">
        <f t="shared" si="11"/>
        <v>0</v>
      </c>
      <c r="G127" s="11">
        <f t="shared" si="12"/>
        <v>0</v>
      </c>
      <c r="H127" s="11">
        <f t="shared" si="13"/>
        <v>0</v>
      </c>
      <c r="I127" s="11">
        <f t="shared" si="14"/>
        <v>0</v>
      </c>
      <c r="J127" s="11">
        <f t="shared" si="15"/>
        <v>0</v>
      </c>
      <c r="K127" s="11">
        <f t="shared" si="16"/>
        <v>0</v>
      </c>
      <c r="L127" s="11">
        <f t="shared" si="17"/>
        <v>0</v>
      </c>
      <c r="M127" s="11">
        <f t="shared" si="18"/>
        <v>1</v>
      </c>
      <c r="N127" s="11">
        <f t="shared" si="19"/>
        <v>0</v>
      </c>
      <c r="O127" s="11">
        <f t="shared" si="20"/>
        <v>0</v>
      </c>
      <c r="P127" s="11">
        <f t="shared" si="21"/>
        <v>0</v>
      </c>
      <c r="Q127">
        <v>4450</v>
      </c>
      <c r="R127">
        <v>4188</v>
      </c>
      <c r="S127">
        <v>3967</v>
      </c>
      <c r="T127">
        <v>226.10599999999999</v>
      </c>
      <c r="U127">
        <v>11937.8</v>
      </c>
      <c r="V127">
        <v>5197.28</v>
      </c>
      <c r="W127">
        <v>2.2999999999999998</v>
      </c>
    </row>
    <row r="128" spans="1:23">
      <c r="A128" s="1" t="d">
        <v>2011-09-01</v>
      </c>
      <c r="B128" s="12">
        <v>9</v>
      </c>
      <c r="C128">
        <v>4374</v>
      </c>
      <c r="E128">
        <v>130</v>
      </c>
      <c r="F128" s="11">
        <f t="shared" si="11"/>
        <v>0</v>
      </c>
      <c r="G128" s="11">
        <f t="shared" si="12"/>
        <v>0</v>
      </c>
      <c r="H128" s="11">
        <f t="shared" si="13"/>
        <v>0</v>
      </c>
      <c r="I128" s="11">
        <f t="shared" si="14"/>
        <v>0</v>
      </c>
      <c r="J128" s="11">
        <f t="shared" si="15"/>
        <v>0</v>
      </c>
      <c r="K128" s="11">
        <f t="shared" si="16"/>
        <v>0</v>
      </c>
      <c r="L128" s="11">
        <f t="shared" si="17"/>
        <v>0</v>
      </c>
      <c r="M128" s="11">
        <f t="shared" si="18"/>
        <v>0</v>
      </c>
      <c r="N128" s="11">
        <f t="shared" si="19"/>
        <v>1</v>
      </c>
      <c r="O128" s="11">
        <f t="shared" si="20"/>
        <v>0</v>
      </c>
      <c r="P128" s="11">
        <f t="shared" si="21"/>
        <v>0</v>
      </c>
      <c r="Q128">
        <v>4888</v>
      </c>
      <c r="R128">
        <v>4450</v>
      </c>
      <c r="S128">
        <v>4188</v>
      </c>
      <c r="T128">
        <v>226.59700000000001</v>
      </c>
      <c r="U128">
        <v>11933.7</v>
      </c>
      <c r="V128">
        <v>5197.28</v>
      </c>
      <c r="W128">
        <v>1.98</v>
      </c>
    </row>
    <row r="129" spans="1:23">
      <c r="A129" s="1" t="d">
        <v>2011-10-01</v>
      </c>
      <c r="B129" s="12">
        <v>10</v>
      </c>
      <c r="C129">
        <v>4171</v>
      </c>
      <c r="E129">
        <v>131</v>
      </c>
      <c r="F129" s="11">
        <f t="shared" si="11"/>
        <v>0</v>
      </c>
      <c r="G129" s="11">
        <f t="shared" si="12"/>
        <v>0</v>
      </c>
      <c r="H129" s="11">
        <f t="shared" si="13"/>
        <v>0</v>
      </c>
      <c r="I129" s="11">
        <f t="shared" si="14"/>
        <v>0</v>
      </c>
      <c r="J129" s="11">
        <f t="shared" si="15"/>
        <v>0</v>
      </c>
      <c r="K129" s="11">
        <f t="shared" si="16"/>
        <v>0</v>
      </c>
      <c r="L129" s="11">
        <f t="shared" si="17"/>
        <v>0</v>
      </c>
      <c r="M129" s="11">
        <f t="shared" si="18"/>
        <v>0</v>
      </c>
      <c r="N129" s="11">
        <f t="shared" si="19"/>
        <v>0</v>
      </c>
      <c r="O129" s="11">
        <f t="shared" si="20"/>
        <v>1</v>
      </c>
      <c r="P129" s="11">
        <f t="shared" si="21"/>
        <v>0</v>
      </c>
      <c r="Q129">
        <v>4374</v>
      </c>
      <c r="R129">
        <v>4888</v>
      </c>
      <c r="S129">
        <v>4450</v>
      </c>
      <c r="T129">
        <v>226.75</v>
      </c>
      <c r="U129">
        <v>11955.8</v>
      </c>
      <c r="V129">
        <v>5265.49</v>
      </c>
      <c r="W129">
        <v>2.15</v>
      </c>
    </row>
    <row r="130" spans="1:23">
      <c r="A130" s="1" t="d">
        <v>2011-11-01</v>
      </c>
      <c r="B130" s="12">
        <v>11</v>
      </c>
      <c r="C130">
        <v>3604</v>
      </c>
      <c r="E130">
        <v>132</v>
      </c>
      <c r="F130" s="11">
        <f t="shared" ref="F130:F194" si="22">IF($B130=1,1,0)</f>
        <v>0</v>
      </c>
      <c r="G130" s="11">
        <f t="shared" ref="G130:G194" si="23">IF($B130=2,1,0)</f>
        <v>0</v>
      </c>
      <c r="H130" s="11">
        <f t="shared" ref="H130:H194" si="24">IF($B130=3,1,0)</f>
        <v>0</v>
      </c>
      <c r="I130" s="11">
        <f t="shared" ref="I130:I194" si="25">IF($B130=4,1,0)</f>
        <v>0</v>
      </c>
      <c r="J130" s="11">
        <f t="shared" ref="J130:J194" si="26">IF($B130=5,1,0)</f>
        <v>0</v>
      </c>
      <c r="K130" s="11">
        <f t="shared" ref="K130:K194" si="27">IF($B130=6,1,0)</f>
        <v>0</v>
      </c>
      <c r="L130" s="11">
        <f t="shared" ref="L130:L194" si="28">IF($B130=7,1,0)</f>
        <v>0</v>
      </c>
      <c r="M130" s="11">
        <f t="shared" ref="M130:M194" si="29">IF($B130=8,1,0)</f>
        <v>0</v>
      </c>
      <c r="N130" s="11">
        <f t="shared" ref="N130:N194" si="30">IF($B130=9,1,0)</f>
        <v>0</v>
      </c>
      <c r="O130" s="11">
        <f t="shared" ref="O130:O194" si="31">IF($B130=10,1,0)</f>
        <v>0</v>
      </c>
      <c r="P130" s="11">
        <f t="shared" ref="P130:P194" si="32">IF($B130=11,1,0)</f>
        <v>1</v>
      </c>
      <c r="Q130">
        <v>4171</v>
      </c>
      <c r="R130">
        <v>4374</v>
      </c>
      <c r="S130">
        <v>4888</v>
      </c>
      <c r="T130">
        <v>227.16900000000001</v>
      </c>
      <c r="U130">
        <v>11978.1</v>
      </c>
      <c r="V130">
        <v>5265.49</v>
      </c>
      <c r="W130">
        <v>2.0099999999999998</v>
      </c>
    </row>
    <row r="131" spans="1:23">
      <c r="A131" s="1" t="d">
        <v>2011-12-01</v>
      </c>
      <c r="B131" s="12">
        <v>12</v>
      </c>
      <c r="C131">
        <v>3876</v>
      </c>
      <c r="E131">
        <v>133</v>
      </c>
      <c r="F131" s="11">
        <f t="shared" si="22"/>
        <v>0</v>
      </c>
      <c r="G131" s="11">
        <f t="shared" si="23"/>
        <v>0</v>
      </c>
      <c r="H131" s="11">
        <f t="shared" si="24"/>
        <v>0</v>
      </c>
      <c r="I131" s="11">
        <f t="shared" si="25"/>
        <v>0</v>
      </c>
      <c r="J131" s="11">
        <f t="shared" si="26"/>
        <v>0</v>
      </c>
      <c r="K131" s="11">
        <f t="shared" si="27"/>
        <v>0</v>
      </c>
      <c r="L131" s="11">
        <f t="shared" si="28"/>
        <v>0</v>
      </c>
      <c r="M131" s="11">
        <f t="shared" si="29"/>
        <v>0</v>
      </c>
      <c r="N131" s="11">
        <f t="shared" si="30"/>
        <v>0</v>
      </c>
      <c r="O131" s="11">
        <f t="shared" si="31"/>
        <v>0</v>
      </c>
      <c r="P131" s="11">
        <f t="shared" si="32"/>
        <v>0</v>
      </c>
      <c r="Q131">
        <v>3604</v>
      </c>
      <c r="R131">
        <v>4171</v>
      </c>
      <c r="S131">
        <v>4374</v>
      </c>
      <c r="T131">
        <v>227.22300000000001</v>
      </c>
      <c r="U131">
        <v>12093.6</v>
      </c>
      <c r="V131">
        <v>5265.49</v>
      </c>
      <c r="W131">
        <v>1.98</v>
      </c>
    </row>
    <row r="132" spans="1:23">
      <c r="A132" s="1" t="d">
        <v>2012-01-01</v>
      </c>
      <c r="B132" s="12">
        <v>1</v>
      </c>
      <c r="C132">
        <v>4412</v>
      </c>
      <c r="E132">
        <v>134</v>
      </c>
      <c r="F132" s="11">
        <f t="shared" si="22"/>
        <v>1</v>
      </c>
      <c r="G132" s="11">
        <f t="shared" si="23"/>
        <v>0</v>
      </c>
      <c r="H132" s="11">
        <f t="shared" si="24"/>
        <v>0</v>
      </c>
      <c r="I132" s="11">
        <f t="shared" si="25"/>
        <v>0</v>
      </c>
      <c r="J132" s="11">
        <f t="shared" si="26"/>
        <v>0</v>
      </c>
      <c r="K132" s="11">
        <f t="shared" si="27"/>
        <v>0</v>
      </c>
      <c r="L132" s="11">
        <f t="shared" si="28"/>
        <v>0</v>
      </c>
      <c r="M132" s="11">
        <f t="shared" si="29"/>
        <v>0</v>
      </c>
      <c r="N132" s="11">
        <f t="shared" si="30"/>
        <v>0</v>
      </c>
      <c r="O132" s="11">
        <f t="shared" si="31"/>
        <v>0</v>
      </c>
      <c r="P132" s="11">
        <f t="shared" si="32"/>
        <v>0</v>
      </c>
      <c r="Q132">
        <v>3876</v>
      </c>
      <c r="R132">
        <v>3604</v>
      </c>
      <c r="S132">
        <v>4171</v>
      </c>
      <c r="T132">
        <v>227.84200000000001</v>
      </c>
      <c r="U132">
        <v>12227</v>
      </c>
      <c r="V132">
        <v>5339.92</v>
      </c>
      <c r="W132">
        <v>1.97</v>
      </c>
    </row>
    <row r="133" spans="1:23">
      <c r="A133" s="1" t="d">
        <v>2012-02-01</v>
      </c>
      <c r="B133" s="12">
        <v>2</v>
      </c>
      <c r="C133">
        <v>3346</v>
      </c>
      <c r="E133">
        <v>135</v>
      </c>
      <c r="F133" s="11">
        <f t="shared" si="22"/>
        <v>0</v>
      </c>
      <c r="G133" s="11">
        <f t="shared" si="23"/>
        <v>1</v>
      </c>
      <c r="H133" s="11">
        <f t="shared" si="24"/>
        <v>0</v>
      </c>
      <c r="I133" s="11">
        <f t="shared" si="25"/>
        <v>0</v>
      </c>
      <c r="J133" s="11">
        <f t="shared" si="26"/>
        <v>0</v>
      </c>
      <c r="K133" s="11">
        <f t="shared" si="27"/>
        <v>0</v>
      </c>
      <c r="L133" s="11">
        <f t="shared" si="28"/>
        <v>0</v>
      </c>
      <c r="M133" s="11">
        <f t="shared" si="29"/>
        <v>0</v>
      </c>
      <c r="N133" s="11">
        <f t="shared" si="30"/>
        <v>0</v>
      </c>
      <c r="O133" s="11">
        <f t="shared" si="31"/>
        <v>0</v>
      </c>
      <c r="P133" s="11">
        <f t="shared" si="32"/>
        <v>0</v>
      </c>
      <c r="Q133">
        <v>4412</v>
      </c>
      <c r="R133">
        <v>3876</v>
      </c>
      <c r="S133">
        <v>3604</v>
      </c>
      <c r="T133">
        <v>228.32900000000001</v>
      </c>
      <c r="U133">
        <v>12330.3</v>
      </c>
      <c r="V133">
        <v>5339.92</v>
      </c>
      <c r="W133">
        <v>1.97</v>
      </c>
    </row>
    <row r="134" spans="1:23">
      <c r="A134" s="1" t="d">
        <v>2012-03-01</v>
      </c>
      <c r="B134" s="12">
        <v>3</v>
      </c>
      <c r="C134">
        <v>3576</v>
      </c>
      <c r="E134">
        <v>136</v>
      </c>
      <c r="F134" s="11">
        <f t="shared" si="22"/>
        <v>0</v>
      </c>
      <c r="G134" s="11">
        <f t="shared" si="23"/>
        <v>0</v>
      </c>
      <c r="H134" s="11">
        <f t="shared" si="24"/>
        <v>1</v>
      </c>
      <c r="I134" s="11">
        <f t="shared" si="25"/>
        <v>0</v>
      </c>
      <c r="J134" s="11">
        <f t="shared" si="26"/>
        <v>0</v>
      </c>
      <c r="K134" s="11">
        <f t="shared" si="27"/>
        <v>0</v>
      </c>
      <c r="L134" s="11">
        <f t="shared" si="28"/>
        <v>0</v>
      </c>
      <c r="M134" s="11">
        <f t="shared" si="29"/>
        <v>0</v>
      </c>
      <c r="N134" s="11">
        <f t="shared" si="30"/>
        <v>0</v>
      </c>
      <c r="O134" s="11">
        <f t="shared" si="31"/>
        <v>0</v>
      </c>
      <c r="P134" s="11">
        <f t="shared" si="32"/>
        <v>0</v>
      </c>
      <c r="Q134">
        <v>3346</v>
      </c>
      <c r="R134">
        <v>4412</v>
      </c>
      <c r="S134">
        <v>3876</v>
      </c>
      <c r="T134">
        <v>228.80699999999999</v>
      </c>
      <c r="U134">
        <v>12396.4</v>
      </c>
      <c r="V134">
        <v>5339.92</v>
      </c>
      <c r="W134">
        <v>2.17</v>
      </c>
    </row>
    <row r="135" spans="1:23">
      <c r="A135" s="1" t="d">
        <v>2012-04-01</v>
      </c>
      <c r="B135" s="12">
        <v>4</v>
      </c>
      <c r="C135">
        <v>4116</v>
      </c>
      <c r="E135">
        <v>137</v>
      </c>
      <c r="F135" s="11">
        <f t="shared" si="22"/>
        <v>0</v>
      </c>
      <c r="G135" s="11">
        <f t="shared" si="23"/>
        <v>0</v>
      </c>
      <c r="H135" s="11">
        <f t="shared" si="24"/>
        <v>0</v>
      </c>
      <c r="I135" s="11">
        <f t="shared" si="25"/>
        <v>1</v>
      </c>
      <c r="J135" s="11">
        <f t="shared" si="26"/>
        <v>0</v>
      </c>
      <c r="K135" s="11">
        <f t="shared" si="27"/>
        <v>0</v>
      </c>
      <c r="L135" s="11">
        <f t="shared" si="28"/>
        <v>0</v>
      </c>
      <c r="M135" s="11">
        <f t="shared" si="29"/>
        <v>0</v>
      </c>
      <c r="N135" s="11">
        <f t="shared" si="30"/>
        <v>0</v>
      </c>
      <c r="O135" s="11">
        <f t="shared" si="31"/>
        <v>0</v>
      </c>
      <c r="P135" s="11">
        <f t="shared" si="32"/>
        <v>0</v>
      </c>
      <c r="Q135">
        <v>3576</v>
      </c>
      <c r="R135">
        <v>3346</v>
      </c>
      <c r="S135">
        <v>4412</v>
      </c>
      <c r="T135">
        <v>229.18700000000001</v>
      </c>
      <c r="U135">
        <v>12461.1</v>
      </c>
      <c r="V135">
        <v>5384.09</v>
      </c>
      <c r="W135">
        <v>2.0499999999999998</v>
      </c>
    </row>
    <row r="136" spans="1:23">
      <c r="A136" s="1" t="d">
        <v>2012-05-01</v>
      </c>
      <c r="B136" s="12">
        <v>5</v>
      </c>
      <c r="C136">
        <v>4285</v>
      </c>
      <c r="E136">
        <v>138</v>
      </c>
      <c r="F136" s="11">
        <f t="shared" si="22"/>
        <v>0</v>
      </c>
      <c r="G136" s="11">
        <f t="shared" si="23"/>
        <v>0</v>
      </c>
      <c r="H136" s="11">
        <f t="shared" si="24"/>
        <v>0</v>
      </c>
      <c r="I136" s="11">
        <f t="shared" si="25"/>
        <v>0</v>
      </c>
      <c r="J136" s="11">
        <f t="shared" si="26"/>
        <v>1</v>
      </c>
      <c r="K136" s="11">
        <f t="shared" si="27"/>
        <v>0</v>
      </c>
      <c r="L136" s="11">
        <f t="shared" si="28"/>
        <v>0</v>
      </c>
      <c r="M136" s="11">
        <f t="shared" si="29"/>
        <v>0</v>
      </c>
      <c r="N136" s="11">
        <f t="shared" si="30"/>
        <v>0</v>
      </c>
      <c r="O136" s="11">
        <f t="shared" si="31"/>
        <v>0</v>
      </c>
      <c r="P136" s="11">
        <f t="shared" si="32"/>
        <v>0</v>
      </c>
      <c r="Q136">
        <v>4116</v>
      </c>
      <c r="R136">
        <v>3576</v>
      </c>
      <c r="S136">
        <v>3346</v>
      </c>
      <c r="T136">
        <v>228.71299999999999</v>
      </c>
      <c r="U136">
        <v>12456.8</v>
      </c>
      <c r="V136">
        <v>5384.09</v>
      </c>
      <c r="W136">
        <v>1.8</v>
      </c>
    </row>
    <row r="137" spans="1:23">
      <c r="A137" s="1" t="d">
        <v>2012-06-01</v>
      </c>
      <c r="B137" s="12">
        <v>6</v>
      </c>
      <c r="C137">
        <v>4538</v>
      </c>
      <c r="E137">
        <v>139</v>
      </c>
      <c r="F137" s="11">
        <f t="shared" si="22"/>
        <v>0</v>
      </c>
      <c r="G137" s="11">
        <f t="shared" si="23"/>
        <v>0</v>
      </c>
      <c r="H137" s="11">
        <f t="shared" si="24"/>
        <v>0</v>
      </c>
      <c r="I137" s="11">
        <f t="shared" si="25"/>
        <v>0</v>
      </c>
      <c r="J137" s="11">
        <f t="shared" si="26"/>
        <v>0</v>
      </c>
      <c r="K137" s="11">
        <f t="shared" si="27"/>
        <v>1</v>
      </c>
      <c r="L137" s="11">
        <f t="shared" si="28"/>
        <v>0</v>
      </c>
      <c r="M137" s="11">
        <f t="shared" si="29"/>
        <v>0</v>
      </c>
      <c r="N137" s="11">
        <f t="shared" si="30"/>
        <v>0</v>
      </c>
      <c r="O137" s="11">
        <f t="shared" si="31"/>
        <v>0</v>
      </c>
      <c r="P137" s="11">
        <f t="shared" si="32"/>
        <v>0</v>
      </c>
      <c r="Q137">
        <v>4285</v>
      </c>
      <c r="R137">
        <v>4116</v>
      </c>
      <c r="S137">
        <v>3576</v>
      </c>
      <c r="T137">
        <v>228.524</v>
      </c>
      <c r="U137">
        <v>12461.2</v>
      </c>
      <c r="V137">
        <v>5384.09</v>
      </c>
      <c r="W137">
        <v>1.62</v>
      </c>
    </row>
    <row r="138" spans="1:23">
      <c r="A138" s="1" t="d">
        <v>2012-07-01</v>
      </c>
      <c r="B138" s="12">
        <v>7</v>
      </c>
      <c r="C138">
        <v>4451</v>
      </c>
      <c r="E138">
        <v>140</v>
      </c>
      <c r="F138" s="11">
        <f t="shared" si="22"/>
        <v>0</v>
      </c>
      <c r="G138" s="11">
        <f t="shared" si="23"/>
        <v>0</v>
      </c>
      <c r="H138" s="11">
        <f t="shared" si="24"/>
        <v>0</v>
      </c>
      <c r="I138" s="11">
        <f t="shared" si="25"/>
        <v>0</v>
      </c>
      <c r="J138" s="11">
        <f t="shared" si="26"/>
        <v>0</v>
      </c>
      <c r="K138" s="11">
        <f t="shared" si="27"/>
        <v>0</v>
      </c>
      <c r="L138" s="11">
        <f t="shared" si="28"/>
        <v>1</v>
      </c>
      <c r="M138" s="11">
        <f t="shared" si="29"/>
        <v>0</v>
      </c>
      <c r="N138" s="11">
        <f t="shared" si="30"/>
        <v>0</v>
      </c>
      <c r="O138" s="11">
        <f t="shared" si="31"/>
        <v>0</v>
      </c>
      <c r="P138" s="11">
        <f t="shared" si="32"/>
        <v>0</v>
      </c>
      <c r="Q138">
        <v>4538</v>
      </c>
      <c r="R138">
        <v>4285</v>
      </c>
      <c r="S138">
        <v>4116</v>
      </c>
      <c r="T138">
        <v>228.59</v>
      </c>
      <c r="U138">
        <v>12377.4</v>
      </c>
      <c r="V138">
        <v>5419.05</v>
      </c>
      <c r="W138">
        <v>1.53</v>
      </c>
    </row>
    <row r="139" spans="1:23">
      <c r="A139" s="1" t="d">
        <v>2012-08-01</v>
      </c>
      <c r="B139" s="12">
        <v>8</v>
      </c>
      <c r="C139">
        <v>5151</v>
      </c>
      <c r="E139">
        <v>141</v>
      </c>
      <c r="F139" s="11">
        <f t="shared" si="22"/>
        <v>0</v>
      </c>
      <c r="G139" s="11">
        <f t="shared" si="23"/>
        <v>0</v>
      </c>
      <c r="H139" s="11">
        <f t="shared" si="24"/>
        <v>0</v>
      </c>
      <c r="I139" s="11">
        <f t="shared" si="25"/>
        <v>0</v>
      </c>
      <c r="J139" s="11">
        <f t="shared" si="26"/>
        <v>0</v>
      </c>
      <c r="K139" s="11">
        <f t="shared" si="27"/>
        <v>0</v>
      </c>
      <c r="L139" s="11">
        <f t="shared" si="28"/>
        <v>0</v>
      </c>
      <c r="M139" s="11">
        <f t="shared" si="29"/>
        <v>1</v>
      </c>
      <c r="N139" s="11">
        <f t="shared" si="30"/>
        <v>0</v>
      </c>
      <c r="O139" s="11">
        <f t="shared" si="31"/>
        <v>0</v>
      </c>
      <c r="P139" s="11">
        <f t="shared" si="32"/>
        <v>0</v>
      </c>
      <c r="Q139">
        <v>4451</v>
      </c>
      <c r="R139">
        <v>4538</v>
      </c>
      <c r="S139">
        <v>4285</v>
      </c>
      <c r="T139">
        <v>229.91800000000001</v>
      </c>
      <c r="U139">
        <v>12371.2</v>
      </c>
      <c r="V139">
        <v>5419.05</v>
      </c>
      <c r="W139">
        <v>1.68</v>
      </c>
    </row>
    <row r="140" spans="1:23">
      <c r="A140" s="1" t="d">
        <v>2012-09-01</v>
      </c>
      <c r="B140" s="12">
        <v>9</v>
      </c>
      <c r="C140">
        <v>4312</v>
      </c>
      <c r="E140">
        <v>142</v>
      </c>
      <c r="F140" s="11">
        <f t="shared" si="22"/>
        <v>0</v>
      </c>
      <c r="G140" s="11">
        <f t="shared" si="23"/>
        <v>0</v>
      </c>
      <c r="H140" s="11">
        <f t="shared" si="24"/>
        <v>0</v>
      </c>
      <c r="I140" s="11">
        <f t="shared" si="25"/>
        <v>0</v>
      </c>
      <c r="J140" s="11">
        <f t="shared" si="26"/>
        <v>0</v>
      </c>
      <c r="K140" s="11">
        <f t="shared" si="27"/>
        <v>0</v>
      </c>
      <c r="L140" s="11">
        <f t="shared" si="28"/>
        <v>0</v>
      </c>
      <c r="M140" s="11">
        <f t="shared" si="29"/>
        <v>0</v>
      </c>
      <c r="N140" s="11">
        <f t="shared" si="30"/>
        <v>1</v>
      </c>
      <c r="O140" s="11">
        <f t="shared" si="31"/>
        <v>0</v>
      </c>
      <c r="P140" s="11">
        <f t="shared" si="32"/>
        <v>0</v>
      </c>
      <c r="Q140">
        <v>5151</v>
      </c>
      <c r="R140">
        <v>4451</v>
      </c>
      <c r="S140">
        <v>4538</v>
      </c>
      <c r="T140">
        <v>231.01499999999999</v>
      </c>
      <c r="U140">
        <v>12469.3</v>
      </c>
      <c r="V140">
        <v>5419.05</v>
      </c>
      <c r="W140">
        <v>1.72</v>
      </c>
    </row>
    <row r="141" spans="1:23">
      <c r="A141" s="1" t="d">
        <v>2012-10-01</v>
      </c>
      <c r="B141" s="12">
        <v>10</v>
      </c>
      <c r="C141">
        <v>4297</v>
      </c>
      <c r="E141">
        <v>143</v>
      </c>
      <c r="F141" s="11">
        <f t="shared" si="22"/>
        <v>0</v>
      </c>
      <c r="G141" s="11">
        <f t="shared" si="23"/>
        <v>0</v>
      </c>
      <c r="H141" s="11">
        <f t="shared" si="24"/>
        <v>0</v>
      </c>
      <c r="I141" s="11">
        <f t="shared" si="25"/>
        <v>0</v>
      </c>
      <c r="J141" s="11">
        <f t="shared" si="26"/>
        <v>0</v>
      </c>
      <c r="K141" s="11">
        <f t="shared" si="27"/>
        <v>0</v>
      </c>
      <c r="L141" s="11">
        <f t="shared" si="28"/>
        <v>0</v>
      </c>
      <c r="M141" s="11">
        <f t="shared" si="29"/>
        <v>0</v>
      </c>
      <c r="N141" s="11">
        <f t="shared" si="30"/>
        <v>0</v>
      </c>
      <c r="O141" s="11">
        <f t="shared" si="31"/>
        <v>1</v>
      </c>
      <c r="P141" s="11">
        <f t="shared" si="32"/>
        <v>0</v>
      </c>
      <c r="Q141">
        <v>4312</v>
      </c>
      <c r="R141">
        <v>5151</v>
      </c>
      <c r="S141">
        <v>4451</v>
      </c>
      <c r="T141">
        <v>231.63800000000001</v>
      </c>
      <c r="U141">
        <v>12600.4</v>
      </c>
      <c r="V141">
        <v>5452.95</v>
      </c>
      <c r="W141">
        <v>1.75</v>
      </c>
    </row>
    <row r="142" spans="1:23">
      <c r="A142" s="1" t="d">
        <v>2012-11-01</v>
      </c>
      <c r="B142" s="12">
        <v>11</v>
      </c>
      <c r="C142">
        <v>3746</v>
      </c>
      <c r="E142">
        <v>144</v>
      </c>
      <c r="F142" s="11">
        <f t="shared" si="22"/>
        <v>0</v>
      </c>
      <c r="G142" s="11">
        <f t="shared" si="23"/>
        <v>0</v>
      </c>
      <c r="H142" s="11">
        <f t="shared" si="24"/>
        <v>0</v>
      </c>
      <c r="I142" s="11">
        <f t="shared" si="25"/>
        <v>0</v>
      </c>
      <c r="J142" s="11">
        <f t="shared" si="26"/>
        <v>0</v>
      </c>
      <c r="K142" s="11">
        <f t="shared" si="27"/>
        <v>0</v>
      </c>
      <c r="L142" s="11">
        <f t="shared" si="28"/>
        <v>0</v>
      </c>
      <c r="M142" s="11">
        <f t="shared" si="29"/>
        <v>0</v>
      </c>
      <c r="N142" s="11">
        <f t="shared" si="30"/>
        <v>0</v>
      </c>
      <c r="O142" s="11">
        <f t="shared" si="31"/>
        <v>0</v>
      </c>
      <c r="P142" s="11">
        <f t="shared" si="32"/>
        <v>1</v>
      </c>
      <c r="Q142">
        <v>4297</v>
      </c>
      <c r="R142">
        <v>4312</v>
      </c>
      <c r="S142">
        <v>5151</v>
      </c>
      <c r="T142">
        <v>231.249</v>
      </c>
      <c r="U142">
        <v>12769.7</v>
      </c>
      <c r="V142">
        <v>5452.95</v>
      </c>
      <c r="W142">
        <v>1.65</v>
      </c>
    </row>
    <row r="143" spans="1:23">
      <c r="A143" s="1" t="d">
        <v>2012-12-01</v>
      </c>
      <c r="B143" s="12">
        <v>12</v>
      </c>
      <c r="C143">
        <v>3896</v>
      </c>
      <c r="E143">
        <v>145</v>
      </c>
      <c r="F143" s="11">
        <f t="shared" si="22"/>
        <v>0</v>
      </c>
      <c r="G143" s="11">
        <f t="shared" si="23"/>
        <v>0</v>
      </c>
      <c r="H143" s="11">
        <f t="shared" si="24"/>
        <v>0</v>
      </c>
      <c r="I143" s="11">
        <f t="shared" si="25"/>
        <v>0</v>
      </c>
      <c r="J143" s="11">
        <f t="shared" si="26"/>
        <v>0</v>
      </c>
      <c r="K143" s="11">
        <f t="shared" si="27"/>
        <v>0</v>
      </c>
      <c r="L143" s="11">
        <f t="shared" si="28"/>
        <v>0</v>
      </c>
      <c r="M143" s="11">
        <f t="shared" si="29"/>
        <v>0</v>
      </c>
      <c r="N143" s="11">
        <f t="shared" si="30"/>
        <v>0</v>
      </c>
      <c r="O143" s="11">
        <f t="shared" si="31"/>
        <v>0</v>
      </c>
      <c r="P143" s="11">
        <f t="shared" si="32"/>
        <v>0</v>
      </c>
      <c r="Q143">
        <v>3746</v>
      </c>
      <c r="R143">
        <v>4297</v>
      </c>
      <c r="S143">
        <v>4312</v>
      </c>
      <c r="T143">
        <v>231.221</v>
      </c>
      <c r="U143">
        <v>13093.6</v>
      </c>
      <c r="V143">
        <v>5452.95</v>
      </c>
      <c r="W143">
        <v>1.72</v>
      </c>
    </row>
    <row r="144" spans="1:23">
      <c r="A144" s="1" t="d">
        <v>2013-01-01</v>
      </c>
      <c r="B144" s="12">
        <v>1</v>
      </c>
      <c r="C144">
        <v>4715</v>
      </c>
      <c r="E144">
        <v>146</v>
      </c>
      <c r="F144" s="11">
        <f t="shared" si="22"/>
        <v>1</v>
      </c>
      <c r="G144" s="11">
        <f t="shared" si="23"/>
        <v>0</v>
      </c>
      <c r="H144" s="11">
        <f t="shared" si="24"/>
        <v>0</v>
      </c>
      <c r="I144" s="11">
        <f t="shared" si="25"/>
        <v>0</v>
      </c>
      <c r="J144" s="11">
        <f t="shared" si="26"/>
        <v>0</v>
      </c>
      <c r="K144" s="11">
        <f t="shared" si="27"/>
        <v>0</v>
      </c>
      <c r="L144" s="11">
        <f t="shared" si="28"/>
        <v>0</v>
      </c>
      <c r="M144" s="11">
        <f t="shared" si="29"/>
        <v>0</v>
      </c>
      <c r="N144" s="11">
        <f t="shared" si="30"/>
        <v>0</v>
      </c>
      <c r="O144" s="11">
        <f t="shared" si="31"/>
        <v>0</v>
      </c>
      <c r="P144" s="11">
        <f t="shared" si="32"/>
        <v>0</v>
      </c>
      <c r="Q144">
        <v>3896</v>
      </c>
      <c r="R144">
        <v>3746</v>
      </c>
      <c r="S144">
        <v>4297</v>
      </c>
      <c r="T144">
        <v>231.679</v>
      </c>
      <c r="U144">
        <v>12362.5</v>
      </c>
      <c r="V144">
        <v>5523.2</v>
      </c>
      <c r="W144">
        <v>1.91</v>
      </c>
    </row>
    <row r="145" spans="1:23">
      <c r="A145" s="1" t="d">
        <v>2013-02-01</v>
      </c>
      <c r="B145" s="12">
        <v>2</v>
      </c>
      <c r="C145">
        <v>3345</v>
      </c>
      <c r="E145">
        <v>147</v>
      </c>
      <c r="F145" s="11">
        <f t="shared" si="22"/>
        <v>0</v>
      </c>
      <c r="G145" s="11">
        <f t="shared" si="23"/>
        <v>1</v>
      </c>
      <c r="H145" s="11">
        <f t="shared" si="24"/>
        <v>0</v>
      </c>
      <c r="I145" s="11">
        <f t="shared" si="25"/>
        <v>0</v>
      </c>
      <c r="J145" s="11">
        <f t="shared" si="26"/>
        <v>0</v>
      </c>
      <c r="K145" s="11">
        <f t="shared" si="27"/>
        <v>0</v>
      </c>
      <c r="L145" s="11">
        <f t="shared" si="28"/>
        <v>0</v>
      </c>
      <c r="M145" s="11">
        <f t="shared" si="29"/>
        <v>0</v>
      </c>
      <c r="N145" s="11">
        <f t="shared" si="30"/>
        <v>0</v>
      </c>
      <c r="O145" s="11">
        <f t="shared" si="31"/>
        <v>0</v>
      </c>
      <c r="P145" s="11">
        <f t="shared" si="32"/>
        <v>0</v>
      </c>
      <c r="Q145">
        <v>4715</v>
      </c>
      <c r="R145">
        <v>3896</v>
      </c>
      <c r="S145">
        <v>3746</v>
      </c>
      <c r="T145">
        <v>232.93700000000001</v>
      </c>
      <c r="U145">
        <v>12345.3</v>
      </c>
      <c r="V145">
        <v>5523.2</v>
      </c>
      <c r="W145">
        <v>1.98</v>
      </c>
    </row>
    <row r="146" spans="1:23">
      <c r="A146" s="1" t="d">
        <v>2013-03-01</v>
      </c>
      <c r="B146" s="12">
        <v>3</v>
      </c>
      <c r="C146">
        <v>3524</v>
      </c>
      <c r="E146">
        <v>148</v>
      </c>
      <c r="F146" s="11">
        <f t="shared" si="22"/>
        <v>0</v>
      </c>
      <c r="G146" s="11">
        <f t="shared" si="23"/>
        <v>0</v>
      </c>
      <c r="H146" s="11">
        <f t="shared" si="24"/>
        <v>1</v>
      </c>
      <c r="I146" s="11">
        <f t="shared" si="25"/>
        <v>0</v>
      </c>
      <c r="J146" s="11">
        <f t="shared" si="26"/>
        <v>0</v>
      </c>
      <c r="K146" s="11">
        <f t="shared" si="27"/>
        <v>0</v>
      </c>
      <c r="L146" s="11">
        <f t="shared" si="28"/>
        <v>0</v>
      </c>
      <c r="M146" s="11">
        <f t="shared" si="29"/>
        <v>0</v>
      </c>
      <c r="N146" s="11">
        <f t="shared" si="30"/>
        <v>0</v>
      </c>
      <c r="O146" s="11">
        <f t="shared" si="31"/>
        <v>0</v>
      </c>
      <c r="P146" s="11">
        <f t="shared" si="32"/>
        <v>0</v>
      </c>
      <c r="Q146">
        <v>3345</v>
      </c>
      <c r="R146">
        <v>4715</v>
      </c>
      <c r="S146">
        <v>3896</v>
      </c>
      <c r="T146">
        <v>232.28200000000001</v>
      </c>
      <c r="U146">
        <v>12347.8</v>
      </c>
      <c r="V146">
        <v>5523.2</v>
      </c>
      <c r="W146">
        <v>1.96</v>
      </c>
    </row>
    <row r="147" spans="1:23">
      <c r="A147" s="1" t="d">
        <v>2013-04-01</v>
      </c>
      <c r="B147" s="12">
        <v>4</v>
      </c>
      <c r="C147">
        <v>4254</v>
      </c>
      <c r="E147">
        <v>149</v>
      </c>
      <c r="F147" s="11">
        <f t="shared" si="22"/>
        <v>0</v>
      </c>
      <c r="G147" s="11">
        <f t="shared" si="23"/>
        <v>0</v>
      </c>
      <c r="H147" s="11">
        <f t="shared" si="24"/>
        <v>0</v>
      </c>
      <c r="I147" s="11">
        <f t="shared" si="25"/>
        <v>1</v>
      </c>
      <c r="J147" s="11">
        <f t="shared" si="26"/>
        <v>0</v>
      </c>
      <c r="K147" s="11">
        <f t="shared" si="27"/>
        <v>0</v>
      </c>
      <c r="L147" s="11">
        <f t="shared" si="28"/>
        <v>0</v>
      </c>
      <c r="M147" s="11">
        <f t="shared" si="29"/>
        <v>0</v>
      </c>
      <c r="N147" s="11">
        <f t="shared" si="30"/>
        <v>0</v>
      </c>
      <c r="O147" s="11">
        <f t="shared" si="31"/>
        <v>0</v>
      </c>
      <c r="P147" s="11">
        <f t="shared" si="32"/>
        <v>0</v>
      </c>
      <c r="Q147">
        <v>3524</v>
      </c>
      <c r="R147">
        <v>3345</v>
      </c>
      <c r="S147">
        <v>4715</v>
      </c>
      <c r="T147">
        <v>231.797</v>
      </c>
      <c r="U147">
        <v>12387.1</v>
      </c>
      <c r="V147">
        <v>5545.98</v>
      </c>
      <c r="W147">
        <v>1.76</v>
      </c>
    </row>
    <row r="148" spans="1:23">
      <c r="A148" s="1" t="d">
        <v>2013-05-01</v>
      </c>
      <c r="B148" s="12">
        <v>5</v>
      </c>
      <c r="C148">
        <v>4293</v>
      </c>
      <c r="E148">
        <v>150</v>
      </c>
      <c r="F148" s="11">
        <f t="shared" si="22"/>
        <v>0</v>
      </c>
      <c r="G148" s="11">
        <f t="shared" si="23"/>
        <v>0</v>
      </c>
      <c r="H148" s="11">
        <f t="shared" si="24"/>
        <v>0</v>
      </c>
      <c r="I148" s="11">
        <f t="shared" si="25"/>
        <v>0</v>
      </c>
      <c r="J148" s="11">
        <f t="shared" si="26"/>
        <v>1</v>
      </c>
      <c r="K148" s="11">
        <f t="shared" si="27"/>
        <v>0</v>
      </c>
      <c r="L148" s="11">
        <f t="shared" si="28"/>
        <v>0</v>
      </c>
      <c r="M148" s="11">
        <f t="shared" si="29"/>
        <v>0</v>
      </c>
      <c r="N148" s="11">
        <f t="shared" si="30"/>
        <v>0</v>
      </c>
      <c r="O148" s="11">
        <f t="shared" si="31"/>
        <v>0</v>
      </c>
      <c r="P148" s="11">
        <f t="shared" si="32"/>
        <v>0</v>
      </c>
      <c r="Q148">
        <v>4254</v>
      </c>
      <c r="R148">
        <v>3524</v>
      </c>
      <c r="S148">
        <v>3345</v>
      </c>
      <c r="T148">
        <v>231.893</v>
      </c>
      <c r="U148">
        <v>12466.1</v>
      </c>
      <c r="V148">
        <v>5545.98</v>
      </c>
      <c r="W148">
        <v>1.93</v>
      </c>
    </row>
    <row r="149" spans="1:23">
      <c r="A149" s="1" t="d">
        <v>2013-06-01</v>
      </c>
      <c r="B149" s="12">
        <v>6</v>
      </c>
      <c r="C149">
        <v>4523</v>
      </c>
      <c r="E149">
        <v>151</v>
      </c>
      <c r="F149" s="11">
        <f t="shared" si="22"/>
        <v>0</v>
      </c>
      <c r="G149" s="11">
        <f t="shared" si="23"/>
        <v>0</v>
      </c>
      <c r="H149" s="11">
        <f t="shared" si="24"/>
        <v>0</v>
      </c>
      <c r="I149" s="11">
        <f t="shared" si="25"/>
        <v>0</v>
      </c>
      <c r="J149" s="11">
        <f t="shared" si="26"/>
        <v>0</v>
      </c>
      <c r="K149" s="11">
        <f t="shared" si="27"/>
        <v>1</v>
      </c>
      <c r="L149" s="11">
        <f t="shared" si="28"/>
        <v>0</v>
      </c>
      <c r="M149" s="11">
        <f t="shared" si="29"/>
        <v>0</v>
      </c>
      <c r="N149" s="11">
        <f t="shared" si="30"/>
        <v>0</v>
      </c>
      <c r="O149" s="11">
        <f t="shared" si="31"/>
        <v>0</v>
      </c>
      <c r="P149" s="11">
        <f t="shared" si="32"/>
        <v>0</v>
      </c>
      <c r="Q149">
        <v>4293</v>
      </c>
      <c r="R149">
        <v>4254</v>
      </c>
      <c r="S149">
        <v>3524</v>
      </c>
      <c r="T149">
        <v>232.44499999999999</v>
      </c>
      <c r="U149">
        <v>12506.2</v>
      </c>
      <c r="V149">
        <v>5545.98</v>
      </c>
      <c r="W149">
        <v>2.2999999999999998</v>
      </c>
    </row>
    <row r="150" spans="1:23">
      <c r="A150" s="1" t="d">
        <v>2013-07-01</v>
      </c>
      <c r="B150" s="12">
        <v>7</v>
      </c>
      <c r="C150">
        <v>4718</v>
      </c>
      <c r="E150">
        <v>152</v>
      </c>
      <c r="F150" s="11">
        <f t="shared" si="22"/>
        <v>0</v>
      </c>
      <c r="G150" s="11">
        <f t="shared" si="23"/>
        <v>0</v>
      </c>
      <c r="H150" s="11">
        <f t="shared" si="24"/>
        <v>0</v>
      </c>
      <c r="I150" s="11">
        <f t="shared" si="25"/>
        <v>0</v>
      </c>
      <c r="J150" s="11">
        <f t="shared" si="26"/>
        <v>0</v>
      </c>
      <c r="K150" s="11">
        <f t="shared" si="27"/>
        <v>0</v>
      </c>
      <c r="L150" s="11">
        <f t="shared" si="28"/>
        <v>1</v>
      </c>
      <c r="M150" s="11">
        <f t="shared" si="29"/>
        <v>0</v>
      </c>
      <c r="N150" s="11">
        <f t="shared" si="30"/>
        <v>0</v>
      </c>
      <c r="O150" s="11">
        <f t="shared" si="31"/>
        <v>0</v>
      </c>
      <c r="P150" s="11">
        <f t="shared" si="32"/>
        <v>0</v>
      </c>
      <c r="Q150">
        <v>4523</v>
      </c>
      <c r="R150">
        <v>4293</v>
      </c>
      <c r="S150">
        <v>4254</v>
      </c>
      <c r="T150">
        <v>232.9</v>
      </c>
      <c r="U150">
        <v>12507.9</v>
      </c>
      <c r="V150">
        <v>5616.25</v>
      </c>
      <c r="W150">
        <v>2.58</v>
      </c>
    </row>
    <row r="151" spans="1:23">
      <c r="A151" s="1" t="d">
        <v>2013-08-01</v>
      </c>
      <c r="B151" s="12">
        <v>8</v>
      </c>
      <c r="C151">
        <v>5379</v>
      </c>
      <c r="E151">
        <v>153</v>
      </c>
      <c r="F151" s="11">
        <f t="shared" si="22"/>
        <v>0</v>
      </c>
      <c r="G151" s="11">
        <f t="shared" si="23"/>
        <v>0</v>
      </c>
      <c r="H151" s="11">
        <f t="shared" si="24"/>
        <v>0</v>
      </c>
      <c r="I151" s="11">
        <f t="shared" si="25"/>
        <v>0</v>
      </c>
      <c r="J151" s="11">
        <f t="shared" si="26"/>
        <v>0</v>
      </c>
      <c r="K151" s="11">
        <f t="shared" si="27"/>
        <v>0</v>
      </c>
      <c r="L151" s="11">
        <f t="shared" si="28"/>
        <v>0</v>
      </c>
      <c r="M151" s="11">
        <f t="shared" si="29"/>
        <v>1</v>
      </c>
      <c r="N151" s="11">
        <f t="shared" si="30"/>
        <v>0</v>
      </c>
      <c r="O151" s="11">
        <f t="shared" si="31"/>
        <v>0</v>
      </c>
      <c r="P151" s="11">
        <f t="shared" si="32"/>
        <v>0</v>
      </c>
      <c r="Q151">
        <v>4718</v>
      </c>
      <c r="R151">
        <v>4523</v>
      </c>
      <c r="S151">
        <v>4293</v>
      </c>
      <c r="T151">
        <v>233.45599999999999</v>
      </c>
      <c r="U151">
        <v>12554.4</v>
      </c>
      <c r="V151">
        <v>5616.25</v>
      </c>
      <c r="W151">
        <v>2.74</v>
      </c>
    </row>
    <row r="152" spans="1:23">
      <c r="A152" s="1" t="d">
        <v>2013-09-01</v>
      </c>
      <c r="B152" s="12">
        <v>9</v>
      </c>
      <c r="C152">
        <v>4834</v>
      </c>
      <c r="E152">
        <v>154</v>
      </c>
      <c r="F152" s="11">
        <f t="shared" si="22"/>
        <v>0</v>
      </c>
      <c r="G152" s="11">
        <f t="shared" si="23"/>
        <v>0</v>
      </c>
      <c r="H152" s="11">
        <f t="shared" si="24"/>
        <v>0</v>
      </c>
      <c r="I152" s="11">
        <f t="shared" si="25"/>
        <v>0</v>
      </c>
      <c r="J152" s="11">
        <f t="shared" si="26"/>
        <v>0</v>
      </c>
      <c r="K152" s="11">
        <f t="shared" si="27"/>
        <v>0</v>
      </c>
      <c r="L152" s="11">
        <f t="shared" si="28"/>
        <v>0</v>
      </c>
      <c r="M152" s="11">
        <f t="shared" si="29"/>
        <v>0</v>
      </c>
      <c r="N152" s="11">
        <f t="shared" si="30"/>
        <v>1</v>
      </c>
      <c r="O152" s="11">
        <f t="shared" si="31"/>
        <v>0</v>
      </c>
      <c r="P152" s="11">
        <f t="shared" si="32"/>
        <v>0</v>
      </c>
      <c r="Q152">
        <v>5379</v>
      </c>
      <c r="R152">
        <v>4718</v>
      </c>
      <c r="S152">
        <v>4523</v>
      </c>
      <c r="T152">
        <v>233.54400000000001</v>
      </c>
      <c r="U152">
        <v>12610.3</v>
      </c>
      <c r="V152">
        <v>5616.25</v>
      </c>
      <c r="W152">
        <v>2.81</v>
      </c>
    </row>
    <row r="153" spans="1:23">
      <c r="A153" s="1" t="d">
        <v>2013-10-01</v>
      </c>
      <c r="B153" s="12">
        <v>10</v>
      </c>
      <c r="C153">
        <v>4380</v>
      </c>
      <c r="E153">
        <v>155</v>
      </c>
      <c r="F153" s="11">
        <f t="shared" si="22"/>
        <v>0</v>
      </c>
      <c r="G153" s="11">
        <f t="shared" si="23"/>
        <v>0</v>
      </c>
      <c r="H153" s="11">
        <f t="shared" si="24"/>
        <v>0</v>
      </c>
      <c r="I153" s="11">
        <f t="shared" si="25"/>
        <v>0</v>
      </c>
      <c r="J153" s="11">
        <f t="shared" si="26"/>
        <v>0</v>
      </c>
      <c r="K153" s="11">
        <f t="shared" si="27"/>
        <v>0</v>
      </c>
      <c r="L153" s="11">
        <f t="shared" si="28"/>
        <v>0</v>
      </c>
      <c r="M153" s="11">
        <f t="shared" si="29"/>
        <v>0</v>
      </c>
      <c r="N153" s="11">
        <f t="shared" si="30"/>
        <v>0</v>
      </c>
      <c r="O153" s="11">
        <f t="shared" si="31"/>
        <v>1</v>
      </c>
      <c r="P153" s="11">
        <f t="shared" si="32"/>
        <v>0</v>
      </c>
      <c r="Q153">
        <v>4834</v>
      </c>
      <c r="R153">
        <v>5379</v>
      </c>
      <c r="S153">
        <v>4718</v>
      </c>
      <c r="T153">
        <v>233.66900000000001</v>
      </c>
      <c r="U153">
        <v>12597.6</v>
      </c>
      <c r="V153">
        <v>5694.38</v>
      </c>
      <c r="W153">
        <v>2.62</v>
      </c>
    </row>
    <row r="154" spans="1:23">
      <c r="A154" s="1" t="d">
        <v>2013-11-01</v>
      </c>
      <c r="B154" s="12">
        <v>11</v>
      </c>
      <c r="C154">
        <v>3776</v>
      </c>
      <c r="E154">
        <v>156</v>
      </c>
      <c r="F154" s="11">
        <f t="shared" si="22"/>
        <v>0</v>
      </c>
      <c r="G154" s="11">
        <f t="shared" si="23"/>
        <v>0</v>
      </c>
      <c r="H154" s="11">
        <f t="shared" si="24"/>
        <v>0</v>
      </c>
      <c r="I154" s="11">
        <f t="shared" si="25"/>
        <v>0</v>
      </c>
      <c r="J154" s="11">
        <f t="shared" si="26"/>
        <v>0</v>
      </c>
      <c r="K154" s="11">
        <f t="shared" si="27"/>
        <v>0</v>
      </c>
      <c r="L154" s="11">
        <f t="shared" si="28"/>
        <v>0</v>
      </c>
      <c r="M154" s="11">
        <f t="shared" si="29"/>
        <v>0</v>
      </c>
      <c r="N154" s="11">
        <f t="shared" si="30"/>
        <v>0</v>
      </c>
      <c r="O154" s="11">
        <f t="shared" si="31"/>
        <v>0</v>
      </c>
      <c r="P154" s="11">
        <f t="shared" si="32"/>
        <v>1</v>
      </c>
      <c r="Q154">
        <v>4380</v>
      </c>
      <c r="R154">
        <v>4834</v>
      </c>
      <c r="S154">
        <v>5379</v>
      </c>
      <c r="T154">
        <v>234.1</v>
      </c>
      <c r="U154">
        <v>12656.7</v>
      </c>
      <c r="V154">
        <v>5694.38</v>
      </c>
      <c r="W154">
        <v>2.72</v>
      </c>
    </row>
    <row r="155" spans="1:23">
      <c r="A155" s="1" t="d">
        <v>2013-12-01</v>
      </c>
      <c r="B155" s="12">
        <v>12</v>
      </c>
      <c r="C155">
        <v>4166</v>
      </c>
      <c r="E155">
        <v>157</v>
      </c>
      <c r="F155" s="11">
        <f t="shared" si="22"/>
        <v>0</v>
      </c>
      <c r="G155" s="11">
        <f t="shared" si="23"/>
        <v>0</v>
      </c>
      <c r="H155" s="11">
        <f t="shared" si="24"/>
        <v>0</v>
      </c>
      <c r="I155" s="11">
        <f t="shared" si="25"/>
        <v>0</v>
      </c>
      <c r="J155" s="11">
        <f t="shared" si="26"/>
        <v>0</v>
      </c>
      <c r="K155" s="11">
        <f t="shared" si="27"/>
        <v>0</v>
      </c>
      <c r="L155" s="11">
        <f t="shared" si="28"/>
        <v>0</v>
      </c>
      <c r="M155" s="11">
        <f t="shared" si="29"/>
        <v>0</v>
      </c>
      <c r="N155" s="11">
        <f t="shared" si="30"/>
        <v>0</v>
      </c>
      <c r="O155" s="11">
        <f t="shared" si="31"/>
        <v>0</v>
      </c>
      <c r="P155" s="11">
        <f t="shared" si="32"/>
        <v>0</v>
      </c>
      <c r="Q155">
        <v>3776</v>
      </c>
      <c r="R155">
        <v>4380</v>
      </c>
      <c r="S155">
        <v>4834</v>
      </c>
      <c r="T155">
        <v>234.71899999999999</v>
      </c>
      <c r="U155">
        <v>12721.3</v>
      </c>
      <c r="V155">
        <v>5694.38</v>
      </c>
      <c r="W155">
        <v>2.9</v>
      </c>
    </row>
    <row r="156" spans="1:23">
      <c r="A156" s="1" t="d">
        <v>2014-01-01</v>
      </c>
      <c r="B156" s="12">
        <v>1</v>
      </c>
      <c r="C156">
        <v>4915</v>
      </c>
      <c r="E156">
        <v>158</v>
      </c>
      <c r="F156" s="11">
        <f t="shared" si="22"/>
        <v>1</v>
      </c>
      <c r="G156" s="11">
        <f t="shared" si="23"/>
        <v>0</v>
      </c>
      <c r="H156" s="11">
        <f t="shared" si="24"/>
        <v>0</v>
      </c>
      <c r="I156" s="11">
        <f t="shared" si="25"/>
        <v>0</v>
      </c>
      <c r="J156" s="11">
        <f t="shared" si="26"/>
        <v>0</v>
      </c>
      <c r="K156" s="11">
        <f t="shared" si="27"/>
        <v>0</v>
      </c>
      <c r="L156" s="11">
        <f t="shared" si="28"/>
        <v>0</v>
      </c>
      <c r="M156" s="11">
        <f t="shared" si="29"/>
        <v>0</v>
      </c>
      <c r="N156" s="11">
        <f t="shared" si="30"/>
        <v>0</v>
      </c>
      <c r="O156" s="11">
        <f t="shared" si="31"/>
        <v>0</v>
      </c>
      <c r="P156" s="11">
        <f t="shared" si="32"/>
        <v>0</v>
      </c>
      <c r="Q156">
        <v>4166</v>
      </c>
      <c r="R156">
        <v>3776</v>
      </c>
      <c r="S156">
        <v>4380</v>
      </c>
      <c r="T156">
        <v>235.34700000000001</v>
      </c>
      <c r="U156">
        <v>12815.7</v>
      </c>
      <c r="V156">
        <v>5700.98</v>
      </c>
      <c r="W156">
        <v>2.86</v>
      </c>
    </row>
    <row r="157" spans="1:23">
      <c r="A157" s="1" t="d">
        <v>2014-02-01</v>
      </c>
      <c r="B157" s="12">
        <v>2</v>
      </c>
      <c r="C157">
        <v>3570</v>
      </c>
      <c r="E157">
        <v>159</v>
      </c>
      <c r="F157" s="11">
        <f t="shared" si="22"/>
        <v>0</v>
      </c>
      <c r="G157" s="11">
        <f t="shared" si="23"/>
        <v>1</v>
      </c>
      <c r="H157" s="11">
        <f t="shared" si="24"/>
        <v>0</v>
      </c>
      <c r="I157" s="11">
        <f t="shared" si="25"/>
        <v>0</v>
      </c>
      <c r="J157" s="11">
        <f t="shared" si="26"/>
        <v>0</v>
      </c>
      <c r="K157" s="11">
        <f t="shared" si="27"/>
        <v>0</v>
      </c>
      <c r="L157" s="11">
        <f t="shared" si="28"/>
        <v>0</v>
      </c>
      <c r="M157" s="11">
        <f t="shared" si="29"/>
        <v>0</v>
      </c>
      <c r="N157" s="11">
        <f t="shared" si="30"/>
        <v>0</v>
      </c>
      <c r="O157" s="11">
        <f t="shared" si="31"/>
        <v>0</v>
      </c>
      <c r="P157" s="11">
        <f t="shared" si="32"/>
        <v>0</v>
      </c>
      <c r="Q157">
        <v>4915</v>
      </c>
      <c r="R157">
        <v>4166</v>
      </c>
      <c r="S157">
        <v>3776</v>
      </c>
      <c r="T157">
        <v>235.52199999999999</v>
      </c>
      <c r="U157">
        <v>12908.1</v>
      </c>
      <c r="V157">
        <v>5700.98</v>
      </c>
      <c r="W157">
        <v>2.71</v>
      </c>
    </row>
    <row r="158" spans="1:23">
      <c r="A158" s="1" t="d">
        <v>2014-03-01</v>
      </c>
      <c r="B158" s="12">
        <v>3</v>
      </c>
      <c r="C158">
        <v>3868</v>
      </c>
      <c r="E158">
        <v>160</v>
      </c>
      <c r="F158" s="11">
        <f t="shared" si="22"/>
        <v>0</v>
      </c>
      <c r="G158" s="11">
        <f t="shared" si="23"/>
        <v>0</v>
      </c>
      <c r="H158" s="11">
        <f t="shared" si="24"/>
        <v>1</v>
      </c>
      <c r="I158" s="11">
        <f t="shared" si="25"/>
        <v>0</v>
      </c>
      <c r="J158" s="11">
        <f t="shared" si="26"/>
        <v>0</v>
      </c>
      <c r="K158" s="11">
        <f t="shared" si="27"/>
        <v>0</v>
      </c>
      <c r="L158" s="11">
        <f t="shared" si="28"/>
        <v>0</v>
      </c>
      <c r="M158" s="11">
        <f t="shared" si="29"/>
        <v>0</v>
      </c>
      <c r="N158" s="11">
        <f t="shared" si="30"/>
        <v>0</v>
      </c>
      <c r="O158" s="11">
        <f t="shared" si="31"/>
        <v>0</v>
      </c>
      <c r="P158" s="11">
        <f t="shared" si="32"/>
        <v>0</v>
      </c>
      <c r="Q158">
        <v>3570</v>
      </c>
      <c r="R158">
        <v>4915</v>
      </c>
      <c r="S158">
        <v>4166</v>
      </c>
      <c r="T158">
        <v>235.95599999999999</v>
      </c>
      <c r="U158">
        <v>13011.8</v>
      </c>
      <c r="V158">
        <v>5700.98</v>
      </c>
      <c r="W158">
        <v>2.72</v>
      </c>
    </row>
    <row r="159" spans="1:23">
      <c r="A159" s="1" t="d">
        <v>2014-04-01</v>
      </c>
      <c r="B159" s="12">
        <v>4</v>
      </c>
      <c r="C159">
        <v>4420</v>
      </c>
      <c r="E159">
        <v>161</v>
      </c>
      <c r="F159" s="11">
        <f t="shared" si="22"/>
        <v>0</v>
      </c>
      <c r="G159" s="11">
        <f t="shared" si="23"/>
        <v>0</v>
      </c>
      <c r="H159" s="11">
        <f t="shared" si="24"/>
        <v>0</v>
      </c>
      <c r="I159" s="11">
        <f t="shared" si="25"/>
        <v>1</v>
      </c>
      <c r="J159" s="11">
        <f t="shared" si="26"/>
        <v>0</v>
      </c>
      <c r="K159" s="11">
        <f t="shared" si="27"/>
        <v>0</v>
      </c>
      <c r="L159" s="11">
        <f t="shared" si="28"/>
        <v>0</v>
      </c>
      <c r="M159" s="11">
        <f t="shared" si="29"/>
        <v>0</v>
      </c>
      <c r="N159" s="11">
        <f t="shared" si="30"/>
        <v>0</v>
      </c>
      <c r="O159" s="11">
        <f t="shared" si="31"/>
        <v>0</v>
      </c>
      <c r="P159" s="11">
        <f t="shared" si="32"/>
        <v>0</v>
      </c>
      <c r="Q159">
        <v>3868</v>
      </c>
      <c r="R159">
        <v>3570</v>
      </c>
      <c r="S159">
        <v>4915</v>
      </c>
      <c r="T159">
        <v>236.46299999999999</v>
      </c>
      <c r="U159">
        <v>13071.8</v>
      </c>
      <c r="V159">
        <v>5808.59</v>
      </c>
      <c r="W159">
        <v>2.71</v>
      </c>
    </row>
    <row r="160" spans="1:23">
      <c r="A160" s="1" t="d">
        <v>2014-05-01</v>
      </c>
      <c r="B160" s="12">
        <v>5</v>
      </c>
      <c r="C160">
        <v>4512</v>
      </c>
      <c r="E160">
        <v>162</v>
      </c>
      <c r="F160" s="11">
        <f t="shared" si="22"/>
        <v>0</v>
      </c>
      <c r="G160" s="11">
        <f t="shared" si="23"/>
        <v>0</v>
      </c>
      <c r="H160" s="11">
        <f t="shared" si="24"/>
        <v>0</v>
      </c>
      <c r="I160" s="11">
        <f t="shared" si="25"/>
        <v>0</v>
      </c>
      <c r="J160" s="11">
        <f t="shared" si="26"/>
        <v>1</v>
      </c>
      <c r="K160" s="11">
        <f t="shared" si="27"/>
        <v>0</v>
      </c>
      <c r="L160" s="11">
        <f t="shared" si="28"/>
        <v>0</v>
      </c>
      <c r="M160" s="11">
        <f t="shared" si="29"/>
        <v>0</v>
      </c>
      <c r="N160" s="11">
        <f t="shared" si="30"/>
        <v>0</v>
      </c>
      <c r="O160" s="11">
        <f t="shared" si="31"/>
        <v>0</v>
      </c>
      <c r="P160" s="11">
        <f t="shared" si="32"/>
        <v>0</v>
      </c>
      <c r="Q160">
        <v>4420</v>
      </c>
      <c r="R160">
        <v>3868</v>
      </c>
      <c r="S160">
        <v>3570</v>
      </c>
      <c r="T160">
        <v>236.86699999999999</v>
      </c>
      <c r="U160">
        <v>13126.8</v>
      </c>
      <c r="V160">
        <v>5808.59</v>
      </c>
      <c r="W160">
        <v>2.56</v>
      </c>
    </row>
    <row r="161" spans="1:23">
      <c r="A161" s="1" t="d">
        <v>2014-06-01</v>
      </c>
      <c r="B161" s="12">
        <v>6</v>
      </c>
      <c r="C161">
        <v>4732</v>
      </c>
      <c r="E161">
        <v>163</v>
      </c>
      <c r="F161" s="11">
        <f t="shared" si="22"/>
        <v>0</v>
      </c>
      <c r="G161" s="11">
        <f t="shared" si="23"/>
        <v>0</v>
      </c>
      <c r="H161" s="11">
        <f t="shared" si="24"/>
        <v>0</v>
      </c>
      <c r="I161" s="11">
        <f t="shared" si="25"/>
        <v>0</v>
      </c>
      <c r="J161" s="11">
        <f t="shared" si="26"/>
        <v>0</v>
      </c>
      <c r="K161" s="11">
        <f t="shared" si="27"/>
        <v>1</v>
      </c>
      <c r="L161" s="11">
        <f t="shared" si="28"/>
        <v>0</v>
      </c>
      <c r="M161" s="11">
        <f t="shared" si="29"/>
        <v>0</v>
      </c>
      <c r="N161" s="11">
        <f t="shared" si="30"/>
        <v>0</v>
      </c>
      <c r="O161" s="11">
        <f t="shared" si="31"/>
        <v>0</v>
      </c>
      <c r="P161" s="11">
        <f t="shared" si="32"/>
        <v>0</v>
      </c>
      <c r="Q161">
        <v>4512</v>
      </c>
      <c r="R161">
        <v>4420</v>
      </c>
      <c r="S161">
        <v>3868</v>
      </c>
      <c r="T161">
        <v>237.18799999999999</v>
      </c>
      <c r="U161">
        <v>13196</v>
      </c>
      <c r="V161">
        <v>5808.59</v>
      </c>
      <c r="W161">
        <v>2.6</v>
      </c>
    </row>
    <row r="162" spans="1:23">
      <c r="A162" s="1" t="d">
        <v>2014-07-01</v>
      </c>
      <c r="B162" s="12">
        <v>7</v>
      </c>
      <c r="C162">
        <v>5113</v>
      </c>
      <c r="E162">
        <v>164</v>
      </c>
      <c r="F162" s="11">
        <f t="shared" si="22"/>
        <v>0</v>
      </c>
      <c r="G162" s="11">
        <f t="shared" si="23"/>
        <v>0</v>
      </c>
      <c r="H162" s="11">
        <f t="shared" si="24"/>
        <v>0</v>
      </c>
      <c r="I162" s="11">
        <f t="shared" si="25"/>
        <v>0</v>
      </c>
      <c r="J162" s="11">
        <f t="shared" si="26"/>
        <v>0</v>
      </c>
      <c r="K162" s="11">
        <f t="shared" si="27"/>
        <v>0</v>
      </c>
      <c r="L162" s="11">
        <f t="shared" si="28"/>
        <v>1</v>
      </c>
      <c r="M162" s="11">
        <f t="shared" si="29"/>
        <v>0</v>
      </c>
      <c r="N162" s="11">
        <f t="shared" si="30"/>
        <v>0</v>
      </c>
      <c r="O162" s="11">
        <f t="shared" si="31"/>
        <v>0</v>
      </c>
      <c r="P162" s="11">
        <f t="shared" si="32"/>
        <v>0</v>
      </c>
      <c r="Q162">
        <v>4732</v>
      </c>
      <c r="R162">
        <v>4512</v>
      </c>
      <c r="S162">
        <v>4420</v>
      </c>
      <c r="T162">
        <v>237.48500000000001</v>
      </c>
      <c r="U162">
        <v>13262</v>
      </c>
      <c r="V162">
        <v>5906.61</v>
      </c>
      <c r="W162">
        <v>2.54</v>
      </c>
    </row>
    <row r="163" spans="1:23">
      <c r="A163" s="1" t="d">
        <v>2014-08-01</v>
      </c>
      <c r="B163" s="12">
        <v>8</v>
      </c>
      <c r="C163">
        <v>5519</v>
      </c>
      <c r="E163">
        <v>165</v>
      </c>
      <c r="F163" s="11">
        <f t="shared" si="22"/>
        <v>0</v>
      </c>
      <c r="G163" s="11">
        <f t="shared" si="23"/>
        <v>0</v>
      </c>
      <c r="H163" s="11">
        <f t="shared" si="24"/>
        <v>0</v>
      </c>
      <c r="I163" s="11">
        <f t="shared" si="25"/>
        <v>0</v>
      </c>
      <c r="J163" s="11">
        <f t="shared" si="26"/>
        <v>0</v>
      </c>
      <c r="K163" s="11">
        <f t="shared" si="27"/>
        <v>0</v>
      </c>
      <c r="L163" s="11">
        <f t="shared" si="28"/>
        <v>0</v>
      </c>
      <c r="M163" s="11">
        <f t="shared" si="29"/>
        <v>1</v>
      </c>
      <c r="N163" s="11">
        <f t="shared" si="30"/>
        <v>0</v>
      </c>
      <c r="O163" s="11">
        <f t="shared" si="31"/>
        <v>0</v>
      </c>
      <c r="P163" s="11">
        <f t="shared" si="32"/>
        <v>0</v>
      </c>
      <c r="Q163">
        <v>5113</v>
      </c>
      <c r="R163">
        <v>4732</v>
      </c>
      <c r="S163">
        <v>4512</v>
      </c>
      <c r="T163">
        <v>237.43899999999999</v>
      </c>
      <c r="U163">
        <v>13323.3</v>
      </c>
      <c r="V163">
        <v>5906.61</v>
      </c>
      <c r="W163">
        <v>2.42</v>
      </c>
    </row>
    <row r="164" spans="1:23">
      <c r="A164" s="1" t="d">
        <v>2014-09-01</v>
      </c>
      <c r="B164" s="12">
        <v>9</v>
      </c>
      <c r="C164">
        <v>5197</v>
      </c>
      <c r="E164">
        <v>166</v>
      </c>
      <c r="F164" s="11">
        <f t="shared" si="22"/>
        <v>0</v>
      </c>
      <c r="G164" s="11">
        <f t="shared" si="23"/>
        <v>0</v>
      </c>
      <c r="H164" s="11">
        <f t="shared" si="24"/>
        <v>0</v>
      </c>
      <c r="I164" s="11">
        <f t="shared" si="25"/>
        <v>0</v>
      </c>
      <c r="J164" s="11">
        <f t="shared" si="26"/>
        <v>0</v>
      </c>
      <c r="K164" s="11">
        <f t="shared" si="27"/>
        <v>0</v>
      </c>
      <c r="L164" s="11">
        <f t="shared" si="28"/>
        <v>0</v>
      </c>
      <c r="M164" s="11">
        <f t="shared" si="29"/>
        <v>0</v>
      </c>
      <c r="N164" s="11">
        <f t="shared" si="30"/>
        <v>1</v>
      </c>
      <c r="O164" s="11">
        <f t="shared" si="31"/>
        <v>0</v>
      </c>
      <c r="P164" s="11">
        <f t="shared" si="32"/>
        <v>0</v>
      </c>
      <c r="Q164">
        <v>5519</v>
      </c>
      <c r="R164">
        <v>5113</v>
      </c>
      <c r="S164">
        <v>4732</v>
      </c>
      <c r="T164">
        <v>237.452</v>
      </c>
      <c r="U164">
        <v>13363.7</v>
      </c>
      <c r="V164">
        <v>5906.61</v>
      </c>
      <c r="W164">
        <v>2.5299999999999998</v>
      </c>
    </row>
    <row r="165" spans="1:23">
      <c r="A165" s="1" t="d">
        <v>2014-10-01</v>
      </c>
      <c r="B165" s="12">
        <v>10</v>
      </c>
      <c r="C165">
        <v>5013</v>
      </c>
      <c r="E165">
        <v>167</v>
      </c>
      <c r="F165" s="11">
        <f t="shared" si="22"/>
        <v>0</v>
      </c>
      <c r="G165" s="11">
        <f t="shared" si="23"/>
        <v>0</v>
      </c>
      <c r="H165" s="11">
        <f t="shared" si="24"/>
        <v>0</v>
      </c>
      <c r="I165" s="11">
        <f t="shared" si="25"/>
        <v>0</v>
      </c>
      <c r="J165" s="11">
        <f t="shared" si="26"/>
        <v>0</v>
      </c>
      <c r="K165" s="11">
        <f t="shared" si="27"/>
        <v>0</v>
      </c>
      <c r="L165" s="11">
        <f t="shared" si="28"/>
        <v>0</v>
      </c>
      <c r="M165" s="11">
        <f t="shared" si="29"/>
        <v>0</v>
      </c>
      <c r="N165" s="11">
        <f t="shared" si="30"/>
        <v>0</v>
      </c>
      <c r="O165" s="11">
        <f t="shared" si="31"/>
        <v>1</v>
      </c>
      <c r="P165" s="11">
        <f t="shared" si="32"/>
        <v>0</v>
      </c>
      <c r="Q165">
        <v>5197</v>
      </c>
      <c r="R165">
        <v>5519</v>
      </c>
      <c r="S165">
        <v>5113</v>
      </c>
      <c r="T165">
        <v>237.447</v>
      </c>
      <c r="U165">
        <v>13412.9</v>
      </c>
      <c r="V165">
        <v>5946.15</v>
      </c>
      <c r="W165">
        <v>2.2999999999999998</v>
      </c>
    </row>
    <row r="166" spans="1:23">
      <c r="A166" s="1" t="d">
        <v>2014-11-01</v>
      </c>
      <c r="B166" s="12">
        <v>11</v>
      </c>
      <c r="C166">
        <v>4102</v>
      </c>
      <c r="E166">
        <v>168</v>
      </c>
      <c r="F166" s="11">
        <f t="shared" si="22"/>
        <v>0</v>
      </c>
      <c r="G166" s="11">
        <f t="shared" si="23"/>
        <v>0</v>
      </c>
      <c r="H166" s="11">
        <f t="shared" si="24"/>
        <v>0</v>
      </c>
      <c r="I166" s="11">
        <f t="shared" si="25"/>
        <v>0</v>
      </c>
      <c r="J166" s="11">
        <f t="shared" si="26"/>
        <v>0</v>
      </c>
      <c r="K166" s="11">
        <f t="shared" si="27"/>
        <v>0</v>
      </c>
      <c r="L166" s="11">
        <f t="shared" si="28"/>
        <v>0</v>
      </c>
      <c r="M166" s="11">
        <f t="shared" si="29"/>
        <v>0</v>
      </c>
      <c r="N166" s="11">
        <f t="shared" si="30"/>
        <v>0</v>
      </c>
      <c r="O166" s="11">
        <f t="shared" si="31"/>
        <v>0</v>
      </c>
      <c r="P166" s="11">
        <f t="shared" si="32"/>
        <v>1</v>
      </c>
      <c r="Q166">
        <v>5013</v>
      </c>
      <c r="R166">
        <v>5197</v>
      </c>
      <c r="S166">
        <v>5519</v>
      </c>
      <c r="T166">
        <v>237.042</v>
      </c>
      <c r="U166">
        <v>13461.9</v>
      </c>
      <c r="V166">
        <v>5946.15</v>
      </c>
      <c r="W166">
        <v>2.33</v>
      </c>
    </row>
    <row r="167" spans="1:23">
      <c r="A167" s="1" t="d">
        <v>2014-12-01</v>
      </c>
      <c r="B167" s="12">
        <v>12</v>
      </c>
      <c r="C167">
        <v>4608</v>
      </c>
      <c r="E167">
        <v>169</v>
      </c>
      <c r="F167" s="11">
        <f t="shared" si="22"/>
        <v>0</v>
      </c>
      <c r="G167" s="11">
        <f t="shared" si="23"/>
        <v>0</v>
      </c>
      <c r="H167" s="11">
        <f t="shared" si="24"/>
        <v>0</v>
      </c>
      <c r="I167" s="11">
        <f t="shared" si="25"/>
        <v>0</v>
      </c>
      <c r="J167" s="11">
        <f t="shared" si="26"/>
        <v>0</v>
      </c>
      <c r="K167" s="11">
        <f t="shared" si="27"/>
        <v>0</v>
      </c>
      <c r="L167" s="11">
        <f t="shared" si="28"/>
        <v>0</v>
      </c>
      <c r="M167" s="11">
        <f t="shared" si="29"/>
        <v>0</v>
      </c>
      <c r="N167" s="11">
        <f t="shared" si="30"/>
        <v>0</v>
      </c>
      <c r="O167" s="11">
        <f t="shared" si="31"/>
        <v>0</v>
      </c>
      <c r="P167" s="11">
        <f t="shared" si="32"/>
        <v>0</v>
      </c>
      <c r="Q167">
        <v>4102</v>
      </c>
      <c r="R167">
        <v>5013</v>
      </c>
      <c r="S167">
        <v>5197</v>
      </c>
      <c r="T167">
        <v>236.27</v>
      </c>
      <c r="U167">
        <v>13522.6</v>
      </c>
      <c r="V167">
        <v>5946.15</v>
      </c>
      <c r="W167">
        <v>2.21</v>
      </c>
    </row>
    <row r="168" spans="1:23">
      <c r="A168" s="1" t="d">
        <v>2015-01-01</v>
      </c>
      <c r="B168" s="12">
        <v>1</v>
      </c>
      <c r="C168">
        <v>5319</v>
      </c>
      <c r="E168">
        <v>170</v>
      </c>
      <c r="F168" s="11">
        <f t="shared" si="22"/>
        <v>1</v>
      </c>
      <c r="G168" s="11">
        <f t="shared" si="23"/>
        <v>0</v>
      </c>
      <c r="H168" s="11">
        <f t="shared" si="24"/>
        <v>0</v>
      </c>
      <c r="I168" s="11">
        <f t="shared" si="25"/>
        <v>0</v>
      </c>
      <c r="J168" s="11">
        <f t="shared" si="26"/>
        <v>0</v>
      </c>
      <c r="K168" s="11">
        <f t="shared" si="27"/>
        <v>0</v>
      </c>
      <c r="L168" s="11">
        <f t="shared" si="28"/>
        <v>0</v>
      </c>
      <c r="M168" s="11">
        <f t="shared" si="29"/>
        <v>0</v>
      </c>
      <c r="N168" s="11">
        <f t="shared" si="30"/>
        <v>0</v>
      </c>
      <c r="O168" s="11">
        <f t="shared" si="31"/>
        <v>0</v>
      </c>
      <c r="P168" s="11">
        <f t="shared" si="32"/>
        <v>0</v>
      </c>
      <c r="Q168">
        <v>4608</v>
      </c>
      <c r="R168">
        <v>4102</v>
      </c>
      <c r="S168">
        <v>5013</v>
      </c>
      <c r="T168">
        <v>234.83600000000001</v>
      </c>
      <c r="U168">
        <v>13527.7</v>
      </c>
      <c r="V168">
        <v>5990.14</v>
      </c>
      <c r="W168">
        <v>1.88</v>
      </c>
    </row>
    <row r="169" spans="1:23">
      <c r="A169" s="1" t="d">
        <v>2015-02-01</v>
      </c>
      <c r="B169" s="12">
        <v>2</v>
      </c>
      <c r="C169">
        <v>3817</v>
      </c>
      <c r="E169">
        <v>171</v>
      </c>
      <c r="F169" s="11">
        <f t="shared" si="22"/>
        <v>0</v>
      </c>
      <c r="G169" s="11">
        <f t="shared" si="23"/>
        <v>1</v>
      </c>
      <c r="H169" s="11">
        <f t="shared" si="24"/>
        <v>0</v>
      </c>
      <c r="I169" s="11">
        <f t="shared" si="25"/>
        <v>0</v>
      </c>
      <c r="J169" s="11">
        <f t="shared" si="26"/>
        <v>0</v>
      </c>
      <c r="K169" s="11">
        <f t="shared" si="27"/>
        <v>0</v>
      </c>
      <c r="L169" s="11">
        <f t="shared" si="28"/>
        <v>0</v>
      </c>
      <c r="M169" s="11">
        <f t="shared" si="29"/>
        <v>0</v>
      </c>
      <c r="N169" s="11">
        <f t="shared" si="30"/>
        <v>0</v>
      </c>
      <c r="O169" s="11">
        <f t="shared" si="31"/>
        <v>0</v>
      </c>
      <c r="P169" s="11">
        <f t="shared" si="32"/>
        <v>0</v>
      </c>
      <c r="Q169">
        <v>5319</v>
      </c>
      <c r="R169">
        <v>4608</v>
      </c>
      <c r="S169">
        <v>4102</v>
      </c>
      <c r="T169">
        <v>235.274</v>
      </c>
      <c r="U169">
        <v>13592.7</v>
      </c>
      <c r="V169">
        <v>5990.14</v>
      </c>
      <c r="W169">
        <v>1.98</v>
      </c>
    </row>
    <row r="170" spans="1:23">
      <c r="A170" s="1" t="d">
        <v>2015-03-01</v>
      </c>
      <c r="B170" s="12">
        <v>3</v>
      </c>
      <c r="C170">
        <v>4349</v>
      </c>
      <c r="E170">
        <v>172</v>
      </c>
      <c r="F170" s="11">
        <f t="shared" si="22"/>
        <v>0</v>
      </c>
      <c r="G170" s="11">
        <f t="shared" si="23"/>
        <v>0</v>
      </c>
      <c r="H170" s="11">
        <f t="shared" si="24"/>
        <v>1</v>
      </c>
      <c r="I170" s="11">
        <f t="shared" si="25"/>
        <v>0</v>
      </c>
      <c r="J170" s="11">
        <f t="shared" si="26"/>
        <v>0</v>
      </c>
      <c r="K170" s="11">
        <f t="shared" si="27"/>
        <v>0</v>
      </c>
      <c r="L170" s="11">
        <f t="shared" si="28"/>
        <v>0</v>
      </c>
      <c r="M170" s="11">
        <f t="shared" si="29"/>
        <v>0</v>
      </c>
      <c r="N170" s="11">
        <f t="shared" si="30"/>
        <v>0</v>
      </c>
      <c r="O170" s="11">
        <f t="shared" si="31"/>
        <v>0</v>
      </c>
      <c r="P170" s="11">
        <f t="shared" si="32"/>
        <v>0</v>
      </c>
      <c r="Q170">
        <v>3817</v>
      </c>
      <c r="R170">
        <v>5319</v>
      </c>
      <c r="S170">
        <v>4608</v>
      </c>
      <c r="T170">
        <v>235.95599999999999</v>
      </c>
      <c r="U170">
        <v>13593.3</v>
      </c>
      <c r="V170">
        <v>5990.14</v>
      </c>
      <c r="W170">
        <v>2.04</v>
      </c>
    </row>
    <row r="171" spans="1:23">
      <c r="A171" s="1" t="d">
        <v>2015-04-01</v>
      </c>
      <c r="B171" s="12">
        <v>4</v>
      </c>
      <c r="C171">
        <v>4753</v>
      </c>
      <c r="E171">
        <v>173</v>
      </c>
      <c r="F171" s="11">
        <f t="shared" si="22"/>
        <v>0</v>
      </c>
      <c r="G171" s="11">
        <f t="shared" si="23"/>
        <v>0</v>
      </c>
      <c r="H171" s="11">
        <f t="shared" si="24"/>
        <v>0</v>
      </c>
      <c r="I171" s="11">
        <f t="shared" si="25"/>
        <v>1</v>
      </c>
      <c r="J171" s="11">
        <f t="shared" si="26"/>
        <v>0</v>
      </c>
      <c r="K171" s="11">
        <f t="shared" si="27"/>
        <v>0</v>
      </c>
      <c r="L171" s="11">
        <f t="shared" si="28"/>
        <v>0</v>
      </c>
      <c r="M171" s="11">
        <f t="shared" si="29"/>
        <v>0</v>
      </c>
      <c r="N171" s="11">
        <f t="shared" si="30"/>
        <v>0</v>
      </c>
      <c r="O171" s="11">
        <f t="shared" si="31"/>
        <v>0</v>
      </c>
      <c r="P171" s="11">
        <f t="shared" si="32"/>
        <v>0</v>
      </c>
      <c r="Q171">
        <v>4349</v>
      </c>
      <c r="R171">
        <v>3817</v>
      </c>
      <c r="S171">
        <v>5319</v>
      </c>
      <c r="T171">
        <v>236.16499999999999</v>
      </c>
      <c r="U171">
        <v>13667.2</v>
      </c>
      <c r="V171">
        <v>6073.77</v>
      </c>
      <c r="W171">
        <v>1.94</v>
      </c>
    </row>
    <row r="172" spans="1:23">
      <c r="A172" s="1" t="d">
        <v>2015-05-01</v>
      </c>
      <c r="B172" s="12">
        <v>5</v>
      </c>
      <c r="C172">
        <v>4770</v>
      </c>
      <c r="E172">
        <v>174</v>
      </c>
      <c r="F172" s="11">
        <f t="shared" si="22"/>
        <v>0</v>
      </c>
      <c r="G172" s="11">
        <f t="shared" si="23"/>
        <v>0</v>
      </c>
      <c r="H172" s="11">
        <f t="shared" si="24"/>
        <v>0</v>
      </c>
      <c r="I172" s="11">
        <f t="shared" si="25"/>
        <v>0</v>
      </c>
      <c r="J172" s="11">
        <f t="shared" si="26"/>
        <v>1</v>
      </c>
      <c r="K172" s="11">
        <f t="shared" si="27"/>
        <v>0</v>
      </c>
      <c r="L172" s="11">
        <f t="shared" si="28"/>
        <v>0</v>
      </c>
      <c r="M172" s="11">
        <f t="shared" si="29"/>
        <v>0</v>
      </c>
      <c r="N172" s="11">
        <f t="shared" si="30"/>
        <v>0</v>
      </c>
      <c r="O172" s="11">
        <f t="shared" si="31"/>
        <v>0</v>
      </c>
      <c r="P172" s="11">
        <f t="shared" si="32"/>
        <v>0</v>
      </c>
      <c r="Q172">
        <v>4753</v>
      </c>
      <c r="R172">
        <v>4349</v>
      </c>
      <c r="S172">
        <v>3817</v>
      </c>
      <c r="T172">
        <v>236.952</v>
      </c>
      <c r="U172">
        <v>13747.3</v>
      </c>
      <c r="V172">
        <v>6073.77</v>
      </c>
      <c r="W172">
        <v>2.2000000000000002</v>
      </c>
    </row>
    <row r="173" spans="1:23">
      <c r="A173" s="1" t="d">
        <v>2015-06-01</v>
      </c>
      <c r="B173" s="12">
        <v>6</v>
      </c>
      <c r="C173">
        <v>5215</v>
      </c>
      <c r="E173">
        <v>175</v>
      </c>
      <c r="F173" s="11">
        <f t="shared" si="22"/>
        <v>0</v>
      </c>
      <c r="G173" s="11">
        <f t="shared" si="23"/>
        <v>0</v>
      </c>
      <c r="H173" s="11">
        <f t="shared" si="24"/>
        <v>0</v>
      </c>
      <c r="I173" s="11">
        <f t="shared" si="25"/>
        <v>0</v>
      </c>
      <c r="J173" s="11">
        <f t="shared" si="26"/>
        <v>0</v>
      </c>
      <c r="K173" s="11">
        <f t="shared" si="27"/>
        <v>1</v>
      </c>
      <c r="L173" s="11">
        <f t="shared" si="28"/>
        <v>0</v>
      </c>
      <c r="M173" s="11">
        <f t="shared" si="29"/>
        <v>0</v>
      </c>
      <c r="N173" s="11">
        <f t="shared" si="30"/>
        <v>0</v>
      </c>
      <c r="O173" s="11">
        <f t="shared" si="31"/>
        <v>0</v>
      </c>
      <c r="P173" s="11">
        <f t="shared" si="32"/>
        <v>0</v>
      </c>
      <c r="Q173">
        <v>4770</v>
      </c>
      <c r="R173">
        <v>4753</v>
      </c>
      <c r="S173">
        <v>4349</v>
      </c>
      <c r="T173">
        <v>237.61799999999999</v>
      </c>
      <c r="U173">
        <v>13810.8</v>
      </c>
      <c r="V173">
        <v>6073.77</v>
      </c>
      <c r="W173">
        <v>2.36</v>
      </c>
    </row>
    <row r="174" spans="1:23">
      <c r="A174" s="1" t="d">
        <v>2015-07-01</v>
      </c>
      <c r="B174" s="12">
        <v>7</v>
      </c>
      <c r="C174">
        <v>5232</v>
      </c>
      <c r="E174">
        <v>176</v>
      </c>
      <c r="F174" s="11">
        <f t="shared" si="22"/>
        <v>0</v>
      </c>
      <c r="G174" s="11">
        <f t="shared" si="23"/>
        <v>0</v>
      </c>
      <c r="H174" s="11">
        <f t="shared" si="24"/>
        <v>0</v>
      </c>
      <c r="I174" s="11">
        <f t="shared" si="25"/>
        <v>0</v>
      </c>
      <c r="J174" s="11">
        <f t="shared" si="26"/>
        <v>0</v>
      </c>
      <c r="K174" s="11">
        <f t="shared" si="27"/>
        <v>0</v>
      </c>
      <c r="L174" s="11">
        <f t="shared" si="28"/>
        <v>1</v>
      </c>
      <c r="M174" s="11">
        <f t="shared" si="29"/>
        <v>0</v>
      </c>
      <c r="N174" s="11">
        <f t="shared" si="30"/>
        <v>0</v>
      </c>
      <c r="O174" s="11">
        <f t="shared" si="31"/>
        <v>0</v>
      </c>
      <c r="P174" s="11">
        <f t="shared" si="32"/>
        <v>0</v>
      </c>
      <c r="Q174">
        <v>5215</v>
      </c>
      <c r="R174">
        <v>4770</v>
      </c>
      <c r="S174">
        <v>4753</v>
      </c>
      <c r="T174">
        <v>237.99299999999999</v>
      </c>
      <c r="U174">
        <v>13866.5</v>
      </c>
      <c r="V174">
        <v>6110.36</v>
      </c>
      <c r="W174">
        <v>2.3199999999999998</v>
      </c>
    </row>
    <row r="175" spans="1:23">
      <c r="A175" s="1" t="d">
        <v>2015-08-01</v>
      </c>
      <c r="B175" s="12">
        <v>8</v>
      </c>
      <c r="C175">
        <v>5971</v>
      </c>
      <c r="E175">
        <v>177</v>
      </c>
      <c r="F175" s="11">
        <f t="shared" si="22"/>
        <v>0</v>
      </c>
      <c r="G175" s="11">
        <f t="shared" si="23"/>
        <v>0</v>
      </c>
      <c r="H175" s="11">
        <f t="shared" si="24"/>
        <v>0</v>
      </c>
      <c r="I175" s="11">
        <f t="shared" si="25"/>
        <v>0</v>
      </c>
      <c r="J175" s="11">
        <f t="shared" si="26"/>
        <v>0</v>
      </c>
      <c r="K175" s="11">
        <f t="shared" si="27"/>
        <v>0</v>
      </c>
      <c r="L175" s="11">
        <f t="shared" si="28"/>
        <v>0</v>
      </c>
      <c r="M175" s="11">
        <f t="shared" si="29"/>
        <v>1</v>
      </c>
      <c r="N175" s="11">
        <f t="shared" si="30"/>
        <v>0</v>
      </c>
      <c r="O175" s="11">
        <f t="shared" si="31"/>
        <v>0</v>
      </c>
      <c r="P175" s="11">
        <f t="shared" si="32"/>
        <v>0</v>
      </c>
      <c r="Q175">
        <v>5232</v>
      </c>
      <c r="R175">
        <v>5215</v>
      </c>
      <c r="S175">
        <v>4770</v>
      </c>
      <c r="T175">
        <v>237.989</v>
      </c>
      <c r="U175">
        <v>13913</v>
      </c>
      <c r="V175">
        <v>6110.36</v>
      </c>
      <c r="W175">
        <v>2.17</v>
      </c>
    </row>
    <row r="176" spans="1:23">
      <c r="A176" s="1" t="d">
        <v>2015-09-01</v>
      </c>
      <c r="B176" s="12">
        <v>9</v>
      </c>
      <c r="C176">
        <v>5406</v>
      </c>
      <c r="E176">
        <v>178</v>
      </c>
      <c r="F176" s="11">
        <f t="shared" si="22"/>
        <v>0</v>
      </c>
      <c r="G176" s="11">
        <f t="shared" si="23"/>
        <v>0</v>
      </c>
      <c r="H176" s="11">
        <f t="shared" si="24"/>
        <v>0</v>
      </c>
      <c r="I176" s="11">
        <f t="shared" si="25"/>
        <v>0</v>
      </c>
      <c r="J176" s="11">
        <f t="shared" si="26"/>
        <v>0</v>
      </c>
      <c r="K176" s="11">
        <f t="shared" si="27"/>
        <v>0</v>
      </c>
      <c r="L176" s="11">
        <f t="shared" si="28"/>
        <v>0</v>
      </c>
      <c r="M176" s="11">
        <f t="shared" si="29"/>
        <v>0</v>
      </c>
      <c r="N176" s="11">
        <f t="shared" si="30"/>
        <v>1</v>
      </c>
      <c r="O176" s="11">
        <f t="shared" si="31"/>
        <v>0</v>
      </c>
      <c r="P176" s="11">
        <f t="shared" si="32"/>
        <v>0</v>
      </c>
      <c r="Q176">
        <v>5971</v>
      </c>
      <c r="R176">
        <v>5232</v>
      </c>
      <c r="S176">
        <v>5215</v>
      </c>
      <c r="T176">
        <v>237.46700000000001</v>
      </c>
      <c r="U176">
        <v>13918.4</v>
      </c>
      <c r="V176">
        <v>6110.36</v>
      </c>
      <c r="W176">
        <v>2.17</v>
      </c>
    </row>
    <row r="177" spans="1:23">
      <c r="A177" s="1" t="d">
        <v>2015-10-01</v>
      </c>
      <c r="B177" s="12">
        <v>10</v>
      </c>
      <c r="C177">
        <v>5097</v>
      </c>
      <c r="E177">
        <v>179</v>
      </c>
      <c r="F177" s="11">
        <f t="shared" si="22"/>
        <v>0</v>
      </c>
      <c r="G177" s="11">
        <f t="shared" si="23"/>
        <v>0</v>
      </c>
      <c r="H177" s="11">
        <f t="shared" si="24"/>
        <v>0</v>
      </c>
      <c r="I177" s="11">
        <f t="shared" si="25"/>
        <v>0</v>
      </c>
      <c r="J177" s="11">
        <f t="shared" si="26"/>
        <v>0</v>
      </c>
      <c r="K177" s="11">
        <f t="shared" si="27"/>
        <v>0</v>
      </c>
      <c r="L177" s="11">
        <f t="shared" si="28"/>
        <v>0</v>
      </c>
      <c r="M177" s="11">
        <f t="shared" si="29"/>
        <v>0</v>
      </c>
      <c r="N177" s="11">
        <f t="shared" si="30"/>
        <v>0</v>
      </c>
      <c r="O177" s="11">
        <f t="shared" si="31"/>
        <v>1</v>
      </c>
      <c r="P177" s="11">
        <f t="shared" si="32"/>
        <v>0</v>
      </c>
      <c r="Q177">
        <v>5406</v>
      </c>
      <c r="R177">
        <v>5971</v>
      </c>
      <c r="S177">
        <v>5232</v>
      </c>
      <c r="T177">
        <v>237.76400000000001</v>
      </c>
      <c r="U177">
        <v>13924.1</v>
      </c>
      <c r="V177">
        <v>6118.12</v>
      </c>
      <c r="W177">
        <v>2.0699999999999998</v>
      </c>
    </row>
    <row r="178" spans="1:23">
      <c r="A178" s="1" t="d">
        <v>2015-11-01</v>
      </c>
      <c r="B178" s="12">
        <v>11</v>
      </c>
      <c r="C178">
        <v>4365</v>
      </c>
      <c r="E178">
        <v>180</v>
      </c>
      <c r="F178" s="11">
        <f t="shared" si="22"/>
        <v>0</v>
      </c>
      <c r="G178" s="11">
        <f t="shared" si="23"/>
        <v>0</v>
      </c>
      <c r="H178" s="11">
        <f t="shared" si="24"/>
        <v>0</v>
      </c>
      <c r="I178" s="11">
        <f t="shared" si="25"/>
        <v>0</v>
      </c>
      <c r="J178" s="11">
        <f t="shared" si="26"/>
        <v>0</v>
      </c>
      <c r="K178" s="11">
        <f t="shared" si="27"/>
        <v>0</v>
      </c>
      <c r="L178" s="11">
        <f t="shared" si="28"/>
        <v>0</v>
      </c>
      <c r="M178" s="11">
        <f t="shared" si="29"/>
        <v>0</v>
      </c>
      <c r="N178" s="11">
        <f t="shared" si="30"/>
        <v>0</v>
      </c>
      <c r="O178" s="11">
        <f t="shared" si="31"/>
        <v>0</v>
      </c>
      <c r="P178" s="11">
        <f t="shared" si="32"/>
        <v>1</v>
      </c>
      <c r="Q178">
        <v>5097</v>
      </c>
      <c r="R178">
        <v>5406</v>
      </c>
      <c r="S178">
        <v>5971</v>
      </c>
      <c r="T178">
        <v>238.072</v>
      </c>
      <c r="U178">
        <v>13908.8</v>
      </c>
      <c r="V178">
        <v>6118.12</v>
      </c>
      <c r="W178">
        <v>2.2599999999999998</v>
      </c>
    </row>
    <row r="179" spans="1:23">
      <c r="A179" s="1" t="d">
        <v>2015-12-01</v>
      </c>
      <c r="B179" s="12">
        <v>12</v>
      </c>
      <c r="C179">
        <v>4966</v>
      </c>
      <c r="E179">
        <v>181</v>
      </c>
      <c r="F179" s="11">
        <f t="shared" si="22"/>
        <v>0</v>
      </c>
      <c r="G179" s="11">
        <f t="shared" si="23"/>
        <v>0</v>
      </c>
      <c r="H179" s="11">
        <f t="shared" si="24"/>
        <v>0</v>
      </c>
      <c r="I179" s="11">
        <f t="shared" si="25"/>
        <v>0</v>
      </c>
      <c r="J179" s="11">
        <f t="shared" si="26"/>
        <v>0</v>
      </c>
      <c r="K179" s="11">
        <f t="shared" si="27"/>
        <v>0</v>
      </c>
      <c r="L179" s="11">
        <f t="shared" si="28"/>
        <v>0</v>
      </c>
      <c r="M179" s="11">
        <f t="shared" si="29"/>
        <v>0</v>
      </c>
      <c r="N179" s="11">
        <f t="shared" si="30"/>
        <v>0</v>
      </c>
      <c r="O179" s="11">
        <f t="shared" si="31"/>
        <v>0</v>
      </c>
      <c r="P179" s="11">
        <f t="shared" si="32"/>
        <v>0</v>
      </c>
      <c r="Q179">
        <v>4365</v>
      </c>
      <c r="R179">
        <v>5097</v>
      </c>
      <c r="S179">
        <v>5406</v>
      </c>
      <c r="T179">
        <v>237.827</v>
      </c>
      <c r="U179">
        <v>13942.3</v>
      </c>
      <c r="V179">
        <v>6118.12</v>
      </c>
      <c r="W179">
        <v>2.2400000000000002</v>
      </c>
    </row>
    <row r="180" spans="1:23">
      <c r="A180" s="1" t="d">
        <v>2016-01-01</v>
      </c>
      <c r="B180" s="12">
        <v>1</v>
      </c>
      <c r="C180">
        <v>5507</v>
      </c>
      <c r="E180">
        <v>182</v>
      </c>
      <c r="F180" s="11">
        <f t="shared" si="22"/>
        <v>1</v>
      </c>
      <c r="G180" s="11">
        <f t="shared" si="23"/>
        <v>0</v>
      </c>
      <c r="H180" s="11">
        <f t="shared" si="24"/>
        <v>0</v>
      </c>
      <c r="I180" s="11">
        <f t="shared" si="25"/>
        <v>0</v>
      </c>
      <c r="J180" s="11">
        <f t="shared" si="26"/>
        <v>0</v>
      </c>
      <c r="K180" s="11">
        <f t="shared" si="27"/>
        <v>0</v>
      </c>
      <c r="L180" s="11">
        <f t="shared" si="28"/>
        <v>0</v>
      </c>
      <c r="M180" s="11">
        <f t="shared" si="29"/>
        <v>0</v>
      </c>
      <c r="N180" s="11">
        <f t="shared" si="30"/>
        <v>0</v>
      </c>
      <c r="O180" s="11">
        <f t="shared" si="31"/>
        <v>0</v>
      </c>
      <c r="P180" s="11">
        <f t="shared" si="32"/>
        <v>0</v>
      </c>
      <c r="Q180">
        <v>4966</v>
      </c>
      <c r="R180">
        <v>4365</v>
      </c>
      <c r="S180">
        <v>5097</v>
      </c>
      <c r="T180">
        <v>237.99</v>
      </c>
      <c r="U180">
        <v>14011.9</v>
      </c>
      <c r="V180">
        <v>6136.38</v>
      </c>
      <c r="W180">
        <v>2.09</v>
      </c>
    </row>
    <row r="181" spans="1:23">
      <c r="A181" s="1" t="d">
        <v>2016-02-01</v>
      </c>
      <c r="B181" s="12">
        <v>2</v>
      </c>
      <c r="C181">
        <v>4217</v>
      </c>
      <c r="E181">
        <v>183</v>
      </c>
      <c r="F181" s="11">
        <f t="shared" si="22"/>
        <v>0</v>
      </c>
      <c r="G181" s="11">
        <f t="shared" si="23"/>
        <v>1</v>
      </c>
      <c r="H181" s="11">
        <f t="shared" si="24"/>
        <v>0</v>
      </c>
      <c r="I181" s="11">
        <f t="shared" si="25"/>
        <v>0</v>
      </c>
      <c r="J181" s="11">
        <f t="shared" si="26"/>
        <v>0</v>
      </c>
      <c r="K181" s="11">
        <f t="shared" si="27"/>
        <v>0</v>
      </c>
      <c r="L181" s="11">
        <f t="shared" si="28"/>
        <v>0</v>
      </c>
      <c r="M181" s="11">
        <f t="shared" si="29"/>
        <v>0</v>
      </c>
      <c r="N181" s="11">
        <f t="shared" si="30"/>
        <v>0</v>
      </c>
      <c r="O181" s="11">
        <f t="shared" si="31"/>
        <v>0</v>
      </c>
      <c r="P181" s="11">
        <f t="shared" si="32"/>
        <v>0</v>
      </c>
      <c r="Q181">
        <v>5507</v>
      </c>
      <c r="R181">
        <v>4966</v>
      </c>
      <c r="S181">
        <v>4365</v>
      </c>
      <c r="T181">
        <v>237.53200000000001</v>
      </c>
      <c r="U181">
        <v>14015.3</v>
      </c>
      <c r="V181">
        <v>6136.38</v>
      </c>
      <c r="W181">
        <v>1.78</v>
      </c>
    </row>
    <row r="182" spans="1:23">
      <c r="A182" s="1" t="d">
        <v>2016-03-01</v>
      </c>
      <c r="B182" s="12">
        <v>3</v>
      </c>
      <c r="C182">
        <v>4408</v>
      </c>
      <c r="E182">
        <v>184</v>
      </c>
      <c r="F182" s="11">
        <f t="shared" si="22"/>
        <v>0</v>
      </c>
      <c r="G182" s="11">
        <f t="shared" si="23"/>
        <v>0</v>
      </c>
      <c r="H182" s="11">
        <f t="shared" si="24"/>
        <v>1</v>
      </c>
      <c r="I182" s="11">
        <f t="shared" si="25"/>
        <v>0</v>
      </c>
      <c r="J182" s="11">
        <f t="shared" si="26"/>
        <v>0</v>
      </c>
      <c r="K182" s="11">
        <f t="shared" si="27"/>
        <v>0</v>
      </c>
      <c r="L182" s="11">
        <f t="shared" si="28"/>
        <v>0</v>
      </c>
      <c r="M182" s="11">
        <f t="shared" si="29"/>
        <v>0</v>
      </c>
      <c r="N182" s="11">
        <f t="shared" si="30"/>
        <v>0</v>
      </c>
      <c r="O182" s="11">
        <f t="shared" si="31"/>
        <v>0</v>
      </c>
      <c r="P182" s="11">
        <f t="shared" si="32"/>
        <v>0</v>
      </c>
      <c r="Q182">
        <v>4217</v>
      </c>
      <c r="R182">
        <v>5507</v>
      </c>
      <c r="S182">
        <v>4966</v>
      </c>
      <c r="T182">
        <v>238.02199999999999</v>
      </c>
      <c r="U182">
        <v>14052.9</v>
      </c>
      <c r="V182">
        <v>6136.38</v>
      </c>
      <c r="W182">
        <v>1.89</v>
      </c>
    </row>
    <row r="183" spans="1:23">
      <c r="A183" s="1" t="d">
        <v>2016-04-01</v>
      </c>
      <c r="B183" s="12">
        <v>4</v>
      </c>
      <c r="C183">
        <v>4947</v>
      </c>
      <c r="E183">
        <v>185</v>
      </c>
      <c r="F183" s="11">
        <f t="shared" si="22"/>
        <v>0</v>
      </c>
      <c r="G183" s="11">
        <f t="shared" si="23"/>
        <v>0</v>
      </c>
      <c r="H183" s="11">
        <f t="shared" si="24"/>
        <v>0</v>
      </c>
      <c r="I183" s="11">
        <f t="shared" si="25"/>
        <v>1</v>
      </c>
      <c r="J183" s="11">
        <f t="shared" si="26"/>
        <v>0</v>
      </c>
      <c r="K183" s="11">
        <f t="shared" si="27"/>
        <v>0</v>
      </c>
      <c r="L183" s="11">
        <f t="shared" si="28"/>
        <v>0</v>
      </c>
      <c r="M183" s="11">
        <f t="shared" si="29"/>
        <v>0</v>
      </c>
      <c r="N183" s="11">
        <f t="shared" si="30"/>
        <v>0</v>
      </c>
      <c r="O183" s="11">
        <f t="shared" si="31"/>
        <v>0</v>
      </c>
      <c r="P183" s="11">
        <f t="shared" si="32"/>
        <v>0</v>
      </c>
      <c r="Q183">
        <v>4408</v>
      </c>
      <c r="R183">
        <v>4217</v>
      </c>
      <c r="S183">
        <v>5507</v>
      </c>
      <c r="T183">
        <v>238.84299999999999</v>
      </c>
      <c r="U183">
        <v>14072.9</v>
      </c>
      <c r="V183">
        <v>6213.58</v>
      </c>
      <c r="W183">
        <v>1.81</v>
      </c>
    </row>
    <row r="184" spans="1:23">
      <c r="A184" s="1" t="d">
        <v>2016-05-01</v>
      </c>
      <c r="B184" s="12">
        <v>5</v>
      </c>
      <c r="C184">
        <v>5114</v>
      </c>
      <c r="E184">
        <v>186</v>
      </c>
      <c r="F184" s="11">
        <f t="shared" si="22"/>
        <v>0</v>
      </c>
      <c r="G184" s="11">
        <f t="shared" si="23"/>
        <v>0</v>
      </c>
      <c r="H184" s="11">
        <f t="shared" si="24"/>
        <v>0</v>
      </c>
      <c r="I184" s="11">
        <f t="shared" si="25"/>
        <v>0</v>
      </c>
      <c r="J184" s="11">
        <f t="shared" si="26"/>
        <v>1</v>
      </c>
      <c r="K184" s="11">
        <f t="shared" si="27"/>
        <v>0</v>
      </c>
      <c r="L184" s="11">
        <f t="shared" si="28"/>
        <v>0</v>
      </c>
      <c r="M184" s="11">
        <f t="shared" si="29"/>
        <v>0</v>
      </c>
      <c r="N184" s="11">
        <f t="shared" si="30"/>
        <v>0</v>
      </c>
      <c r="O184" s="11">
        <f t="shared" si="31"/>
        <v>0</v>
      </c>
      <c r="P184" s="11">
        <f t="shared" si="32"/>
        <v>0</v>
      </c>
      <c r="Q184">
        <v>4947</v>
      </c>
      <c r="R184">
        <v>4408</v>
      </c>
      <c r="S184">
        <v>4217</v>
      </c>
      <c r="T184">
        <v>239.43899999999999</v>
      </c>
      <c r="U184">
        <v>14083.5</v>
      </c>
      <c r="V184">
        <v>6213.58</v>
      </c>
      <c r="W184">
        <v>1.81</v>
      </c>
    </row>
    <row r="185" spans="1:23">
      <c r="A185" s="1" t="d">
        <v>2016-06-01</v>
      </c>
      <c r="B185" s="12">
        <v>6</v>
      </c>
      <c r="C185">
        <v>5291</v>
      </c>
      <c r="E185">
        <v>187</v>
      </c>
      <c r="F185" s="11">
        <f t="shared" si="22"/>
        <v>0</v>
      </c>
      <c r="G185" s="11">
        <f t="shared" si="23"/>
        <v>0</v>
      </c>
      <c r="H185" s="11">
        <f t="shared" si="24"/>
        <v>0</v>
      </c>
      <c r="I185" s="11">
        <f t="shared" si="25"/>
        <v>0</v>
      </c>
      <c r="J185" s="11">
        <f t="shared" si="26"/>
        <v>0</v>
      </c>
      <c r="K185" s="11">
        <f t="shared" si="27"/>
        <v>1</v>
      </c>
      <c r="L185" s="11">
        <f t="shared" si="28"/>
        <v>0</v>
      </c>
      <c r="M185" s="11">
        <f t="shared" si="29"/>
        <v>0</v>
      </c>
      <c r="N185" s="11">
        <f t="shared" si="30"/>
        <v>0</v>
      </c>
      <c r="O185" s="11">
        <f t="shared" si="31"/>
        <v>0</v>
      </c>
      <c r="P185" s="11">
        <f t="shared" si="32"/>
        <v>0</v>
      </c>
      <c r="Q185">
        <v>5114</v>
      </c>
      <c r="R185">
        <v>4947</v>
      </c>
      <c r="S185">
        <v>4408</v>
      </c>
      <c r="T185">
        <v>240.07400000000001</v>
      </c>
      <c r="U185">
        <v>14105.7</v>
      </c>
      <c r="V185">
        <v>6213.58</v>
      </c>
      <c r="W185">
        <v>1.64</v>
      </c>
    </row>
    <row r="186" spans="1:23">
      <c r="A186" s="1" t="d">
        <v>2016-07-01</v>
      </c>
      <c r="B186" s="12">
        <v>7</v>
      </c>
      <c r="C186">
        <v>5414</v>
      </c>
      <c r="E186">
        <v>188</v>
      </c>
      <c r="F186" s="11">
        <f t="shared" si="22"/>
        <v>0</v>
      </c>
      <c r="G186" s="11">
        <f t="shared" si="23"/>
        <v>0</v>
      </c>
      <c r="H186" s="11">
        <f t="shared" si="24"/>
        <v>0</v>
      </c>
      <c r="I186" s="11">
        <f t="shared" si="25"/>
        <v>0</v>
      </c>
      <c r="J186" s="11">
        <f t="shared" si="26"/>
        <v>0</v>
      </c>
      <c r="K186" s="11">
        <f t="shared" si="27"/>
        <v>0</v>
      </c>
      <c r="L186" s="11">
        <f t="shared" si="28"/>
        <v>1</v>
      </c>
      <c r="M186" s="11">
        <f t="shared" si="29"/>
        <v>0</v>
      </c>
      <c r="N186" s="11">
        <f t="shared" si="30"/>
        <v>0</v>
      </c>
      <c r="O186" s="11">
        <f t="shared" si="31"/>
        <v>0</v>
      </c>
      <c r="P186" s="11">
        <f t="shared" si="32"/>
        <v>0</v>
      </c>
      <c r="Q186">
        <v>5291</v>
      </c>
      <c r="R186">
        <v>5114</v>
      </c>
      <c r="S186">
        <v>4947</v>
      </c>
      <c r="T186">
        <v>240.05799999999999</v>
      </c>
      <c r="U186">
        <v>14158.4</v>
      </c>
      <c r="V186">
        <v>6266.55</v>
      </c>
      <c r="W186">
        <v>1.5</v>
      </c>
    </row>
    <row r="187" spans="1:23">
      <c r="A187" s="1" t="d">
        <v>2016-08-01</v>
      </c>
      <c r="B187" s="12">
        <v>8</v>
      </c>
      <c r="C187">
        <v>6196</v>
      </c>
      <c r="E187">
        <v>189</v>
      </c>
      <c r="F187" s="11">
        <f t="shared" si="22"/>
        <v>0</v>
      </c>
      <c r="G187" s="11">
        <f t="shared" si="23"/>
        <v>0</v>
      </c>
      <c r="H187" s="11">
        <f t="shared" si="24"/>
        <v>0</v>
      </c>
      <c r="I187" s="11">
        <f t="shared" si="25"/>
        <v>0</v>
      </c>
      <c r="J187" s="11">
        <f t="shared" si="26"/>
        <v>0</v>
      </c>
      <c r="K187" s="11">
        <f t="shared" si="27"/>
        <v>0</v>
      </c>
      <c r="L187" s="11">
        <f t="shared" si="28"/>
        <v>0</v>
      </c>
      <c r="M187" s="11">
        <f t="shared" si="29"/>
        <v>1</v>
      </c>
      <c r="N187" s="11">
        <f t="shared" si="30"/>
        <v>0</v>
      </c>
      <c r="O187" s="11">
        <f t="shared" si="31"/>
        <v>0</v>
      </c>
      <c r="P187" s="11">
        <f t="shared" si="32"/>
        <v>0</v>
      </c>
      <c r="Q187">
        <v>5414</v>
      </c>
      <c r="R187">
        <v>5291</v>
      </c>
      <c r="S187">
        <v>5114</v>
      </c>
      <c r="T187">
        <v>240.56899999999999</v>
      </c>
      <c r="U187">
        <v>14194.5</v>
      </c>
      <c r="V187">
        <v>6266.55</v>
      </c>
      <c r="W187">
        <v>1.56</v>
      </c>
    </row>
    <row r="188" spans="1:23">
      <c r="A188" s="1" t="d">
        <v>2016-09-01</v>
      </c>
      <c r="B188" s="12">
        <v>9</v>
      </c>
      <c r="C188">
        <v>5330</v>
      </c>
      <c r="E188">
        <v>190</v>
      </c>
      <c r="F188" s="11">
        <f t="shared" si="22"/>
        <v>0</v>
      </c>
      <c r="G188" s="11">
        <f t="shared" si="23"/>
        <v>0</v>
      </c>
      <c r="H188" s="11">
        <f t="shared" si="24"/>
        <v>0</v>
      </c>
      <c r="I188" s="11">
        <f t="shared" si="25"/>
        <v>0</v>
      </c>
      <c r="J188" s="11">
        <f t="shared" si="26"/>
        <v>0</v>
      </c>
      <c r="K188" s="11">
        <f t="shared" si="27"/>
        <v>0</v>
      </c>
      <c r="L188" s="11">
        <f t="shared" si="28"/>
        <v>0</v>
      </c>
      <c r="M188" s="11">
        <f t="shared" si="29"/>
        <v>0</v>
      </c>
      <c r="N188" s="11">
        <f t="shared" si="30"/>
        <v>1</v>
      </c>
      <c r="O188" s="11">
        <f t="shared" si="31"/>
        <v>0</v>
      </c>
      <c r="P188" s="11">
        <f t="shared" si="32"/>
        <v>0</v>
      </c>
      <c r="Q188">
        <v>6196</v>
      </c>
      <c r="R188">
        <v>5414</v>
      </c>
      <c r="S188">
        <v>5291</v>
      </c>
      <c r="T188">
        <v>241.017</v>
      </c>
      <c r="U188">
        <v>14253</v>
      </c>
      <c r="V188">
        <v>6266.55</v>
      </c>
      <c r="W188">
        <v>1.63</v>
      </c>
    </row>
    <row r="189" spans="1:23">
      <c r="A189" s="1" t="d">
        <v>2016-10-01</v>
      </c>
      <c r="B189" s="12">
        <v>10</v>
      </c>
      <c r="C189">
        <v>5185</v>
      </c>
      <c r="E189">
        <v>191</v>
      </c>
      <c r="F189" s="11">
        <f t="shared" si="22"/>
        <v>0</v>
      </c>
      <c r="G189" s="11">
        <f t="shared" si="23"/>
        <v>0</v>
      </c>
      <c r="H189" s="11">
        <f t="shared" si="24"/>
        <v>0</v>
      </c>
      <c r="I189" s="11">
        <f t="shared" si="25"/>
        <v>0</v>
      </c>
      <c r="J189" s="11">
        <f t="shared" si="26"/>
        <v>0</v>
      </c>
      <c r="K189" s="11">
        <f t="shared" si="27"/>
        <v>0</v>
      </c>
      <c r="L189" s="11">
        <f t="shared" si="28"/>
        <v>0</v>
      </c>
      <c r="M189" s="11">
        <f t="shared" si="29"/>
        <v>0</v>
      </c>
      <c r="N189" s="11">
        <f t="shared" si="30"/>
        <v>0</v>
      </c>
      <c r="O189" s="11">
        <f t="shared" si="31"/>
        <v>1</v>
      </c>
      <c r="P189" s="11">
        <f t="shared" si="32"/>
        <v>0</v>
      </c>
      <c r="Q189">
        <v>5330</v>
      </c>
      <c r="R189">
        <v>6196</v>
      </c>
      <c r="S189">
        <v>5414</v>
      </c>
      <c r="T189">
        <v>241.667</v>
      </c>
      <c r="U189">
        <v>14319.1</v>
      </c>
      <c r="V189">
        <v>6326.42</v>
      </c>
      <c r="W189">
        <v>1.76</v>
      </c>
    </row>
    <row r="190" spans="1:23">
      <c r="A190" s="1" t="d">
        <v>2016-11-01</v>
      </c>
      <c r="B190" s="12">
        <v>11</v>
      </c>
      <c r="C190">
        <v>4423</v>
      </c>
      <c r="E190">
        <v>192</v>
      </c>
      <c r="F190" s="11">
        <f t="shared" si="22"/>
        <v>0</v>
      </c>
      <c r="G190" s="11">
        <f t="shared" si="23"/>
        <v>0</v>
      </c>
      <c r="H190" s="11">
        <f t="shared" si="24"/>
        <v>0</v>
      </c>
      <c r="I190" s="11">
        <f t="shared" si="25"/>
        <v>0</v>
      </c>
      <c r="J190" s="11">
        <f t="shared" si="26"/>
        <v>0</v>
      </c>
      <c r="K190" s="11">
        <f t="shared" si="27"/>
        <v>0</v>
      </c>
      <c r="L190" s="11">
        <f t="shared" si="28"/>
        <v>0</v>
      </c>
      <c r="M190" s="11">
        <f t="shared" si="29"/>
        <v>0</v>
      </c>
      <c r="N190" s="11">
        <f t="shared" si="30"/>
        <v>0</v>
      </c>
      <c r="O190" s="11">
        <f t="shared" si="31"/>
        <v>0</v>
      </c>
      <c r="P190" s="11">
        <f t="shared" si="32"/>
        <v>1</v>
      </c>
      <c r="Q190">
        <v>5185</v>
      </c>
      <c r="R190">
        <v>5330</v>
      </c>
      <c r="S190">
        <v>6196</v>
      </c>
      <c r="T190">
        <v>242.08099999999999</v>
      </c>
      <c r="U190">
        <v>14364.2</v>
      </c>
      <c r="V190">
        <v>6326.42</v>
      </c>
      <c r="W190">
        <v>2.14</v>
      </c>
    </row>
    <row r="191" spans="1:23">
      <c r="A191" s="2" t="d">
        <v>2016-12-01</v>
      </c>
      <c r="B191" s="13">
        <v>12</v>
      </c>
      <c r="C191" s="3">
        <v>4826</v>
      </c>
      <c r="D191" s="3"/>
      <c r="E191" s="3">
        <v>193</v>
      </c>
      <c r="F191" s="17">
        <f t="shared" si="22"/>
        <v>0</v>
      </c>
      <c r="G191" s="17">
        <f t="shared" si="23"/>
        <v>0</v>
      </c>
      <c r="H191" s="17">
        <f t="shared" si="24"/>
        <v>0</v>
      </c>
      <c r="I191" s="17">
        <f t="shared" si="25"/>
        <v>0</v>
      </c>
      <c r="J191" s="17">
        <f t="shared" si="26"/>
        <v>0</v>
      </c>
      <c r="K191" s="17">
        <f t="shared" si="27"/>
        <v>0</v>
      </c>
      <c r="L191" s="17">
        <f t="shared" si="28"/>
        <v>0</v>
      </c>
      <c r="M191" s="17">
        <f t="shared" si="29"/>
        <v>0</v>
      </c>
      <c r="N191" s="17">
        <f t="shared" si="30"/>
        <v>0</v>
      </c>
      <c r="O191" s="17">
        <f t="shared" si="31"/>
        <v>0</v>
      </c>
      <c r="P191" s="17">
        <f t="shared" si="32"/>
        <v>0</v>
      </c>
      <c r="Q191">
        <v>4423</v>
      </c>
      <c r="R191">
        <v>5185</v>
      </c>
      <c r="S191">
        <v>5330</v>
      </c>
      <c r="T191" s="3">
        <v>242.78399999999999</v>
      </c>
      <c r="U191" s="3">
        <v>14419.1</v>
      </c>
      <c r="V191" s="3">
        <v>6326.42</v>
      </c>
      <c r="W191" s="3">
        <v>2.4900000000000002</v>
      </c>
    </row>
    <row r="192" spans="1:23">
      <c r="A192" s="1" t="d">
        <v>2017-01-01</v>
      </c>
      <c r="B192" s="12">
        <v>1</v>
      </c>
      <c r="C192" s="9"/>
      <c r="D192" s="9">
        <v>5701</v>
      </c>
      <c r="E192" s="18">
        <v>194</v>
      </c>
      <c r="F192" s="19">
        <f t="shared" si="22"/>
        <v>1</v>
      </c>
      <c r="G192" s="19">
        <f t="shared" si="23"/>
        <v>0</v>
      </c>
      <c r="H192" s="19">
        <f t="shared" si="24"/>
        <v>0</v>
      </c>
      <c r="I192" s="19">
        <f t="shared" si="25"/>
        <v>0</v>
      </c>
      <c r="J192" s="19">
        <f t="shared" si="26"/>
        <v>0</v>
      </c>
      <c r="K192" s="19">
        <f t="shared" si="27"/>
        <v>0</v>
      </c>
      <c r="L192" s="19">
        <f t="shared" si="28"/>
        <v>0</v>
      </c>
      <c r="M192" s="19">
        <f t="shared" si="29"/>
        <v>0</v>
      </c>
      <c r="N192" s="19">
        <f t="shared" si="30"/>
        <v>0</v>
      </c>
      <c r="O192" s="19">
        <f t="shared" si="31"/>
        <v>0</v>
      </c>
      <c r="P192" s="19">
        <f t="shared" si="32"/>
        <v>0</v>
      </c>
      <c r="Q192" s="3">
        <v>4826</v>
      </c>
      <c r="R192">
        <v>4423</v>
      </c>
      <c r="S192">
        <v>5185</v>
      </c>
      <c r="T192" s="10">
        <v>244.02799999999999</v>
      </c>
      <c r="U192" s="10">
        <v>14537.6</v>
      </c>
      <c r="V192" s="10">
        <v>6387.52</v>
      </c>
      <c r="W192" s="10">
        <v>2.4300000000000002</v>
      </c>
    </row>
    <row r="193" spans="1:23">
      <c r="A193" s="1" t="d">
        <v>2017-02-01</v>
      </c>
      <c r="B193" s="12">
        <v>2</v>
      </c>
      <c r="C193" s="9"/>
      <c r="D193" s="9">
        <v>4088</v>
      </c>
      <c r="E193" s="18">
        <v>195</v>
      </c>
      <c r="F193" s="19">
        <f t="shared" si="22"/>
        <v>0</v>
      </c>
      <c r="G193" s="19">
        <f t="shared" si="23"/>
        <v>1</v>
      </c>
      <c r="H193" s="19">
        <f t="shared" si="24"/>
        <v>0</v>
      </c>
      <c r="I193" s="19">
        <f t="shared" si="25"/>
        <v>0</v>
      </c>
      <c r="J193" s="19">
        <f t="shared" si="26"/>
        <v>0</v>
      </c>
      <c r="K193" s="19">
        <f t="shared" si="27"/>
        <v>0</v>
      </c>
      <c r="L193" s="19">
        <f t="shared" si="28"/>
        <v>0</v>
      </c>
      <c r="M193" s="19">
        <f t="shared" si="29"/>
        <v>0</v>
      </c>
      <c r="N193" s="19">
        <f t="shared" si="30"/>
        <v>0</v>
      </c>
      <c r="O193" s="19">
        <f t="shared" si="31"/>
        <v>0</v>
      </c>
      <c r="P193" s="19">
        <f t="shared" si="32"/>
        <v>0</v>
      </c>
      <c r="Q193">
        <f>U192</f>
        <v>14537.6</v>
      </c>
      <c r="R193" s="3">
        <v>4826</v>
      </c>
      <c r="S193">
        <v>4423</v>
      </c>
      <c r="T193" s="10">
        <v>244.102</v>
      </c>
      <c r="U193" s="10">
        <v>14607</v>
      </c>
      <c r="V193" s="10">
        <v>6387.52</v>
      </c>
      <c r="W193" s="10">
        <v>2.42</v>
      </c>
    </row>
    <row r="194" spans="1:23">
      <c r="A194" s="1" t="d">
        <v>2017-03-01</v>
      </c>
      <c r="B194" s="12">
        <v>3</v>
      </c>
      <c r="C194" s="9"/>
      <c r="D194" s="9">
        <v>4544</v>
      </c>
      <c r="E194" s="18">
        <v>196</v>
      </c>
      <c r="F194" s="19">
        <f t="shared" si="22"/>
        <v>0</v>
      </c>
      <c r="G194" s="19">
        <f t="shared" si="23"/>
        <v>0</v>
      </c>
      <c r="H194" s="19">
        <f t="shared" si="24"/>
        <v>1</v>
      </c>
      <c r="I194" s="19">
        <f t="shared" si="25"/>
        <v>0</v>
      </c>
      <c r="J194" s="19">
        <f t="shared" si="26"/>
        <v>0</v>
      </c>
      <c r="K194" s="19">
        <f t="shared" si="27"/>
        <v>0</v>
      </c>
      <c r="L194" s="19">
        <f t="shared" si="28"/>
        <v>0</v>
      </c>
      <c r="M194" s="19">
        <f t="shared" si="29"/>
        <v>0</v>
      </c>
      <c r="N194" s="19">
        <f t="shared" si="30"/>
        <v>0</v>
      </c>
      <c r="O194" s="19">
        <f t="shared" si="31"/>
        <v>0</v>
      </c>
      <c r="P194" s="19">
        <f t="shared" si="32"/>
        <v>0</v>
      </c>
      <c r="Q194">
        <f t="shared" ref="Q194:Q212" si="33">U193</f>
        <v>14607</v>
      </c>
      <c r="R194">
        <f>Q193</f>
        <v>14537.6</v>
      </c>
      <c r="S194" s="3">
        <v>4826</v>
      </c>
      <c r="T194" s="10">
        <v>243.71700000000001</v>
      </c>
      <c r="U194" s="10">
        <v>14654.1</v>
      </c>
      <c r="V194" s="10">
        <v>6387.52</v>
      </c>
      <c r="W194" s="10">
        <v>2.48</v>
      </c>
    </row>
    <row r="195" spans="1:23">
      <c r="A195" s="1" t="d">
        <v>2017-04-01</v>
      </c>
      <c r="B195" s="12">
        <v>4</v>
      </c>
      <c r="C195" s="9"/>
      <c r="D195" s="9">
        <v>4910</v>
      </c>
      <c r="E195" s="18">
        <v>197</v>
      </c>
      <c r="F195" s="19">
        <f t="shared" ref="F195:F212" si="34">IF($B195=1,1,0)</f>
        <v>0</v>
      </c>
      <c r="G195" s="19">
        <f t="shared" ref="G195:G212" si="35">IF($B195=2,1,0)</f>
        <v>0</v>
      </c>
      <c r="H195" s="19">
        <f t="shared" ref="H195:H212" si="36">IF($B195=3,1,0)</f>
        <v>0</v>
      </c>
      <c r="I195" s="19">
        <f t="shared" ref="I195:I212" si="37">IF($B195=4,1,0)</f>
        <v>1</v>
      </c>
      <c r="J195" s="19">
        <f t="shared" ref="J195:J212" si="38">IF($B195=5,1,0)</f>
        <v>0</v>
      </c>
      <c r="K195" s="19">
        <f t="shared" ref="K195:K212" si="39">IF($B195=6,1,0)</f>
        <v>0</v>
      </c>
      <c r="L195" s="19">
        <f t="shared" ref="L195:L212" si="40">IF($B195=7,1,0)</f>
        <v>0</v>
      </c>
      <c r="M195" s="19">
        <f t="shared" ref="M195:M212" si="41">IF($B195=8,1,0)</f>
        <v>0</v>
      </c>
      <c r="N195" s="19">
        <f t="shared" ref="N195:N212" si="42">IF($B195=9,1,0)</f>
        <v>0</v>
      </c>
      <c r="O195" s="19">
        <f t="shared" ref="O195:O212" si="43">IF($B195=10,1,0)</f>
        <v>0</v>
      </c>
      <c r="P195" s="19">
        <f t="shared" ref="P195:P212" si="44">IF($B195=11,1,0)</f>
        <v>0</v>
      </c>
      <c r="Q195">
        <f t="shared" si="33"/>
        <v>14654.1</v>
      </c>
      <c r="R195">
        <f t="shared" ref="R195:S212" si="45">Q194</f>
        <v>14607</v>
      </c>
      <c r="S195">
        <f>R194</f>
        <v>14537.6</v>
      </c>
      <c r="T195" s="10">
        <v>244.08699999999999</v>
      </c>
      <c r="U195" s="10">
        <v>14665.7</v>
      </c>
      <c r="V195" s="10">
        <v>6453.04</v>
      </c>
      <c r="W195" s="10">
        <v>2.2999999999999998</v>
      </c>
    </row>
    <row r="196" spans="1:23">
      <c r="A196" s="1" t="d">
        <v>2017-05-01</v>
      </c>
      <c r="B196" s="12">
        <v>5</v>
      </c>
      <c r="C196" s="9"/>
      <c r="D196" s="9">
        <v>5256</v>
      </c>
      <c r="E196" s="18">
        <v>198</v>
      </c>
      <c r="F196" s="19">
        <f t="shared" si="34"/>
        <v>0</v>
      </c>
      <c r="G196" s="19">
        <f t="shared" si="35"/>
        <v>0</v>
      </c>
      <c r="H196" s="19">
        <f t="shared" si="36"/>
        <v>0</v>
      </c>
      <c r="I196" s="19">
        <f t="shared" si="37"/>
        <v>0</v>
      </c>
      <c r="J196" s="19">
        <f t="shared" si="38"/>
        <v>1</v>
      </c>
      <c r="K196" s="19">
        <f t="shared" si="39"/>
        <v>0</v>
      </c>
      <c r="L196" s="19">
        <f t="shared" si="40"/>
        <v>0</v>
      </c>
      <c r="M196" s="19">
        <f t="shared" si="41"/>
        <v>0</v>
      </c>
      <c r="N196" s="19">
        <f t="shared" si="42"/>
        <v>0</v>
      </c>
      <c r="O196" s="19">
        <f t="shared" si="43"/>
        <v>0</v>
      </c>
      <c r="P196" s="19">
        <f t="shared" si="44"/>
        <v>0</v>
      </c>
      <c r="Q196">
        <f t="shared" si="33"/>
        <v>14665.7</v>
      </c>
      <c r="R196">
        <f t="shared" si="45"/>
        <v>14654.1</v>
      </c>
      <c r="S196">
        <f t="shared" si="45"/>
        <v>14607</v>
      </c>
      <c r="T196" s="10">
        <v>243.911</v>
      </c>
      <c r="U196" s="10">
        <v>14726.8</v>
      </c>
      <c r="V196" s="10">
        <v>6453.04</v>
      </c>
      <c r="W196" s="10">
        <v>2.2999999999999998</v>
      </c>
    </row>
    <row r="197" spans="1:23">
      <c r="A197" s="1" t="d">
        <v>2017-06-01</v>
      </c>
      <c r="B197" s="12">
        <v>6</v>
      </c>
      <c r="C197" s="9"/>
      <c r="D197" s="9">
        <v>5502</v>
      </c>
      <c r="E197" s="18">
        <v>199</v>
      </c>
      <c r="F197" s="19">
        <f t="shared" si="34"/>
        <v>0</v>
      </c>
      <c r="G197" s="19">
        <f t="shared" si="35"/>
        <v>0</v>
      </c>
      <c r="H197" s="19">
        <f t="shared" si="36"/>
        <v>0</v>
      </c>
      <c r="I197" s="19">
        <f t="shared" si="37"/>
        <v>0</v>
      </c>
      <c r="J197" s="19">
        <f t="shared" si="38"/>
        <v>0</v>
      </c>
      <c r="K197" s="19">
        <f t="shared" si="39"/>
        <v>1</v>
      </c>
      <c r="L197" s="19">
        <f t="shared" si="40"/>
        <v>0</v>
      </c>
      <c r="M197" s="19">
        <f t="shared" si="41"/>
        <v>0</v>
      </c>
      <c r="N197" s="19">
        <f t="shared" si="42"/>
        <v>0</v>
      </c>
      <c r="O197" s="19">
        <f t="shared" si="43"/>
        <v>0</v>
      </c>
      <c r="P197" s="19">
        <f t="shared" si="44"/>
        <v>0</v>
      </c>
      <c r="Q197">
        <f t="shared" si="33"/>
        <v>14726.8</v>
      </c>
      <c r="R197">
        <f t="shared" si="45"/>
        <v>14665.7</v>
      </c>
      <c r="S197">
        <f t="shared" si="45"/>
        <v>14654.1</v>
      </c>
      <c r="T197" s="10">
        <v>244.03200000000001</v>
      </c>
      <c r="U197" s="10">
        <v>14728.5</v>
      </c>
      <c r="V197" s="10">
        <v>6453.04</v>
      </c>
      <c r="W197" s="10">
        <v>2.19</v>
      </c>
    </row>
    <row r="198" spans="1:23">
      <c r="A198" s="1" t="d">
        <v>2017-07-01</v>
      </c>
      <c r="B198" s="12">
        <v>7</v>
      </c>
      <c r="C198" s="9"/>
      <c r="D198" s="9">
        <v>5782</v>
      </c>
      <c r="E198" s="18">
        <v>200</v>
      </c>
      <c r="F198" s="19">
        <f t="shared" si="34"/>
        <v>0</v>
      </c>
      <c r="G198" s="19">
        <f t="shared" si="35"/>
        <v>0</v>
      </c>
      <c r="H198" s="19">
        <f t="shared" si="36"/>
        <v>0</v>
      </c>
      <c r="I198" s="19">
        <f t="shared" si="37"/>
        <v>0</v>
      </c>
      <c r="J198" s="19">
        <f t="shared" si="38"/>
        <v>0</v>
      </c>
      <c r="K198" s="19">
        <f t="shared" si="39"/>
        <v>0</v>
      </c>
      <c r="L198" s="19">
        <f t="shared" si="40"/>
        <v>1</v>
      </c>
      <c r="M198" s="19">
        <f t="shared" si="41"/>
        <v>0</v>
      </c>
      <c r="N198" s="19">
        <f t="shared" si="42"/>
        <v>0</v>
      </c>
      <c r="O198" s="19">
        <f t="shared" si="43"/>
        <v>0</v>
      </c>
      <c r="P198" s="19">
        <f t="shared" si="44"/>
        <v>0</v>
      </c>
      <c r="Q198">
        <f t="shared" si="33"/>
        <v>14728.5</v>
      </c>
      <c r="R198">
        <f t="shared" si="45"/>
        <v>14726.8</v>
      </c>
      <c r="S198">
        <f t="shared" si="45"/>
        <v>14665.7</v>
      </c>
      <c r="T198" s="10">
        <v>244.23599999999999</v>
      </c>
      <c r="U198" s="10">
        <v>14780.7</v>
      </c>
      <c r="V198" s="10">
        <v>6529.36</v>
      </c>
      <c r="W198" s="10">
        <v>2.3199999999999998</v>
      </c>
    </row>
    <row r="199" spans="1:23">
      <c r="A199" s="1" t="d">
        <v>2017-08-01</v>
      </c>
      <c r="B199" s="12">
        <v>8</v>
      </c>
      <c r="C199" s="9"/>
      <c r="D199" s="9">
        <v>6365</v>
      </c>
      <c r="E199" s="18">
        <v>201</v>
      </c>
      <c r="F199" s="19">
        <f t="shared" si="34"/>
        <v>0</v>
      </c>
      <c r="G199" s="19">
        <f t="shared" si="35"/>
        <v>0</v>
      </c>
      <c r="H199" s="19">
        <f t="shared" si="36"/>
        <v>0</v>
      </c>
      <c r="I199" s="19">
        <f t="shared" si="37"/>
        <v>0</v>
      </c>
      <c r="J199" s="19">
        <f t="shared" si="38"/>
        <v>0</v>
      </c>
      <c r="K199" s="19">
        <f t="shared" si="39"/>
        <v>0</v>
      </c>
      <c r="L199" s="19">
        <f t="shared" si="40"/>
        <v>0</v>
      </c>
      <c r="M199" s="19">
        <f t="shared" si="41"/>
        <v>1</v>
      </c>
      <c r="N199" s="19">
        <f t="shared" si="42"/>
        <v>0</v>
      </c>
      <c r="O199" s="19">
        <f t="shared" si="43"/>
        <v>0</v>
      </c>
      <c r="P199" s="19">
        <f t="shared" si="44"/>
        <v>0</v>
      </c>
      <c r="Q199">
        <f t="shared" si="33"/>
        <v>14780.7</v>
      </c>
      <c r="R199">
        <f t="shared" si="45"/>
        <v>14728.5</v>
      </c>
      <c r="S199">
        <f t="shared" si="45"/>
        <v>14726.8</v>
      </c>
      <c r="T199" s="10">
        <v>245.262</v>
      </c>
      <c r="U199" s="10">
        <v>14842.9</v>
      </c>
      <c r="V199" s="10">
        <v>6529.36</v>
      </c>
      <c r="W199" s="10">
        <v>2.21</v>
      </c>
    </row>
    <row r="200" spans="1:23">
      <c r="A200" s="1" t="d">
        <v>2017-09-01</v>
      </c>
      <c r="B200" s="12">
        <v>9</v>
      </c>
      <c r="C200" s="9"/>
      <c r="D200" s="9">
        <v>5767</v>
      </c>
      <c r="E200" s="18">
        <v>202</v>
      </c>
      <c r="F200" s="19">
        <f t="shared" si="34"/>
        <v>0</v>
      </c>
      <c r="G200" s="19">
        <f t="shared" si="35"/>
        <v>0</v>
      </c>
      <c r="H200" s="19">
        <f t="shared" si="36"/>
        <v>0</v>
      </c>
      <c r="I200" s="19">
        <f t="shared" si="37"/>
        <v>0</v>
      </c>
      <c r="J200" s="19">
        <f t="shared" si="38"/>
        <v>0</v>
      </c>
      <c r="K200" s="19">
        <f t="shared" si="39"/>
        <v>0</v>
      </c>
      <c r="L200" s="19">
        <f t="shared" si="40"/>
        <v>0</v>
      </c>
      <c r="M200" s="19">
        <f t="shared" si="41"/>
        <v>0</v>
      </c>
      <c r="N200" s="19">
        <f t="shared" si="42"/>
        <v>1</v>
      </c>
      <c r="O200" s="19">
        <f t="shared" si="43"/>
        <v>0</v>
      </c>
      <c r="P200" s="19">
        <f t="shared" si="44"/>
        <v>0</v>
      </c>
      <c r="Q200">
        <f t="shared" si="33"/>
        <v>14842.9</v>
      </c>
      <c r="R200">
        <f t="shared" si="45"/>
        <v>14780.7</v>
      </c>
      <c r="S200">
        <f t="shared" si="45"/>
        <v>14728.5</v>
      </c>
      <c r="T200" s="10">
        <v>246.392</v>
      </c>
      <c r="U200" s="10">
        <v>14916.3</v>
      </c>
      <c r="V200" s="10">
        <v>6529.36</v>
      </c>
      <c r="W200" s="10">
        <v>2.2000000000000002</v>
      </c>
    </row>
    <row r="201" spans="1:23">
      <c r="A201" s="1" t="d">
        <v>2017-10-01</v>
      </c>
      <c r="B201" s="12">
        <v>10</v>
      </c>
      <c r="C201" s="9"/>
      <c r="D201" s="9">
        <v>5394</v>
      </c>
      <c r="E201" s="18">
        <v>203</v>
      </c>
      <c r="F201" s="19">
        <f t="shared" si="34"/>
        <v>0</v>
      </c>
      <c r="G201" s="19">
        <f t="shared" si="35"/>
        <v>0</v>
      </c>
      <c r="H201" s="19">
        <f t="shared" si="36"/>
        <v>0</v>
      </c>
      <c r="I201" s="19">
        <f t="shared" si="37"/>
        <v>0</v>
      </c>
      <c r="J201" s="19">
        <f t="shared" si="38"/>
        <v>0</v>
      </c>
      <c r="K201" s="19">
        <f t="shared" si="39"/>
        <v>0</v>
      </c>
      <c r="L201" s="19">
        <f t="shared" si="40"/>
        <v>0</v>
      </c>
      <c r="M201" s="19">
        <f t="shared" si="41"/>
        <v>0</v>
      </c>
      <c r="N201" s="19">
        <f t="shared" si="42"/>
        <v>0</v>
      </c>
      <c r="O201" s="19">
        <f t="shared" si="43"/>
        <v>1</v>
      </c>
      <c r="P201" s="19">
        <f t="shared" si="44"/>
        <v>0</v>
      </c>
      <c r="Q201">
        <f t="shared" si="33"/>
        <v>14916.3</v>
      </c>
      <c r="R201">
        <f t="shared" si="45"/>
        <v>14842.9</v>
      </c>
      <c r="S201">
        <f t="shared" si="45"/>
        <v>14780.7</v>
      </c>
      <c r="T201" s="10">
        <v>246.583</v>
      </c>
      <c r="U201" s="10">
        <v>14982.3</v>
      </c>
      <c r="V201" s="10">
        <v>6610.61</v>
      </c>
      <c r="W201" s="10">
        <v>2.36</v>
      </c>
    </row>
    <row r="202" spans="1:23">
      <c r="A202" s="1" t="d">
        <v>2017-11-01</v>
      </c>
      <c r="B202" s="12">
        <v>11</v>
      </c>
      <c r="C202" s="9"/>
      <c r="D202" s="9">
        <v>4627</v>
      </c>
      <c r="E202" s="18">
        <v>204</v>
      </c>
      <c r="F202" s="19">
        <f t="shared" si="34"/>
        <v>0</v>
      </c>
      <c r="G202" s="19">
        <f t="shared" si="35"/>
        <v>0</v>
      </c>
      <c r="H202" s="19">
        <f t="shared" si="36"/>
        <v>0</v>
      </c>
      <c r="I202" s="19">
        <f t="shared" si="37"/>
        <v>0</v>
      </c>
      <c r="J202" s="19">
        <f t="shared" si="38"/>
        <v>0</v>
      </c>
      <c r="K202" s="19">
        <f t="shared" si="39"/>
        <v>0</v>
      </c>
      <c r="L202" s="19">
        <f t="shared" si="40"/>
        <v>0</v>
      </c>
      <c r="M202" s="19">
        <f t="shared" si="41"/>
        <v>0</v>
      </c>
      <c r="N202" s="19">
        <f t="shared" si="42"/>
        <v>0</v>
      </c>
      <c r="O202" s="19">
        <f t="shared" si="43"/>
        <v>0</v>
      </c>
      <c r="P202" s="19">
        <f t="shared" si="44"/>
        <v>1</v>
      </c>
      <c r="Q202">
        <f t="shared" si="33"/>
        <v>14982.3</v>
      </c>
      <c r="R202">
        <f t="shared" si="45"/>
        <v>14916.3</v>
      </c>
      <c r="S202">
        <f t="shared" si="45"/>
        <v>14842.9</v>
      </c>
      <c r="T202" s="10">
        <v>247.411</v>
      </c>
      <c r="U202" s="10">
        <v>15030.5</v>
      </c>
      <c r="V202" s="10">
        <v>6610.61</v>
      </c>
      <c r="W202" s="10">
        <v>2.35</v>
      </c>
    </row>
    <row r="203" spans="1:23">
      <c r="A203" s="1" t="d">
        <v>2017-12-01</v>
      </c>
      <c r="B203" s="16">
        <v>12</v>
      </c>
      <c r="C203" s="9"/>
      <c r="D203" s="9">
        <v>5061</v>
      </c>
      <c r="E203" s="18">
        <v>205</v>
      </c>
      <c r="F203" s="19">
        <f t="shared" si="34"/>
        <v>0</v>
      </c>
      <c r="G203" s="19">
        <f t="shared" si="35"/>
        <v>0</v>
      </c>
      <c r="H203" s="19">
        <f t="shared" si="36"/>
        <v>0</v>
      </c>
      <c r="I203" s="19">
        <f t="shared" si="37"/>
        <v>0</v>
      </c>
      <c r="J203" s="19">
        <f t="shared" si="38"/>
        <v>0</v>
      </c>
      <c r="K203" s="19">
        <f t="shared" si="39"/>
        <v>0</v>
      </c>
      <c r="L203" s="19">
        <f t="shared" si="40"/>
        <v>0</v>
      </c>
      <c r="M203" s="19">
        <f t="shared" si="41"/>
        <v>0</v>
      </c>
      <c r="N203" s="19">
        <f t="shared" si="42"/>
        <v>0</v>
      </c>
      <c r="O203" s="19">
        <f t="shared" si="43"/>
        <v>0</v>
      </c>
      <c r="P203" s="19">
        <f t="shared" si="44"/>
        <v>0</v>
      </c>
      <c r="Q203">
        <f t="shared" si="33"/>
        <v>15030.5</v>
      </c>
      <c r="R203">
        <f t="shared" si="45"/>
        <v>14982.3</v>
      </c>
      <c r="S203">
        <f t="shared" si="45"/>
        <v>14916.3</v>
      </c>
      <c r="T203" s="10">
        <v>247.91</v>
      </c>
      <c r="U203" s="10">
        <v>15083.7</v>
      </c>
      <c r="V203" s="10">
        <v>6610.61</v>
      </c>
      <c r="W203" s="10">
        <v>2.4</v>
      </c>
    </row>
    <row r="204" spans="1:23">
      <c r="A204" s="1" t="d">
        <v>2018-01-01</v>
      </c>
      <c r="B204" s="12">
        <v>1</v>
      </c>
      <c r="C204" s="9"/>
      <c r="D204" s="9">
        <v>5842</v>
      </c>
      <c r="E204" s="18">
        <v>206</v>
      </c>
      <c r="F204" s="19">
        <f t="shared" si="34"/>
        <v>1</v>
      </c>
      <c r="G204" s="19">
        <f t="shared" si="35"/>
        <v>0</v>
      </c>
      <c r="H204" s="19">
        <f t="shared" si="36"/>
        <v>0</v>
      </c>
      <c r="I204" s="19">
        <f t="shared" si="37"/>
        <v>0</v>
      </c>
      <c r="J204" s="19">
        <f t="shared" si="38"/>
        <v>0</v>
      </c>
      <c r="K204" s="19">
        <f t="shared" si="39"/>
        <v>0</v>
      </c>
      <c r="L204" s="19">
        <f t="shared" si="40"/>
        <v>0</v>
      </c>
      <c r="M204" s="19">
        <f t="shared" si="41"/>
        <v>0</v>
      </c>
      <c r="N204" s="19">
        <f t="shared" si="42"/>
        <v>0</v>
      </c>
      <c r="O204" s="19">
        <f t="shared" si="43"/>
        <v>0</v>
      </c>
      <c r="P204" s="19">
        <f t="shared" si="44"/>
        <v>0</v>
      </c>
      <c r="Q204">
        <f t="shared" si="33"/>
        <v>15083.7</v>
      </c>
      <c r="R204">
        <f t="shared" si="45"/>
        <v>15030.5</v>
      </c>
      <c r="S204">
        <f t="shared" si="45"/>
        <v>14982.3</v>
      </c>
      <c r="T204" s="10">
        <v>249.245</v>
      </c>
      <c r="U204" s="10">
        <v>15235.8</v>
      </c>
      <c r="V204" s="10">
        <v>6680.35</v>
      </c>
      <c r="W204" s="10">
        <v>2.58</v>
      </c>
    </row>
    <row r="205" spans="1:23">
      <c r="A205" s="1" t="d">
        <v>2018-02-01</v>
      </c>
      <c r="B205" s="12">
        <v>2</v>
      </c>
      <c r="C205" s="9"/>
      <c r="D205" s="9">
        <v>4174</v>
      </c>
      <c r="E205" s="18">
        <v>207</v>
      </c>
      <c r="F205" s="19">
        <f t="shared" si="34"/>
        <v>0</v>
      </c>
      <c r="G205" s="19">
        <f t="shared" si="35"/>
        <v>1</v>
      </c>
      <c r="H205" s="19">
        <f t="shared" si="36"/>
        <v>0</v>
      </c>
      <c r="I205" s="19">
        <f t="shared" si="37"/>
        <v>0</v>
      </c>
      <c r="J205" s="19">
        <f t="shared" si="38"/>
        <v>0</v>
      </c>
      <c r="K205" s="19">
        <f t="shared" si="39"/>
        <v>0</v>
      </c>
      <c r="L205" s="19">
        <f t="shared" si="40"/>
        <v>0</v>
      </c>
      <c r="M205" s="19">
        <f t="shared" si="41"/>
        <v>0</v>
      </c>
      <c r="N205" s="19">
        <f t="shared" si="42"/>
        <v>0</v>
      </c>
      <c r="O205" s="19">
        <f t="shared" si="43"/>
        <v>0</v>
      </c>
      <c r="P205" s="19">
        <f t="shared" si="44"/>
        <v>0</v>
      </c>
      <c r="Q205">
        <f t="shared" si="33"/>
        <v>15235.8</v>
      </c>
      <c r="R205">
        <f t="shared" si="45"/>
        <v>15083.7</v>
      </c>
      <c r="S205">
        <f t="shared" si="45"/>
        <v>15030.5</v>
      </c>
      <c r="T205" s="10">
        <v>249.619</v>
      </c>
      <c r="U205" s="10">
        <v>15285.8</v>
      </c>
      <c r="V205" s="10">
        <v>6680.35</v>
      </c>
      <c r="W205" s="10">
        <v>2.86</v>
      </c>
    </row>
    <row r="206" spans="1:23">
      <c r="A206" s="1" t="d">
        <v>2018-03-01</v>
      </c>
      <c r="B206" s="12">
        <v>3</v>
      </c>
      <c r="C206" s="9"/>
      <c r="D206" s="9">
        <v>4715</v>
      </c>
      <c r="E206" s="18">
        <v>208</v>
      </c>
      <c r="F206" s="19">
        <f t="shared" si="34"/>
        <v>0</v>
      </c>
      <c r="G206" s="19">
        <f t="shared" si="35"/>
        <v>0</v>
      </c>
      <c r="H206" s="19">
        <f t="shared" si="36"/>
        <v>1</v>
      </c>
      <c r="I206" s="19">
        <f t="shared" si="37"/>
        <v>0</v>
      </c>
      <c r="J206" s="19">
        <f t="shared" si="38"/>
        <v>0</v>
      </c>
      <c r="K206" s="19">
        <f t="shared" si="39"/>
        <v>0</v>
      </c>
      <c r="L206" s="19">
        <f t="shared" si="40"/>
        <v>0</v>
      </c>
      <c r="M206" s="19">
        <f t="shared" si="41"/>
        <v>0</v>
      </c>
      <c r="N206" s="19">
        <f t="shared" si="42"/>
        <v>0</v>
      </c>
      <c r="O206" s="19">
        <f t="shared" si="43"/>
        <v>0</v>
      </c>
      <c r="P206" s="19">
        <f t="shared" si="44"/>
        <v>0</v>
      </c>
      <c r="Q206">
        <f t="shared" si="33"/>
        <v>15285.8</v>
      </c>
      <c r="R206">
        <f t="shared" si="45"/>
        <v>15235.8</v>
      </c>
      <c r="S206">
        <f t="shared" si="45"/>
        <v>15083.7</v>
      </c>
      <c r="T206" s="10">
        <v>249.46199999999999</v>
      </c>
      <c r="U206" s="10">
        <v>15346</v>
      </c>
      <c r="V206" s="10">
        <v>6680.35</v>
      </c>
      <c r="W206" s="10">
        <v>2.84</v>
      </c>
    </row>
    <row r="207" spans="1:23">
      <c r="A207" s="1" t="d">
        <v>2018-04-01</v>
      </c>
      <c r="B207" s="12">
        <v>4</v>
      </c>
      <c r="C207" s="9"/>
      <c r="D207" s="9">
        <v>5227</v>
      </c>
      <c r="E207" s="18">
        <v>209</v>
      </c>
      <c r="F207" s="19">
        <f t="shared" si="34"/>
        <v>0</v>
      </c>
      <c r="G207" s="19">
        <f t="shared" si="35"/>
        <v>0</v>
      </c>
      <c r="H207" s="19">
        <f t="shared" si="36"/>
        <v>0</v>
      </c>
      <c r="I207" s="19">
        <f t="shared" si="37"/>
        <v>1</v>
      </c>
      <c r="J207" s="19">
        <f t="shared" si="38"/>
        <v>0</v>
      </c>
      <c r="K207" s="19">
        <f t="shared" si="39"/>
        <v>0</v>
      </c>
      <c r="L207" s="19">
        <f t="shared" si="40"/>
        <v>0</v>
      </c>
      <c r="M207" s="19">
        <f t="shared" si="41"/>
        <v>0</v>
      </c>
      <c r="N207" s="19">
        <f t="shared" si="42"/>
        <v>0</v>
      </c>
      <c r="O207" s="19">
        <f t="shared" si="43"/>
        <v>0</v>
      </c>
      <c r="P207" s="19">
        <f t="shared" si="44"/>
        <v>0</v>
      </c>
      <c r="Q207">
        <f t="shared" si="33"/>
        <v>15346</v>
      </c>
      <c r="R207">
        <f t="shared" si="45"/>
        <v>15285.8</v>
      </c>
      <c r="S207">
        <f t="shared" si="45"/>
        <v>15235.8</v>
      </c>
      <c r="T207" s="10">
        <v>250.01300000000001</v>
      </c>
      <c r="U207" s="10">
        <v>15380.5</v>
      </c>
      <c r="V207" s="10">
        <v>6803.97</v>
      </c>
      <c r="W207" s="10">
        <v>2.87</v>
      </c>
    </row>
    <row r="208" spans="1:23">
      <c r="A208" s="1" t="d">
        <v>2018-05-01</v>
      </c>
      <c r="B208" s="12">
        <v>5</v>
      </c>
      <c r="C208" s="9"/>
      <c r="D208" s="9">
        <v>5462</v>
      </c>
      <c r="E208" s="18">
        <v>210</v>
      </c>
      <c r="F208" s="19">
        <f t="shared" si="34"/>
        <v>0</v>
      </c>
      <c r="G208" s="19">
        <f t="shared" si="35"/>
        <v>0</v>
      </c>
      <c r="H208" s="19">
        <f t="shared" si="36"/>
        <v>0</v>
      </c>
      <c r="I208" s="19">
        <f t="shared" si="37"/>
        <v>0</v>
      </c>
      <c r="J208" s="19">
        <f t="shared" si="38"/>
        <v>1</v>
      </c>
      <c r="K208" s="19">
        <f t="shared" si="39"/>
        <v>0</v>
      </c>
      <c r="L208" s="19">
        <f t="shared" si="40"/>
        <v>0</v>
      </c>
      <c r="M208" s="19">
        <f t="shared" si="41"/>
        <v>0</v>
      </c>
      <c r="N208" s="19">
        <f t="shared" si="42"/>
        <v>0</v>
      </c>
      <c r="O208" s="19">
        <f t="shared" si="43"/>
        <v>0</v>
      </c>
      <c r="P208" s="19">
        <f t="shared" si="44"/>
        <v>0</v>
      </c>
      <c r="Q208">
        <f t="shared" si="33"/>
        <v>15380.5</v>
      </c>
      <c r="R208">
        <f t="shared" si="45"/>
        <v>15346</v>
      </c>
      <c r="S208">
        <f t="shared" si="45"/>
        <v>15285.8</v>
      </c>
      <c r="T208" s="10">
        <v>250.535</v>
      </c>
      <c r="U208" s="10">
        <v>15427.8</v>
      </c>
      <c r="V208" s="10">
        <v>6803.97</v>
      </c>
      <c r="W208" s="10">
        <v>2.98</v>
      </c>
    </row>
    <row r="209" spans="1:23">
      <c r="A209" s="1" t="d">
        <v>2018-06-01</v>
      </c>
      <c r="B209" s="12">
        <v>6</v>
      </c>
      <c r="C209" s="9"/>
      <c r="D209" s="9">
        <v>5774</v>
      </c>
      <c r="E209" s="18">
        <v>211</v>
      </c>
      <c r="F209" s="19">
        <f t="shared" si="34"/>
        <v>0</v>
      </c>
      <c r="G209" s="19">
        <f t="shared" si="35"/>
        <v>0</v>
      </c>
      <c r="H209" s="19">
        <f t="shared" si="36"/>
        <v>0</v>
      </c>
      <c r="I209" s="19">
        <f t="shared" si="37"/>
        <v>0</v>
      </c>
      <c r="J209" s="19">
        <f t="shared" si="38"/>
        <v>0</v>
      </c>
      <c r="K209" s="19">
        <f t="shared" si="39"/>
        <v>1</v>
      </c>
      <c r="L209" s="19">
        <f t="shared" si="40"/>
        <v>0</v>
      </c>
      <c r="M209" s="19">
        <f t="shared" si="41"/>
        <v>0</v>
      </c>
      <c r="N209" s="19">
        <f t="shared" si="42"/>
        <v>0</v>
      </c>
      <c r="O209" s="19">
        <f t="shared" si="43"/>
        <v>0</v>
      </c>
      <c r="P209" s="19">
        <f t="shared" si="44"/>
        <v>0</v>
      </c>
      <c r="Q209">
        <f t="shared" si="33"/>
        <v>15427.8</v>
      </c>
      <c r="R209">
        <f t="shared" si="45"/>
        <v>15380.5</v>
      </c>
      <c r="S209">
        <f t="shared" si="45"/>
        <v>15346</v>
      </c>
      <c r="T209" s="10">
        <v>250.857</v>
      </c>
      <c r="U209" s="10">
        <v>15486</v>
      </c>
      <c r="V209" s="10">
        <v>6803.97</v>
      </c>
      <c r="W209" s="10">
        <v>2.91</v>
      </c>
    </row>
    <row r="210" spans="1:23">
      <c r="A210" s="1" t="d">
        <v>2018-07-01</v>
      </c>
      <c r="B210" s="12">
        <v>7</v>
      </c>
      <c r="C210" s="9"/>
      <c r="D210" s="9">
        <v>6057</v>
      </c>
      <c r="E210" s="18">
        <v>212</v>
      </c>
      <c r="F210" s="19">
        <f t="shared" si="34"/>
        <v>0</v>
      </c>
      <c r="G210" s="19">
        <f t="shared" si="35"/>
        <v>0</v>
      </c>
      <c r="H210" s="19">
        <f t="shared" si="36"/>
        <v>0</v>
      </c>
      <c r="I210" s="19">
        <f t="shared" si="37"/>
        <v>0</v>
      </c>
      <c r="J210" s="19">
        <f t="shared" si="38"/>
        <v>0</v>
      </c>
      <c r="K210" s="19">
        <f t="shared" si="39"/>
        <v>0</v>
      </c>
      <c r="L210" s="19">
        <f t="shared" si="40"/>
        <v>1</v>
      </c>
      <c r="M210" s="19">
        <f t="shared" si="41"/>
        <v>0</v>
      </c>
      <c r="N210" s="19">
        <f t="shared" si="42"/>
        <v>0</v>
      </c>
      <c r="O210" s="19">
        <f t="shared" si="43"/>
        <v>0</v>
      </c>
      <c r="P210" s="19">
        <f t="shared" si="44"/>
        <v>0</v>
      </c>
      <c r="Q210">
        <f t="shared" si="33"/>
        <v>15486</v>
      </c>
      <c r="R210">
        <f t="shared" si="45"/>
        <v>15427.8</v>
      </c>
      <c r="S210">
        <f t="shared" si="45"/>
        <v>15380.5</v>
      </c>
      <c r="T210" s="10">
        <v>251.286</v>
      </c>
      <c r="U210" s="10">
        <v>15532</v>
      </c>
      <c r="V210" s="10">
        <v>6886.78</v>
      </c>
      <c r="W210" s="10">
        <v>2.89</v>
      </c>
    </row>
    <row r="211" spans="1:23">
      <c r="A211" s="1" t="d">
        <v>2018-08-01</v>
      </c>
      <c r="B211" s="12">
        <v>8</v>
      </c>
      <c r="C211" s="9"/>
      <c r="D211" s="9">
        <v>6870</v>
      </c>
      <c r="E211" s="18">
        <v>213</v>
      </c>
      <c r="F211" s="19">
        <f t="shared" si="34"/>
        <v>0</v>
      </c>
      <c r="G211" s="19">
        <f t="shared" si="35"/>
        <v>0</v>
      </c>
      <c r="H211" s="19">
        <f t="shared" si="36"/>
        <v>0</v>
      </c>
      <c r="I211" s="19">
        <f t="shared" si="37"/>
        <v>0</v>
      </c>
      <c r="J211" s="19">
        <f t="shared" si="38"/>
        <v>0</v>
      </c>
      <c r="K211" s="19">
        <f t="shared" si="39"/>
        <v>0</v>
      </c>
      <c r="L211" s="19">
        <f t="shared" si="40"/>
        <v>0</v>
      </c>
      <c r="M211" s="19">
        <f t="shared" si="41"/>
        <v>1</v>
      </c>
      <c r="N211" s="19">
        <f t="shared" si="42"/>
        <v>0</v>
      </c>
      <c r="O211" s="19">
        <f t="shared" si="43"/>
        <v>0</v>
      </c>
      <c r="P211" s="19">
        <f t="shared" si="44"/>
        <v>0</v>
      </c>
      <c r="Q211">
        <f t="shared" si="33"/>
        <v>15532</v>
      </c>
      <c r="R211">
        <f t="shared" si="45"/>
        <v>15486</v>
      </c>
      <c r="S211">
        <f t="shared" si="45"/>
        <v>15427.8</v>
      </c>
      <c r="T211" s="10">
        <v>251.846</v>
      </c>
      <c r="U211" s="10">
        <v>15586.7</v>
      </c>
      <c r="V211" s="10">
        <v>6886.78</v>
      </c>
      <c r="W211" s="10">
        <v>2.89</v>
      </c>
    </row>
    <row r="212" spans="1:23">
      <c r="A212" s="1" t="d">
        <v>2018-09-01</v>
      </c>
      <c r="B212" s="12">
        <v>9</v>
      </c>
      <c r="C212" s="9"/>
      <c r="D212" s="9">
        <v>6023</v>
      </c>
      <c r="E212" s="18">
        <v>214</v>
      </c>
      <c r="F212" s="19">
        <f t="shared" si="34"/>
        <v>0</v>
      </c>
      <c r="G212" s="19">
        <f t="shared" si="35"/>
        <v>0</v>
      </c>
      <c r="H212" s="19">
        <f t="shared" si="36"/>
        <v>0</v>
      </c>
      <c r="I212" s="19">
        <f t="shared" si="37"/>
        <v>0</v>
      </c>
      <c r="J212" s="19">
        <f t="shared" si="38"/>
        <v>0</v>
      </c>
      <c r="K212" s="19">
        <f t="shared" si="39"/>
        <v>0</v>
      </c>
      <c r="L212" s="19">
        <f t="shared" si="40"/>
        <v>0</v>
      </c>
      <c r="M212" s="19">
        <f t="shared" si="41"/>
        <v>0</v>
      </c>
      <c r="N212" s="19">
        <f t="shared" si="42"/>
        <v>1</v>
      </c>
      <c r="O212" s="19">
        <f t="shared" si="43"/>
        <v>0</v>
      </c>
      <c r="P212" s="19">
        <f t="shared" si="44"/>
        <v>0</v>
      </c>
      <c r="Q212">
        <f t="shared" si="33"/>
        <v>15586.7</v>
      </c>
      <c r="R212">
        <f t="shared" si="45"/>
        <v>15532</v>
      </c>
      <c r="S212">
        <f t="shared" si="45"/>
        <v>15486</v>
      </c>
      <c r="T212" s="10">
        <v>251.994</v>
      </c>
      <c r="U212" s="10">
        <v>15618.8</v>
      </c>
      <c r="V212" s="10">
        <v>6886.78</v>
      </c>
      <c r="W212" s="10">
        <v>3</v>
      </c>
    </row>
    <row r="213" spans="1:23">
      <c r="B213" s="16"/>
    </row>
    <row r="214" spans="1:23">
      <c r="B214" s="16"/>
    </row>
    <row r="215" spans="1:23">
      <c r="B215" s="16"/>
    </row>
    <row r="218" spans="1:23">
      <c r="P218" t="s">
        <v>39</v>
      </c>
      <c r="S218" t="s">
        <v>35</v>
      </c>
    </row>
    <row r="219" spans="1:23">
      <c r="P219" t="s">
        <v>36</v>
      </c>
      <c r="Q219" t="s">
        <v>37</v>
      </c>
      <c r="S219" t="s">
        <v>36</v>
      </c>
    </row>
    <row r="220" spans="1:23">
      <c r="P220">
        <f>AVERAGE(W1:W191)*100</f>
        <v>343.37894736842094</v>
      </c>
      <c r="Q220">
        <f>SQRT(SUMXMY2(C1:C191,T1:T191)/COUNT(C1:C191))</f>
        <v>4542.4426642708722</v>
      </c>
      <c r="S220">
        <f>AVERAGE(W192:W203)*100</f>
        <v>232.99999999999997</v>
      </c>
    </row>
    <row r="222" spans="1:23">
      <c r="S222" t="s">
        <v>38</v>
      </c>
    </row>
    <row r="223" spans="1:23">
      <c r="S223" t="s">
        <v>36</v>
      </c>
    </row>
    <row r="224" spans="1:23">
      <c r="S224">
        <f>AVERAGE(W192:W212)*100</f>
        <v>256.09523809523802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newhire</vt:lpstr>
      <vt:lpstr>Multi-regression, Macro EI</vt:lpstr>
      <vt:lpstr>Regression no lag</vt:lpstr>
      <vt:lpstr>Regression w lag</vt:lpstr>
      <vt:lpstr>Regression w lag&amp;indicator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Jia, Ruoxian</cp:lastModifiedBy>
  <dcterms:modified xsi:type="dcterms:W3CDTF">2018-12-06T01:47:09Z</dcterms:modified>
</cp:coreProperties>
</file>