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youran\Desktop\"/>
    </mc:Choice>
  </mc:AlternateContent>
  <bookViews>
    <workbookView xWindow="0" yWindow="0" windowWidth="18750" windowHeight="8010" tabRatio="769" firstSheet="4" activeTab="7"/>
  </bookViews>
  <sheets>
    <sheet name="Model 5 Data" sheetId="1" r:id="rId1"/>
    <sheet name="Model 5.1_Result" sheetId="4" r:id="rId2"/>
    <sheet name="Model 5.1_Regression" sheetId="2" r:id="rId3"/>
    <sheet name="Pivot Table" sheetId="3" r:id="rId4"/>
    <sheet name="Model 5.2_Regression" sheetId="6" r:id="rId5"/>
    <sheet name="Model 5.2_Trend&amp;Seasonality" sheetId="5" r:id="rId6"/>
    <sheet name="Model 5.3_Regression" sheetId="8" r:id="rId7"/>
    <sheet name="Model 5.3_with 3 lags Result" sheetId="7" r:id="rId8"/>
  </sheets>
  <calcPr calcId="162913"/>
  <pivotCaches>
    <pivotCache cacheId="9" r:id="rId9"/>
  </pivotCaches>
</workbook>
</file>

<file path=xl/calcChain.xml><?xml version="1.0" encoding="utf-8"?>
<calcChain xmlns="http://schemas.openxmlformats.org/spreadsheetml/2006/main">
  <c r="T4" i="7" l="1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3" i="7"/>
  <c r="G3" i="4" l="1"/>
  <c r="V3" i="7"/>
  <c r="Z10" i="7" l="1"/>
  <c r="Y10" i="7"/>
  <c r="Z7" i="7"/>
  <c r="W206" i="7"/>
  <c r="W207" i="7"/>
  <c r="W208" i="7"/>
  <c r="W209" i="7"/>
  <c r="W210" i="7"/>
  <c r="W211" i="7"/>
  <c r="W212" i="7"/>
  <c r="W213" i="7"/>
  <c r="W205" i="7"/>
  <c r="V206" i="7"/>
  <c r="V207" i="7"/>
  <c r="V208" i="7"/>
  <c r="V209" i="7"/>
  <c r="V210" i="7"/>
  <c r="V211" i="7"/>
  <c r="V212" i="7"/>
  <c r="V213" i="7"/>
  <c r="V205" i="7"/>
  <c r="S209" i="7"/>
  <c r="S210" i="7"/>
  <c r="S211" i="7"/>
  <c r="S212" i="7"/>
  <c r="S208" i="7"/>
  <c r="R208" i="7"/>
  <c r="R209" i="7"/>
  <c r="R207" i="7"/>
  <c r="Q207" i="7"/>
  <c r="Q206" i="7"/>
  <c r="U206" i="7"/>
  <c r="U207" i="7"/>
  <c r="Q208" i="7" s="1"/>
  <c r="U208" i="7" s="1"/>
  <c r="Q209" i="7" s="1"/>
  <c r="U209" i="7" s="1"/>
  <c r="Q210" i="7" s="1"/>
  <c r="U205" i="7"/>
  <c r="W4" i="7"/>
  <c r="W5" i="7"/>
  <c r="W21" i="7"/>
  <c r="W37" i="7"/>
  <c r="W53" i="7"/>
  <c r="W69" i="7"/>
  <c r="W85" i="7"/>
  <c r="W101" i="7"/>
  <c r="W117" i="7"/>
  <c r="W133" i="7"/>
  <c r="W149" i="7"/>
  <c r="W165" i="7"/>
  <c r="W181" i="7"/>
  <c r="W197" i="7"/>
  <c r="V4" i="7"/>
  <c r="V5" i="7"/>
  <c r="V6" i="7"/>
  <c r="W6" i="7" s="1"/>
  <c r="V7" i="7"/>
  <c r="W7" i="7" s="1"/>
  <c r="V8" i="7"/>
  <c r="W8" i="7" s="1"/>
  <c r="V9" i="7"/>
  <c r="W9" i="7" s="1"/>
  <c r="V10" i="7"/>
  <c r="W10" i="7" s="1"/>
  <c r="V11" i="7"/>
  <c r="W11" i="7" s="1"/>
  <c r="V12" i="7"/>
  <c r="W12" i="7" s="1"/>
  <c r="V13" i="7"/>
  <c r="W13" i="7" s="1"/>
  <c r="V14" i="7"/>
  <c r="W14" i="7" s="1"/>
  <c r="V15" i="7"/>
  <c r="W15" i="7" s="1"/>
  <c r="V16" i="7"/>
  <c r="W16" i="7" s="1"/>
  <c r="V17" i="7"/>
  <c r="W17" i="7" s="1"/>
  <c r="V18" i="7"/>
  <c r="W18" i="7" s="1"/>
  <c r="V19" i="7"/>
  <c r="W19" i="7" s="1"/>
  <c r="V20" i="7"/>
  <c r="W20" i="7" s="1"/>
  <c r="V21" i="7"/>
  <c r="V22" i="7"/>
  <c r="W22" i="7" s="1"/>
  <c r="V23" i="7"/>
  <c r="W23" i="7" s="1"/>
  <c r="V24" i="7"/>
  <c r="W24" i="7" s="1"/>
  <c r="V25" i="7"/>
  <c r="W25" i="7" s="1"/>
  <c r="V26" i="7"/>
  <c r="W26" i="7" s="1"/>
  <c r="V27" i="7"/>
  <c r="W27" i="7" s="1"/>
  <c r="V28" i="7"/>
  <c r="W28" i="7" s="1"/>
  <c r="V29" i="7"/>
  <c r="W29" i="7" s="1"/>
  <c r="V30" i="7"/>
  <c r="W30" i="7" s="1"/>
  <c r="V31" i="7"/>
  <c r="W31" i="7" s="1"/>
  <c r="V32" i="7"/>
  <c r="W32" i="7" s="1"/>
  <c r="V33" i="7"/>
  <c r="W33" i="7" s="1"/>
  <c r="V34" i="7"/>
  <c r="W34" i="7" s="1"/>
  <c r="V35" i="7"/>
  <c r="W35" i="7" s="1"/>
  <c r="V36" i="7"/>
  <c r="W36" i="7" s="1"/>
  <c r="V37" i="7"/>
  <c r="V38" i="7"/>
  <c r="W38" i="7" s="1"/>
  <c r="V39" i="7"/>
  <c r="W39" i="7" s="1"/>
  <c r="V40" i="7"/>
  <c r="W40" i="7" s="1"/>
  <c r="V41" i="7"/>
  <c r="W41" i="7" s="1"/>
  <c r="V42" i="7"/>
  <c r="W42" i="7" s="1"/>
  <c r="V43" i="7"/>
  <c r="W43" i="7" s="1"/>
  <c r="V44" i="7"/>
  <c r="W44" i="7" s="1"/>
  <c r="V45" i="7"/>
  <c r="W45" i="7" s="1"/>
  <c r="V46" i="7"/>
  <c r="W46" i="7" s="1"/>
  <c r="V47" i="7"/>
  <c r="W47" i="7" s="1"/>
  <c r="V48" i="7"/>
  <c r="W48" i="7" s="1"/>
  <c r="V49" i="7"/>
  <c r="W49" i="7" s="1"/>
  <c r="V50" i="7"/>
  <c r="W50" i="7" s="1"/>
  <c r="V51" i="7"/>
  <c r="W51" i="7" s="1"/>
  <c r="V52" i="7"/>
  <c r="W52" i="7" s="1"/>
  <c r="V53" i="7"/>
  <c r="V54" i="7"/>
  <c r="W54" i="7" s="1"/>
  <c r="V55" i="7"/>
  <c r="W55" i="7" s="1"/>
  <c r="V56" i="7"/>
  <c r="W56" i="7" s="1"/>
  <c r="V57" i="7"/>
  <c r="W57" i="7" s="1"/>
  <c r="V58" i="7"/>
  <c r="W58" i="7" s="1"/>
  <c r="V59" i="7"/>
  <c r="W59" i="7" s="1"/>
  <c r="V60" i="7"/>
  <c r="W60" i="7" s="1"/>
  <c r="V61" i="7"/>
  <c r="W61" i="7" s="1"/>
  <c r="V62" i="7"/>
  <c r="W62" i="7" s="1"/>
  <c r="V63" i="7"/>
  <c r="W63" i="7" s="1"/>
  <c r="V64" i="7"/>
  <c r="W64" i="7" s="1"/>
  <c r="V65" i="7"/>
  <c r="W65" i="7" s="1"/>
  <c r="V66" i="7"/>
  <c r="W66" i="7" s="1"/>
  <c r="V67" i="7"/>
  <c r="W67" i="7" s="1"/>
  <c r="V68" i="7"/>
  <c r="W68" i="7" s="1"/>
  <c r="V69" i="7"/>
  <c r="V70" i="7"/>
  <c r="W70" i="7" s="1"/>
  <c r="V71" i="7"/>
  <c r="W71" i="7" s="1"/>
  <c r="V72" i="7"/>
  <c r="W72" i="7" s="1"/>
  <c r="V73" i="7"/>
  <c r="W73" i="7" s="1"/>
  <c r="V74" i="7"/>
  <c r="W74" i="7" s="1"/>
  <c r="V75" i="7"/>
  <c r="W75" i="7" s="1"/>
  <c r="V76" i="7"/>
  <c r="W76" i="7" s="1"/>
  <c r="V77" i="7"/>
  <c r="W77" i="7" s="1"/>
  <c r="V78" i="7"/>
  <c r="W78" i="7" s="1"/>
  <c r="V79" i="7"/>
  <c r="W79" i="7" s="1"/>
  <c r="V80" i="7"/>
  <c r="W80" i="7" s="1"/>
  <c r="V81" i="7"/>
  <c r="W81" i="7" s="1"/>
  <c r="V82" i="7"/>
  <c r="W82" i="7" s="1"/>
  <c r="V83" i="7"/>
  <c r="W83" i="7" s="1"/>
  <c r="V84" i="7"/>
  <c r="W84" i="7" s="1"/>
  <c r="V85" i="7"/>
  <c r="V86" i="7"/>
  <c r="W86" i="7" s="1"/>
  <c r="V87" i="7"/>
  <c r="W87" i="7" s="1"/>
  <c r="V88" i="7"/>
  <c r="W88" i="7" s="1"/>
  <c r="V89" i="7"/>
  <c r="W89" i="7" s="1"/>
  <c r="V90" i="7"/>
  <c r="W90" i="7" s="1"/>
  <c r="V91" i="7"/>
  <c r="W91" i="7" s="1"/>
  <c r="V92" i="7"/>
  <c r="W92" i="7" s="1"/>
  <c r="V93" i="7"/>
  <c r="W93" i="7" s="1"/>
  <c r="V94" i="7"/>
  <c r="W94" i="7" s="1"/>
  <c r="V95" i="7"/>
  <c r="W95" i="7" s="1"/>
  <c r="V96" i="7"/>
  <c r="W96" i="7" s="1"/>
  <c r="V97" i="7"/>
  <c r="W97" i="7" s="1"/>
  <c r="V98" i="7"/>
  <c r="W98" i="7" s="1"/>
  <c r="V99" i="7"/>
  <c r="W99" i="7" s="1"/>
  <c r="V100" i="7"/>
  <c r="W100" i="7" s="1"/>
  <c r="V101" i="7"/>
  <c r="V102" i="7"/>
  <c r="W102" i="7" s="1"/>
  <c r="V103" i="7"/>
  <c r="W103" i="7" s="1"/>
  <c r="V104" i="7"/>
  <c r="W104" i="7" s="1"/>
  <c r="V105" i="7"/>
  <c r="W105" i="7" s="1"/>
  <c r="V106" i="7"/>
  <c r="W106" i="7" s="1"/>
  <c r="V107" i="7"/>
  <c r="W107" i="7" s="1"/>
  <c r="V108" i="7"/>
  <c r="W108" i="7" s="1"/>
  <c r="V109" i="7"/>
  <c r="W109" i="7" s="1"/>
  <c r="V110" i="7"/>
  <c r="W110" i="7" s="1"/>
  <c r="V111" i="7"/>
  <c r="W111" i="7" s="1"/>
  <c r="V112" i="7"/>
  <c r="W112" i="7" s="1"/>
  <c r="V113" i="7"/>
  <c r="W113" i="7" s="1"/>
  <c r="V114" i="7"/>
  <c r="W114" i="7" s="1"/>
  <c r="V115" i="7"/>
  <c r="W115" i="7" s="1"/>
  <c r="V116" i="7"/>
  <c r="W116" i="7" s="1"/>
  <c r="V117" i="7"/>
  <c r="V118" i="7"/>
  <c r="W118" i="7" s="1"/>
  <c r="V119" i="7"/>
  <c r="W119" i="7" s="1"/>
  <c r="V120" i="7"/>
  <c r="W120" i="7" s="1"/>
  <c r="V121" i="7"/>
  <c r="W121" i="7" s="1"/>
  <c r="V122" i="7"/>
  <c r="W122" i="7" s="1"/>
  <c r="V123" i="7"/>
  <c r="W123" i="7" s="1"/>
  <c r="V124" i="7"/>
  <c r="W124" i="7" s="1"/>
  <c r="V125" i="7"/>
  <c r="W125" i="7" s="1"/>
  <c r="V126" i="7"/>
  <c r="W126" i="7" s="1"/>
  <c r="V127" i="7"/>
  <c r="W127" i="7" s="1"/>
  <c r="V128" i="7"/>
  <c r="W128" i="7" s="1"/>
  <c r="V129" i="7"/>
  <c r="W129" i="7" s="1"/>
  <c r="V130" i="7"/>
  <c r="W130" i="7" s="1"/>
  <c r="V131" i="7"/>
  <c r="W131" i="7" s="1"/>
  <c r="V132" i="7"/>
  <c r="W132" i="7" s="1"/>
  <c r="V133" i="7"/>
  <c r="V134" i="7"/>
  <c r="W134" i="7" s="1"/>
  <c r="V135" i="7"/>
  <c r="W135" i="7" s="1"/>
  <c r="V136" i="7"/>
  <c r="W136" i="7" s="1"/>
  <c r="V137" i="7"/>
  <c r="W137" i="7" s="1"/>
  <c r="V138" i="7"/>
  <c r="W138" i="7" s="1"/>
  <c r="V139" i="7"/>
  <c r="W139" i="7" s="1"/>
  <c r="V140" i="7"/>
  <c r="W140" i="7" s="1"/>
  <c r="V141" i="7"/>
  <c r="W141" i="7" s="1"/>
  <c r="V142" i="7"/>
  <c r="W142" i="7" s="1"/>
  <c r="V143" i="7"/>
  <c r="W143" i="7" s="1"/>
  <c r="V144" i="7"/>
  <c r="W144" i="7" s="1"/>
  <c r="V145" i="7"/>
  <c r="W145" i="7" s="1"/>
  <c r="V146" i="7"/>
  <c r="W146" i="7" s="1"/>
  <c r="V147" i="7"/>
  <c r="W147" i="7" s="1"/>
  <c r="V148" i="7"/>
  <c r="W148" i="7" s="1"/>
  <c r="V149" i="7"/>
  <c r="V150" i="7"/>
  <c r="W150" i="7" s="1"/>
  <c r="V151" i="7"/>
  <c r="W151" i="7" s="1"/>
  <c r="V152" i="7"/>
  <c r="W152" i="7" s="1"/>
  <c r="V153" i="7"/>
  <c r="W153" i="7" s="1"/>
  <c r="V154" i="7"/>
  <c r="W154" i="7" s="1"/>
  <c r="V155" i="7"/>
  <c r="W155" i="7" s="1"/>
  <c r="V156" i="7"/>
  <c r="W156" i="7" s="1"/>
  <c r="V157" i="7"/>
  <c r="W157" i="7" s="1"/>
  <c r="V158" i="7"/>
  <c r="W158" i="7" s="1"/>
  <c r="V159" i="7"/>
  <c r="W159" i="7" s="1"/>
  <c r="V160" i="7"/>
  <c r="W160" i="7" s="1"/>
  <c r="V161" i="7"/>
  <c r="W161" i="7" s="1"/>
  <c r="V162" i="7"/>
  <c r="W162" i="7" s="1"/>
  <c r="V163" i="7"/>
  <c r="W163" i="7" s="1"/>
  <c r="V164" i="7"/>
  <c r="W164" i="7" s="1"/>
  <c r="V165" i="7"/>
  <c r="V166" i="7"/>
  <c r="W166" i="7" s="1"/>
  <c r="V167" i="7"/>
  <c r="W167" i="7" s="1"/>
  <c r="V168" i="7"/>
  <c r="W168" i="7" s="1"/>
  <c r="V169" i="7"/>
  <c r="W169" i="7" s="1"/>
  <c r="V170" i="7"/>
  <c r="W170" i="7" s="1"/>
  <c r="V171" i="7"/>
  <c r="W171" i="7" s="1"/>
  <c r="V172" i="7"/>
  <c r="W172" i="7" s="1"/>
  <c r="V173" i="7"/>
  <c r="W173" i="7" s="1"/>
  <c r="V174" i="7"/>
  <c r="W174" i="7" s="1"/>
  <c r="V175" i="7"/>
  <c r="W175" i="7" s="1"/>
  <c r="V176" i="7"/>
  <c r="W176" i="7" s="1"/>
  <c r="V177" i="7"/>
  <c r="W177" i="7" s="1"/>
  <c r="V178" i="7"/>
  <c r="W178" i="7" s="1"/>
  <c r="V179" i="7"/>
  <c r="W179" i="7" s="1"/>
  <c r="V180" i="7"/>
  <c r="W180" i="7" s="1"/>
  <c r="V181" i="7"/>
  <c r="V182" i="7"/>
  <c r="W182" i="7" s="1"/>
  <c r="V183" i="7"/>
  <c r="W183" i="7" s="1"/>
  <c r="V184" i="7"/>
  <c r="W184" i="7" s="1"/>
  <c r="V185" i="7"/>
  <c r="W185" i="7" s="1"/>
  <c r="V186" i="7"/>
  <c r="W186" i="7" s="1"/>
  <c r="V187" i="7"/>
  <c r="W187" i="7" s="1"/>
  <c r="V188" i="7"/>
  <c r="W188" i="7" s="1"/>
  <c r="V189" i="7"/>
  <c r="W189" i="7" s="1"/>
  <c r="V190" i="7"/>
  <c r="W190" i="7" s="1"/>
  <c r="V191" i="7"/>
  <c r="W191" i="7" s="1"/>
  <c r="V192" i="7"/>
  <c r="W192" i="7" s="1"/>
  <c r="V193" i="7"/>
  <c r="W193" i="7" s="1"/>
  <c r="V194" i="7"/>
  <c r="W194" i="7" s="1"/>
  <c r="V195" i="7"/>
  <c r="W195" i="7" s="1"/>
  <c r="V196" i="7"/>
  <c r="W196" i="7" s="1"/>
  <c r="V197" i="7"/>
  <c r="V198" i="7"/>
  <c r="W198" i="7" s="1"/>
  <c r="V199" i="7"/>
  <c r="W199" i="7" s="1"/>
  <c r="V200" i="7"/>
  <c r="W200" i="7" s="1"/>
  <c r="V201" i="7"/>
  <c r="W201" i="7" s="1"/>
  <c r="V202" i="7"/>
  <c r="W202" i="7" s="1"/>
  <c r="V203" i="7"/>
  <c r="W203" i="7" s="1"/>
  <c r="V204" i="7"/>
  <c r="W204" i="7" s="1"/>
  <c r="W3" i="7"/>
  <c r="P213" i="7"/>
  <c r="O213" i="7"/>
  <c r="N213" i="7"/>
  <c r="M213" i="7"/>
  <c r="L213" i="7"/>
  <c r="K213" i="7"/>
  <c r="J213" i="7"/>
  <c r="I213" i="7"/>
  <c r="H213" i="7"/>
  <c r="G213" i="7"/>
  <c r="F213" i="7"/>
  <c r="P212" i="7"/>
  <c r="O212" i="7"/>
  <c r="N212" i="7"/>
  <c r="M212" i="7"/>
  <c r="L212" i="7"/>
  <c r="K212" i="7"/>
  <c r="J212" i="7"/>
  <c r="I212" i="7"/>
  <c r="H212" i="7"/>
  <c r="G212" i="7"/>
  <c r="F212" i="7"/>
  <c r="P211" i="7"/>
  <c r="O211" i="7"/>
  <c r="N211" i="7"/>
  <c r="M211" i="7"/>
  <c r="L211" i="7"/>
  <c r="K211" i="7"/>
  <c r="J211" i="7"/>
  <c r="I211" i="7"/>
  <c r="H211" i="7"/>
  <c r="G211" i="7"/>
  <c r="F211" i="7"/>
  <c r="P210" i="7"/>
  <c r="O210" i="7"/>
  <c r="N210" i="7"/>
  <c r="M210" i="7"/>
  <c r="L210" i="7"/>
  <c r="K210" i="7"/>
  <c r="J210" i="7"/>
  <c r="I210" i="7"/>
  <c r="H210" i="7"/>
  <c r="G210" i="7"/>
  <c r="F210" i="7"/>
  <c r="P209" i="7"/>
  <c r="O209" i="7"/>
  <c r="N209" i="7"/>
  <c r="M209" i="7"/>
  <c r="L209" i="7"/>
  <c r="K209" i="7"/>
  <c r="J209" i="7"/>
  <c r="I209" i="7"/>
  <c r="H209" i="7"/>
  <c r="G209" i="7"/>
  <c r="F209" i="7"/>
  <c r="P208" i="7"/>
  <c r="O208" i="7"/>
  <c r="N208" i="7"/>
  <c r="M208" i="7"/>
  <c r="L208" i="7"/>
  <c r="K208" i="7"/>
  <c r="J208" i="7"/>
  <c r="I208" i="7"/>
  <c r="H208" i="7"/>
  <c r="G208" i="7"/>
  <c r="F208" i="7"/>
  <c r="P207" i="7"/>
  <c r="O207" i="7"/>
  <c r="N207" i="7"/>
  <c r="M207" i="7"/>
  <c r="L207" i="7"/>
  <c r="K207" i="7"/>
  <c r="J207" i="7"/>
  <c r="I207" i="7"/>
  <c r="H207" i="7"/>
  <c r="G207" i="7"/>
  <c r="F207" i="7"/>
  <c r="P206" i="7"/>
  <c r="O206" i="7"/>
  <c r="N206" i="7"/>
  <c r="M206" i="7"/>
  <c r="L206" i="7"/>
  <c r="K206" i="7"/>
  <c r="J206" i="7"/>
  <c r="I206" i="7"/>
  <c r="H206" i="7"/>
  <c r="G206" i="7"/>
  <c r="F206" i="7"/>
  <c r="P205" i="7"/>
  <c r="O205" i="7"/>
  <c r="N205" i="7"/>
  <c r="M205" i="7"/>
  <c r="L205" i="7"/>
  <c r="K205" i="7"/>
  <c r="J205" i="7"/>
  <c r="I205" i="7"/>
  <c r="H205" i="7"/>
  <c r="G205" i="7"/>
  <c r="F205" i="7"/>
  <c r="P204" i="7"/>
  <c r="O204" i="7"/>
  <c r="N204" i="7"/>
  <c r="M204" i="7"/>
  <c r="L204" i="7"/>
  <c r="K204" i="7"/>
  <c r="J204" i="7"/>
  <c r="I204" i="7"/>
  <c r="H204" i="7"/>
  <c r="G204" i="7"/>
  <c r="F204" i="7"/>
  <c r="P203" i="7"/>
  <c r="O203" i="7"/>
  <c r="N203" i="7"/>
  <c r="M203" i="7"/>
  <c r="L203" i="7"/>
  <c r="K203" i="7"/>
  <c r="J203" i="7"/>
  <c r="I203" i="7"/>
  <c r="H203" i="7"/>
  <c r="G203" i="7"/>
  <c r="F203" i="7"/>
  <c r="P202" i="7"/>
  <c r="O202" i="7"/>
  <c r="N202" i="7"/>
  <c r="M202" i="7"/>
  <c r="L202" i="7"/>
  <c r="K202" i="7"/>
  <c r="J202" i="7"/>
  <c r="I202" i="7"/>
  <c r="H202" i="7"/>
  <c r="G202" i="7"/>
  <c r="F202" i="7"/>
  <c r="P201" i="7"/>
  <c r="O201" i="7"/>
  <c r="N201" i="7"/>
  <c r="M201" i="7"/>
  <c r="L201" i="7"/>
  <c r="K201" i="7"/>
  <c r="J201" i="7"/>
  <c r="I201" i="7"/>
  <c r="H201" i="7"/>
  <c r="G201" i="7"/>
  <c r="F201" i="7"/>
  <c r="P200" i="7"/>
  <c r="O200" i="7"/>
  <c r="N200" i="7"/>
  <c r="M200" i="7"/>
  <c r="L200" i="7"/>
  <c r="K200" i="7"/>
  <c r="J200" i="7"/>
  <c r="I200" i="7"/>
  <c r="H200" i="7"/>
  <c r="G200" i="7"/>
  <c r="F200" i="7"/>
  <c r="P199" i="7"/>
  <c r="O199" i="7"/>
  <c r="N199" i="7"/>
  <c r="M199" i="7"/>
  <c r="L199" i="7"/>
  <c r="K199" i="7"/>
  <c r="J199" i="7"/>
  <c r="I199" i="7"/>
  <c r="H199" i="7"/>
  <c r="G199" i="7"/>
  <c r="F199" i="7"/>
  <c r="P198" i="7"/>
  <c r="O198" i="7"/>
  <c r="N198" i="7"/>
  <c r="M198" i="7"/>
  <c r="L198" i="7"/>
  <c r="K198" i="7"/>
  <c r="J198" i="7"/>
  <c r="I198" i="7"/>
  <c r="H198" i="7"/>
  <c r="G198" i="7"/>
  <c r="F198" i="7"/>
  <c r="P197" i="7"/>
  <c r="O197" i="7"/>
  <c r="N197" i="7"/>
  <c r="M197" i="7"/>
  <c r="L197" i="7"/>
  <c r="K197" i="7"/>
  <c r="J197" i="7"/>
  <c r="I197" i="7"/>
  <c r="H197" i="7"/>
  <c r="G197" i="7"/>
  <c r="F197" i="7"/>
  <c r="P196" i="7"/>
  <c r="O196" i="7"/>
  <c r="N196" i="7"/>
  <c r="M196" i="7"/>
  <c r="L196" i="7"/>
  <c r="K196" i="7"/>
  <c r="J196" i="7"/>
  <c r="I196" i="7"/>
  <c r="H196" i="7"/>
  <c r="G196" i="7"/>
  <c r="F196" i="7"/>
  <c r="P195" i="7"/>
  <c r="O195" i="7"/>
  <c r="N195" i="7"/>
  <c r="M195" i="7"/>
  <c r="L195" i="7"/>
  <c r="K195" i="7"/>
  <c r="J195" i="7"/>
  <c r="I195" i="7"/>
  <c r="H195" i="7"/>
  <c r="G195" i="7"/>
  <c r="F195" i="7"/>
  <c r="P194" i="7"/>
  <c r="O194" i="7"/>
  <c r="N194" i="7"/>
  <c r="M194" i="7"/>
  <c r="L194" i="7"/>
  <c r="K194" i="7"/>
  <c r="J194" i="7"/>
  <c r="I194" i="7"/>
  <c r="H194" i="7"/>
  <c r="G194" i="7"/>
  <c r="F194" i="7"/>
  <c r="P193" i="7"/>
  <c r="O193" i="7"/>
  <c r="N193" i="7"/>
  <c r="M193" i="7"/>
  <c r="L193" i="7"/>
  <c r="K193" i="7"/>
  <c r="J193" i="7"/>
  <c r="I193" i="7"/>
  <c r="H193" i="7"/>
  <c r="G193" i="7"/>
  <c r="F193" i="7"/>
  <c r="P192" i="7"/>
  <c r="O192" i="7"/>
  <c r="N192" i="7"/>
  <c r="M192" i="7"/>
  <c r="L192" i="7"/>
  <c r="K192" i="7"/>
  <c r="J192" i="7"/>
  <c r="I192" i="7"/>
  <c r="H192" i="7"/>
  <c r="G192" i="7"/>
  <c r="F192" i="7"/>
  <c r="P191" i="7"/>
  <c r="O191" i="7"/>
  <c r="N191" i="7"/>
  <c r="M191" i="7"/>
  <c r="L191" i="7"/>
  <c r="K191" i="7"/>
  <c r="J191" i="7"/>
  <c r="I191" i="7"/>
  <c r="H191" i="7"/>
  <c r="G191" i="7"/>
  <c r="F191" i="7"/>
  <c r="P190" i="7"/>
  <c r="O190" i="7"/>
  <c r="N190" i="7"/>
  <c r="M190" i="7"/>
  <c r="L190" i="7"/>
  <c r="K190" i="7"/>
  <c r="J190" i="7"/>
  <c r="I190" i="7"/>
  <c r="H190" i="7"/>
  <c r="G190" i="7"/>
  <c r="F190" i="7"/>
  <c r="P189" i="7"/>
  <c r="O189" i="7"/>
  <c r="N189" i="7"/>
  <c r="M189" i="7"/>
  <c r="L189" i="7"/>
  <c r="K189" i="7"/>
  <c r="J189" i="7"/>
  <c r="I189" i="7"/>
  <c r="H189" i="7"/>
  <c r="G189" i="7"/>
  <c r="F189" i="7"/>
  <c r="P188" i="7"/>
  <c r="O188" i="7"/>
  <c r="N188" i="7"/>
  <c r="M188" i="7"/>
  <c r="L188" i="7"/>
  <c r="K188" i="7"/>
  <c r="J188" i="7"/>
  <c r="I188" i="7"/>
  <c r="H188" i="7"/>
  <c r="G188" i="7"/>
  <c r="F188" i="7"/>
  <c r="P187" i="7"/>
  <c r="O187" i="7"/>
  <c r="N187" i="7"/>
  <c r="M187" i="7"/>
  <c r="L187" i="7"/>
  <c r="K187" i="7"/>
  <c r="J187" i="7"/>
  <c r="I187" i="7"/>
  <c r="H187" i="7"/>
  <c r="G187" i="7"/>
  <c r="F187" i="7"/>
  <c r="P186" i="7"/>
  <c r="O186" i="7"/>
  <c r="N186" i="7"/>
  <c r="M186" i="7"/>
  <c r="L186" i="7"/>
  <c r="K186" i="7"/>
  <c r="J186" i="7"/>
  <c r="I186" i="7"/>
  <c r="H186" i="7"/>
  <c r="G186" i="7"/>
  <c r="F186" i="7"/>
  <c r="P185" i="7"/>
  <c r="O185" i="7"/>
  <c r="N185" i="7"/>
  <c r="M185" i="7"/>
  <c r="L185" i="7"/>
  <c r="K185" i="7"/>
  <c r="J185" i="7"/>
  <c r="I185" i="7"/>
  <c r="H185" i="7"/>
  <c r="G185" i="7"/>
  <c r="F185" i="7"/>
  <c r="P184" i="7"/>
  <c r="O184" i="7"/>
  <c r="N184" i="7"/>
  <c r="M184" i="7"/>
  <c r="L184" i="7"/>
  <c r="K184" i="7"/>
  <c r="J184" i="7"/>
  <c r="I184" i="7"/>
  <c r="H184" i="7"/>
  <c r="G184" i="7"/>
  <c r="F184" i="7"/>
  <c r="P183" i="7"/>
  <c r="O183" i="7"/>
  <c r="N183" i="7"/>
  <c r="M183" i="7"/>
  <c r="L183" i="7"/>
  <c r="K183" i="7"/>
  <c r="J183" i="7"/>
  <c r="I183" i="7"/>
  <c r="H183" i="7"/>
  <c r="G183" i="7"/>
  <c r="F183" i="7"/>
  <c r="P182" i="7"/>
  <c r="O182" i="7"/>
  <c r="N182" i="7"/>
  <c r="M182" i="7"/>
  <c r="L182" i="7"/>
  <c r="K182" i="7"/>
  <c r="J182" i="7"/>
  <c r="I182" i="7"/>
  <c r="H182" i="7"/>
  <c r="G182" i="7"/>
  <c r="F182" i="7"/>
  <c r="P181" i="7"/>
  <c r="O181" i="7"/>
  <c r="N181" i="7"/>
  <c r="M181" i="7"/>
  <c r="L181" i="7"/>
  <c r="K181" i="7"/>
  <c r="J181" i="7"/>
  <c r="I181" i="7"/>
  <c r="H181" i="7"/>
  <c r="G181" i="7"/>
  <c r="F181" i="7"/>
  <c r="P180" i="7"/>
  <c r="O180" i="7"/>
  <c r="N180" i="7"/>
  <c r="M180" i="7"/>
  <c r="L180" i="7"/>
  <c r="K180" i="7"/>
  <c r="J180" i="7"/>
  <c r="I180" i="7"/>
  <c r="H180" i="7"/>
  <c r="G180" i="7"/>
  <c r="F180" i="7"/>
  <c r="P179" i="7"/>
  <c r="O179" i="7"/>
  <c r="N179" i="7"/>
  <c r="M179" i="7"/>
  <c r="L179" i="7"/>
  <c r="K179" i="7"/>
  <c r="J179" i="7"/>
  <c r="I179" i="7"/>
  <c r="H179" i="7"/>
  <c r="G179" i="7"/>
  <c r="F179" i="7"/>
  <c r="P178" i="7"/>
  <c r="O178" i="7"/>
  <c r="N178" i="7"/>
  <c r="M178" i="7"/>
  <c r="L178" i="7"/>
  <c r="K178" i="7"/>
  <c r="J178" i="7"/>
  <c r="I178" i="7"/>
  <c r="H178" i="7"/>
  <c r="G178" i="7"/>
  <c r="F178" i="7"/>
  <c r="P177" i="7"/>
  <c r="O177" i="7"/>
  <c r="N177" i="7"/>
  <c r="M177" i="7"/>
  <c r="L177" i="7"/>
  <c r="K177" i="7"/>
  <c r="J177" i="7"/>
  <c r="I177" i="7"/>
  <c r="H177" i="7"/>
  <c r="G177" i="7"/>
  <c r="F177" i="7"/>
  <c r="P176" i="7"/>
  <c r="O176" i="7"/>
  <c r="N176" i="7"/>
  <c r="M176" i="7"/>
  <c r="L176" i="7"/>
  <c r="K176" i="7"/>
  <c r="J176" i="7"/>
  <c r="I176" i="7"/>
  <c r="H176" i="7"/>
  <c r="G176" i="7"/>
  <c r="F176" i="7"/>
  <c r="P175" i="7"/>
  <c r="O175" i="7"/>
  <c r="N175" i="7"/>
  <c r="M175" i="7"/>
  <c r="L175" i="7"/>
  <c r="K175" i="7"/>
  <c r="J175" i="7"/>
  <c r="I175" i="7"/>
  <c r="H175" i="7"/>
  <c r="G175" i="7"/>
  <c r="F175" i="7"/>
  <c r="P174" i="7"/>
  <c r="O174" i="7"/>
  <c r="N174" i="7"/>
  <c r="M174" i="7"/>
  <c r="L174" i="7"/>
  <c r="K174" i="7"/>
  <c r="J174" i="7"/>
  <c r="I174" i="7"/>
  <c r="H174" i="7"/>
  <c r="G174" i="7"/>
  <c r="F174" i="7"/>
  <c r="P173" i="7"/>
  <c r="O173" i="7"/>
  <c r="N173" i="7"/>
  <c r="M173" i="7"/>
  <c r="L173" i="7"/>
  <c r="K173" i="7"/>
  <c r="J173" i="7"/>
  <c r="I173" i="7"/>
  <c r="H173" i="7"/>
  <c r="G173" i="7"/>
  <c r="F173" i="7"/>
  <c r="P172" i="7"/>
  <c r="O172" i="7"/>
  <c r="N172" i="7"/>
  <c r="M172" i="7"/>
  <c r="L172" i="7"/>
  <c r="K172" i="7"/>
  <c r="J172" i="7"/>
  <c r="I172" i="7"/>
  <c r="H172" i="7"/>
  <c r="G172" i="7"/>
  <c r="F172" i="7"/>
  <c r="P171" i="7"/>
  <c r="O171" i="7"/>
  <c r="N171" i="7"/>
  <c r="M171" i="7"/>
  <c r="L171" i="7"/>
  <c r="K171" i="7"/>
  <c r="J171" i="7"/>
  <c r="I171" i="7"/>
  <c r="H171" i="7"/>
  <c r="G171" i="7"/>
  <c r="F171" i="7"/>
  <c r="P170" i="7"/>
  <c r="O170" i="7"/>
  <c r="N170" i="7"/>
  <c r="M170" i="7"/>
  <c r="L170" i="7"/>
  <c r="K170" i="7"/>
  <c r="J170" i="7"/>
  <c r="I170" i="7"/>
  <c r="H170" i="7"/>
  <c r="G170" i="7"/>
  <c r="F170" i="7"/>
  <c r="P169" i="7"/>
  <c r="O169" i="7"/>
  <c r="N169" i="7"/>
  <c r="M169" i="7"/>
  <c r="L169" i="7"/>
  <c r="K169" i="7"/>
  <c r="J169" i="7"/>
  <c r="I169" i="7"/>
  <c r="H169" i="7"/>
  <c r="G169" i="7"/>
  <c r="F169" i="7"/>
  <c r="P168" i="7"/>
  <c r="O168" i="7"/>
  <c r="N168" i="7"/>
  <c r="M168" i="7"/>
  <c r="L168" i="7"/>
  <c r="K168" i="7"/>
  <c r="J168" i="7"/>
  <c r="I168" i="7"/>
  <c r="H168" i="7"/>
  <c r="G168" i="7"/>
  <c r="F168" i="7"/>
  <c r="P167" i="7"/>
  <c r="O167" i="7"/>
  <c r="N167" i="7"/>
  <c r="M167" i="7"/>
  <c r="L167" i="7"/>
  <c r="K167" i="7"/>
  <c r="J167" i="7"/>
  <c r="I167" i="7"/>
  <c r="H167" i="7"/>
  <c r="G167" i="7"/>
  <c r="F167" i="7"/>
  <c r="P166" i="7"/>
  <c r="O166" i="7"/>
  <c r="N166" i="7"/>
  <c r="M166" i="7"/>
  <c r="L166" i="7"/>
  <c r="K166" i="7"/>
  <c r="J166" i="7"/>
  <c r="I166" i="7"/>
  <c r="H166" i="7"/>
  <c r="G166" i="7"/>
  <c r="F166" i="7"/>
  <c r="P165" i="7"/>
  <c r="O165" i="7"/>
  <c r="N165" i="7"/>
  <c r="M165" i="7"/>
  <c r="L165" i="7"/>
  <c r="K165" i="7"/>
  <c r="J165" i="7"/>
  <c r="I165" i="7"/>
  <c r="H165" i="7"/>
  <c r="G165" i="7"/>
  <c r="F165" i="7"/>
  <c r="P164" i="7"/>
  <c r="O164" i="7"/>
  <c r="N164" i="7"/>
  <c r="M164" i="7"/>
  <c r="L164" i="7"/>
  <c r="K164" i="7"/>
  <c r="J164" i="7"/>
  <c r="I164" i="7"/>
  <c r="H164" i="7"/>
  <c r="G164" i="7"/>
  <c r="F164" i="7"/>
  <c r="P163" i="7"/>
  <c r="O163" i="7"/>
  <c r="N163" i="7"/>
  <c r="M163" i="7"/>
  <c r="L163" i="7"/>
  <c r="K163" i="7"/>
  <c r="J163" i="7"/>
  <c r="I163" i="7"/>
  <c r="H163" i="7"/>
  <c r="G163" i="7"/>
  <c r="F163" i="7"/>
  <c r="P162" i="7"/>
  <c r="O162" i="7"/>
  <c r="N162" i="7"/>
  <c r="M162" i="7"/>
  <c r="L162" i="7"/>
  <c r="K162" i="7"/>
  <c r="J162" i="7"/>
  <c r="I162" i="7"/>
  <c r="H162" i="7"/>
  <c r="G162" i="7"/>
  <c r="F162" i="7"/>
  <c r="P161" i="7"/>
  <c r="O161" i="7"/>
  <c r="N161" i="7"/>
  <c r="M161" i="7"/>
  <c r="L161" i="7"/>
  <c r="K161" i="7"/>
  <c r="J161" i="7"/>
  <c r="I161" i="7"/>
  <c r="H161" i="7"/>
  <c r="G161" i="7"/>
  <c r="F161" i="7"/>
  <c r="P160" i="7"/>
  <c r="O160" i="7"/>
  <c r="N160" i="7"/>
  <c r="M160" i="7"/>
  <c r="L160" i="7"/>
  <c r="K160" i="7"/>
  <c r="J160" i="7"/>
  <c r="I160" i="7"/>
  <c r="H160" i="7"/>
  <c r="G160" i="7"/>
  <c r="F160" i="7"/>
  <c r="P159" i="7"/>
  <c r="O159" i="7"/>
  <c r="N159" i="7"/>
  <c r="M159" i="7"/>
  <c r="L159" i="7"/>
  <c r="K159" i="7"/>
  <c r="J159" i="7"/>
  <c r="I159" i="7"/>
  <c r="H159" i="7"/>
  <c r="G159" i="7"/>
  <c r="F159" i="7"/>
  <c r="P158" i="7"/>
  <c r="O158" i="7"/>
  <c r="N158" i="7"/>
  <c r="M158" i="7"/>
  <c r="L158" i="7"/>
  <c r="K158" i="7"/>
  <c r="J158" i="7"/>
  <c r="I158" i="7"/>
  <c r="H158" i="7"/>
  <c r="G158" i="7"/>
  <c r="F158" i="7"/>
  <c r="P157" i="7"/>
  <c r="O157" i="7"/>
  <c r="N157" i="7"/>
  <c r="M157" i="7"/>
  <c r="L157" i="7"/>
  <c r="K157" i="7"/>
  <c r="J157" i="7"/>
  <c r="I157" i="7"/>
  <c r="H157" i="7"/>
  <c r="G157" i="7"/>
  <c r="F157" i="7"/>
  <c r="P156" i="7"/>
  <c r="O156" i="7"/>
  <c r="N156" i="7"/>
  <c r="M156" i="7"/>
  <c r="L156" i="7"/>
  <c r="K156" i="7"/>
  <c r="J156" i="7"/>
  <c r="I156" i="7"/>
  <c r="H156" i="7"/>
  <c r="G156" i="7"/>
  <c r="F156" i="7"/>
  <c r="P155" i="7"/>
  <c r="O155" i="7"/>
  <c r="N155" i="7"/>
  <c r="M155" i="7"/>
  <c r="L155" i="7"/>
  <c r="K155" i="7"/>
  <c r="J155" i="7"/>
  <c r="I155" i="7"/>
  <c r="H155" i="7"/>
  <c r="G155" i="7"/>
  <c r="F155" i="7"/>
  <c r="P154" i="7"/>
  <c r="O154" i="7"/>
  <c r="N154" i="7"/>
  <c r="M154" i="7"/>
  <c r="L154" i="7"/>
  <c r="K154" i="7"/>
  <c r="J154" i="7"/>
  <c r="I154" i="7"/>
  <c r="H154" i="7"/>
  <c r="G154" i="7"/>
  <c r="F154" i="7"/>
  <c r="P153" i="7"/>
  <c r="O153" i="7"/>
  <c r="N153" i="7"/>
  <c r="M153" i="7"/>
  <c r="L153" i="7"/>
  <c r="K153" i="7"/>
  <c r="J153" i="7"/>
  <c r="I153" i="7"/>
  <c r="H153" i="7"/>
  <c r="G153" i="7"/>
  <c r="F153" i="7"/>
  <c r="P152" i="7"/>
  <c r="O152" i="7"/>
  <c r="N152" i="7"/>
  <c r="M152" i="7"/>
  <c r="L152" i="7"/>
  <c r="K152" i="7"/>
  <c r="J152" i="7"/>
  <c r="I152" i="7"/>
  <c r="H152" i="7"/>
  <c r="G152" i="7"/>
  <c r="F152" i="7"/>
  <c r="P151" i="7"/>
  <c r="O151" i="7"/>
  <c r="N151" i="7"/>
  <c r="M151" i="7"/>
  <c r="L151" i="7"/>
  <c r="K151" i="7"/>
  <c r="J151" i="7"/>
  <c r="I151" i="7"/>
  <c r="H151" i="7"/>
  <c r="G151" i="7"/>
  <c r="F151" i="7"/>
  <c r="P150" i="7"/>
  <c r="O150" i="7"/>
  <c r="N150" i="7"/>
  <c r="M150" i="7"/>
  <c r="L150" i="7"/>
  <c r="K150" i="7"/>
  <c r="J150" i="7"/>
  <c r="I150" i="7"/>
  <c r="H150" i="7"/>
  <c r="G150" i="7"/>
  <c r="F150" i="7"/>
  <c r="P149" i="7"/>
  <c r="O149" i="7"/>
  <c r="N149" i="7"/>
  <c r="M149" i="7"/>
  <c r="L149" i="7"/>
  <c r="K149" i="7"/>
  <c r="J149" i="7"/>
  <c r="I149" i="7"/>
  <c r="H149" i="7"/>
  <c r="G149" i="7"/>
  <c r="F149" i="7"/>
  <c r="P148" i="7"/>
  <c r="O148" i="7"/>
  <c r="N148" i="7"/>
  <c r="M148" i="7"/>
  <c r="L148" i="7"/>
  <c r="K148" i="7"/>
  <c r="J148" i="7"/>
  <c r="I148" i="7"/>
  <c r="H148" i="7"/>
  <c r="G148" i="7"/>
  <c r="F148" i="7"/>
  <c r="P147" i="7"/>
  <c r="O147" i="7"/>
  <c r="N147" i="7"/>
  <c r="M147" i="7"/>
  <c r="L147" i="7"/>
  <c r="K147" i="7"/>
  <c r="J147" i="7"/>
  <c r="I147" i="7"/>
  <c r="H147" i="7"/>
  <c r="G147" i="7"/>
  <c r="F147" i="7"/>
  <c r="P146" i="7"/>
  <c r="O146" i="7"/>
  <c r="N146" i="7"/>
  <c r="M146" i="7"/>
  <c r="L146" i="7"/>
  <c r="K146" i="7"/>
  <c r="J146" i="7"/>
  <c r="I146" i="7"/>
  <c r="H146" i="7"/>
  <c r="G146" i="7"/>
  <c r="F146" i="7"/>
  <c r="P145" i="7"/>
  <c r="O145" i="7"/>
  <c r="N145" i="7"/>
  <c r="M145" i="7"/>
  <c r="L145" i="7"/>
  <c r="K145" i="7"/>
  <c r="J145" i="7"/>
  <c r="I145" i="7"/>
  <c r="H145" i="7"/>
  <c r="G145" i="7"/>
  <c r="F145" i="7"/>
  <c r="P144" i="7"/>
  <c r="O144" i="7"/>
  <c r="N144" i="7"/>
  <c r="M144" i="7"/>
  <c r="L144" i="7"/>
  <c r="K144" i="7"/>
  <c r="J144" i="7"/>
  <c r="I144" i="7"/>
  <c r="H144" i="7"/>
  <c r="G144" i="7"/>
  <c r="F144" i="7"/>
  <c r="P143" i="7"/>
  <c r="O143" i="7"/>
  <c r="N143" i="7"/>
  <c r="M143" i="7"/>
  <c r="L143" i="7"/>
  <c r="K143" i="7"/>
  <c r="J143" i="7"/>
  <c r="I143" i="7"/>
  <c r="H143" i="7"/>
  <c r="G143" i="7"/>
  <c r="F143" i="7"/>
  <c r="P142" i="7"/>
  <c r="O142" i="7"/>
  <c r="N142" i="7"/>
  <c r="M142" i="7"/>
  <c r="L142" i="7"/>
  <c r="K142" i="7"/>
  <c r="J142" i="7"/>
  <c r="I142" i="7"/>
  <c r="H142" i="7"/>
  <c r="G142" i="7"/>
  <c r="F142" i="7"/>
  <c r="P141" i="7"/>
  <c r="O141" i="7"/>
  <c r="N141" i="7"/>
  <c r="M141" i="7"/>
  <c r="L141" i="7"/>
  <c r="K141" i="7"/>
  <c r="J141" i="7"/>
  <c r="I141" i="7"/>
  <c r="H141" i="7"/>
  <c r="G141" i="7"/>
  <c r="F141" i="7"/>
  <c r="P140" i="7"/>
  <c r="O140" i="7"/>
  <c r="N140" i="7"/>
  <c r="M140" i="7"/>
  <c r="L140" i="7"/>
  <c r="K140" i="7"/>
  <c r="J140" i="7"/>
  <c r="I140" i="7"/>
  <c r="H140" i="7"/>
  <c r="G140" i="7"/>
  <c r="F140" i="7"/>
  <c r="P139" i="7"/>
  <c r="O139" i="7"/>
  <c r="N139" i="7"/>
  <c r="M139" i="7"/>
  <c r="L139" i="7"/>
  <c r="K139" i="7"/>
  <c r="J139" i="7"/>
  <c r="I139" i="7"/>
  <c r="H139" i="7"/>
  <c r="G139" i="7"/>
  <c r="F139" i="7"/>
  <c r="P138" i="7"/>
  <c r="O138" i="7"/>
  <c r="N138" i="7"/>
  <c r="M138" i="7"/>
  <c r="L138" i="7"/>
  <c r="K138" i="7"/>
  <c r="J138" i="7"/>
  <c r="I138" i="7"/>
  <c r="H138" i="7"/>
  <c r="G138" i="7"/>
  <c r="F138" i="7"/>
  <c r="P137" i="7"/>
  <c r="O137" i="7"/>
  <c r="N137" i="7"/>
  <c r="M137" i="7"/>
  <c r="L137" i="7"/>
  <c r="K137" i="7"/>
  <c r="J137" i="7"/>
  <c r="I137" i="7"/>
  <c r="H137" i="7"/>
  <c r="G137" i="7"/>
  <c r="F137" i="7"/>
  <c r="P136" i="7"/>
  <c r="O136" i="7"/>
  <c r="N136" i="7"/>
  <c r="M136" i="7"/>
  <c r="L136" i="7"/>
  <c r="K136" i="7"/>
  <c r="J136" i="7"/>
  <c r="I136" i="7"/>
  <c r="H136" i="7"/>
  <c r="G136" i="7"/>
  <c r="F136" i="7"/>
  <c r="P135" i="7"/>
  <c r="O135" i="7"/>
  <c r="N135" i="7"/>
  <c r="M135" i="7"/>
  <c r="L135" i="7"/>
  <c r="K135" i="7"/>
  <c r="J135" i="7"/>
  <c r="I135" i="7"/>
  <c r="H135" i="7"/>
  <c r="G135" i="7"/>
  <c r="F135" i="7"/>
  <c r="P134" i="7"/>
  <c r="O134" i="7"/>
  <c r="N134" i="7"/>
  <c r="M134" i="7"/>
  <c r="L134" i="7"/>
  <c r="K134" i="7"/>
  <c r="J134" i="7"/>
  <c r="I134" i="7"/>
  <c r="H134" i="7"/>
  <c r="G134" i="7"/>
  <c r="F134" i="7"/>
  <c r="P133" i="7"/>
  <c r="O133" i="7"/>
  <c r="N133" i="7"/>
  <c r="M133" i="7"/>
  <c r="L133" i="7"/>
  <c r="K133" i="7"/>
  <c r="J133" i="7"/>
  <c r="I133" i="7"/>
  <c r="H133" i="7"/>
  <c r="G133" i="7"/>
  <c r="F133" i="7"/>
  <c r="P132" i="7"/>
  <c r="O132" i="7"/>
  <c r="N132" i="7"/>
  <c r="M132" i="7"/>
  <c r="L132" i="7"/>
  <c r="K132" i="7"/>
  <c r="J132" i="7"/>
  <c r="I132" i="7"/>
  <c r="H132" i="7"/>
  <c r="G132" i="7"/>
  <c r="F132" i="7"/>
  <c r="P131" i="7"/>
  <c r="O131" i="7"/>
  <c r="N131" i="7"/>
  <c r="M131" i="7"/>
  <c r="L131" i="7"/>
  <c r="K131" i="7"/>
  <c r="J131" i="7"/>
  <c r="I131" i="7"/>
  <c r="H131" i="7"/>
  <c r="G131" i="7"/>
  <c r="F131" i="7"/>
  <c r="P130" i="7"/>
  <c r="O130" i="7"/>
  <c r="N130" i="7"/>
  <c r="M130" i="7"/>
  <c r="L130" i="7"/>
  <c r="K130" i="7"/>
  <c r="J130" i="7"/>
  <c r="I130" i="7"/>
  <c r="H130" i="7"/>
  <c r="G130" i="7"/>
  <c r="F130" i="7"/>
  <c r="P129" i="7"/>
  <c r="O129" i="7"/>
  <c r="N129" i="7"/>
  <c r="M129" i="7"/>
  <c r="L129" i="7"/>
  <c r="K129" i="7"/>
  <c r="J129" i="7"/>
  <c r="I129" i="7"/>
  <c r="H129" i="7"/>
  <c r="G129" i="7"/>
  <c r="F129" i="7"/>
  <c r="P128" i="7"/>
  <c r="O128" i="7"/>
  <c r="N128" i="7"/>
  <c r="M128" i="7"/>
  <c r="L128" i="7"/>
  <c r="K128" i="7"/>
  <c r="J128" i="7"/>
  <c r="I128" i="7"/>
  <c r="H128" i="7"/>
  <c r="G128" i="7"/>
  <c r="F128" i="7"/>
  <c r="P127" i="7"/>
  <c r="O127" i="7"/>
  <c r="N127" i="7"/>
  <c r="M127" i="7"/>
  <c r="L127" i="7"/>
  <c r="K127" i="7"/>
  <c r="J127" i="7"/>
  <c r="I127" i="7"/>
  <c r="H127" i="7"/>
  <c r="G127" i="7"/>
  <c r="F127" i="7"/>
  <c r="P126" i="7"/>
  <c r="O126" i="7"/>
  <c r="N126" i="7"/>
  <c r="M126" i="7"/>
  <c r="L126" i="7"/>
  <c r="K126" i="7"/>
  <c r="J126" i="7"/>
  <c r="I126" i="7"/>
  <c r="H126" i="7"/>
  <c r="G126" i="7"/>
  <c r="F126" i="7"/>
  <c r="P125" i="7"/>
  <c r="O125" i="7"/>
  <c r="N125" i="7"/>
  <c r="M125" i="7"/>
  <c r="L125" i="7"/>
  <c r="K125" i="7"/>
  <c r="J125" i="7"/>
  <c r="I125" i="7"/>
  <c r="H125" i="7"/>
  <c r="G125" i="7"/>
  <c r="F125" i="7"/>
  <c r="P124" i="7"/>
  <c r="O124" i="7"/>
  <c r="N124" i="7"/>
  <c r="M124" i="7"/>
  <c r="L124" i="7"/>
  <c r="K124" i="7"/>
  <c r="J124" i="7"/>
  <c r="I124" i="7"/>
  <c r="H124" i="7"/>
  <c r="G124" i="7"/>
  <c r="F124" i="7"/>
  <c r="P123" i="7"/>
  <c r="O123" i="7"/>
  <c r="N123" i="7"/>
  <c r="M123" i="7"/>
  <c r="L123" i="7"/>
  <c r="K123" i="7"/>
  <c r="J123" i="7"/>
  <c r="I123" i="7"/>
  <c r="H123" i="7"/>
  <c r="G123" i="7"/>
  <c r="F123" i="7"/>
  <c r="P122" i="7"/>
  <c r="O122" i="7"/>
  <c r="N122" i="7"/>
  <c r="M122" i="7"/>
  <c r="L122" i="7"/>
  <c r="K122" i="7"/>
  <c r="J122" i="7"/>
  <c r="I122" i="7"/>
  <c r="H122" i="7"/>
  <c r="G122" i="7"/>
  <c r="F122" i="7"/>
  <c r="P121" i="7"/>
  <c r="O121" i="7"/>
  <c r="N121" i="7"/>
  <c r="M121" i="7"/>
  <c r="L121" i="7"/>
  <c r="K121" i="7"/>
  <c r="J121" i="7"/>
  <c r="I121" i="7"/>
  <c r="H121" i="7"/>
  <c r="G121" i="7"/>
  <c r="F121" i="7"/>
  <c r="P120" i="7"/>
  <c r="O120" i="7"/>
  <c r="N120" i="7"/>
  <c r="M120" i="7"/>
  <c r="L120" i="7"/>
  <c r="K120" i="7"/>
  <c r="J120" i="7"/>
  <c r="I120" i="7"/>
  <c r="H120" i="7"/>
  <c r="G120" i="7"/>
  <c r="F120" i="7"/>
  <c r="P119" i="7"/>
  <c r="O119" i="7"/>
  <c r="N119" i="7"/>
  <c r="M119" i="7"/>
  <c r="L119" i="7"/>
  <c r="K119" i="7"/>
  <c r="J119" i="7"/>
  <c r="I119" i="7"/>
  <c r="H119" i="7"/>
  <c r="G119" i="7"/>
  <c r="F119" i="7"/>
  <c r="P118" i="7"/>
  <c r="O118" i="7"/>
  <c r="N118" i="7"/>
  <c r="M118" i="7"/>
  <c r="L118" i="7"/>
  <c r="K118" i="7"/>
  <c r="J118" i="7"/>
  <c r="I118" i="7"/>
  <c r="H118" i="7"/>
  <c r="G118" i="7"/>
  <c r="F118" i="7"/>
  <c r="P117" i="7"/>
  <c r="O117" i="7"/>
  <c r="N117" i="7"/>
  <c r="M117" i="7"/>
  <c r="L117" i="7"/>
  <c r="K117" i="7"/>
  <c r="J117" i="7"/>
  <c r="I117" i="7"/>
  <c r="H117" i="7"/>
  <c r="G117" i="7"/>
  <c r="F117" i="7"/>
  <c r="P116" i="7"/>
  <c r="O116" i="7"/>
  <c r="N116" i="7"/>
  <c r="M116" i="7"/>
  <c r="L116" i="7"/>
  <c r="K116" i="7"/>
  <c r="J116" i="7"/>
  <c r="I116" i="7"/>
  <c r="H116" i="7"/>
  <c r="G116" i="7"/>
  <c r="F116" i="7"/>
  <c r="P115" i="7"/>
  <c r="O115" i="7"/>
  <c r="N115" i="7"/>
  <c r="M115" i="7"/>
  <c r="L115" i="7"/>
  <c r="K115" i="7"/>
  <c r="J115" i="7"/>
  <c r="I115" i="7"/>
  <c r="H115" i="7"/>
  <c r="G115" i="7"/>
  <c r="F115" i="7"/>
  <c r="P114" i="7"/>
  <c r="O114" i="7"/>
  <c r="N114" i="7"/>
  <c r="M114" i="7"/>
  <c r="L114" i="7"/>
  <c r="K114" i="7"/>
  <c r="J114" i="7"/>
  <c r="I114" i="7"/>
  <c r="H114" i="7"/>
  <c r="G114" i="7"/>
  <c r="F114" i="7"/>
  <c r="P113" i="7"/>
  <c r="O113" i="7"/>
  <c r="N113" i="7"/>
  <c r="M113" i="7"/>
  <c r="L113" i="7"/>
  <c r="K113" i="7"/>
  <c r="J113" i="7"/>
  <c r="I113" i="7"/>
  <c r="H113" i="7"/>
  <c r="G113" i="7"/>
  <c r="F113" i="7"/>
  <c r="P112" i="7"/>
  <c r="O112" i="7"/>
  <c r="N112" i="7"/>
  <c r="M112" i="7"/>
  <c r="L112" i="7"/>
  <c r="K112" i="7"/>
  <c r="J112" i="7"/>
  <c r="I112" i="7"/>
  <c r="H112" i="7"/>
  <c r="G112" i="7"/>
  <c r="F112" i="7"/>
  <c r="P111" i="7"/>
  <c r="O111" i="7"/>
  <c r="N111" i="7"/>
  <c r="M111" i="7"/>
  <c r="L111" i="7"/>
  <c r="K111" i="7"/>
  <c r="J111" i="7"/>
  <c r="I111" i="7"/>
  <c r="H111" i="7"/>
  <c r="G111" i="7"/>
  <c r="F111" i="7"/>
  <c r="P110" i="7"/>
  <c r="O110" i="7"/>
  <c r="N110" i="7"/>
  <c r="M110" i="7"/>
  <c r="L110" i="7"/>
  <c r="K110" i="7"/>
  <c r="J110" i="7"/>
  <c r="I110" i="7"/>
  <c r="H110" i="7"/>
  <c r="G110" i="7"/>
  <c r="F110" i="7"/>
  <c r="P109" i="7"/>
  <c r="O109" i="7"/>
  <c r="N109" i="7"/>
  <c r="M109" i="7"/>
  <c r="L109" i="7"/>
  <c r="K109" i="7"/>
  <c r="J109" i="7"/>
  <c r="I109" i="7"/>
  <c r="H109" i="7"/>
  <c r="G109" i="7"/>
  <c r="F109" i="7"/>
  <c r="P108" i="7"/>
  <c r="O108" i="7"/>
  <c r="N108" i="7"/>
  <c r="M108" i="7"/>
  <c r="L108" i="7"/>
  <c r="K108" i="7"/>
  <c r="J108" i="7"/>
  <c r="I108" i="7"/>
  <c r="H108" i="7"/>
  <c r="G108" i="7"/>
  <c r="F108" i="7"/>
  <c r="P107" i="7"/>
  <c r="O107" i="7"/>
  <c r="N107" i="7"/>
  <c r="M107" i="7"/>
  <c r="L107" i="7"/>
  <c r="K107" i="7"/>
  <c r="J107" i="7"/>
  <c r="I107" i="7"/>
  <c r="H107" i="7"/>
  <c r="G107" i="7"/>
  <c r="F107" i="7"/>
  <c r="P106" i="7"/>
  <c r="O106" i="7"/>
  <c r="N106" i="7"/>
  <c r="M106" i="7"/>
  <c r="L106" i="7"/>
  <c r="K106" i="7"/>
  <c r="J106" i="7"/>
  <c r="I106" i="7"/>
  <c r="H106" i="7"/>
  <c r="G106" i="7"/>
  <c r="F106" i="7"/>
  <c r="P105" i="7"/>
  <c r="O105" i="7"/>
  <c r="N105" i="7"/>
  <c r="M105" i="7"/>
  <c r="L105" i="7"/>
  <c r="K105" i="7"/>
  <c r="J105" i="7"/>
  <c r="I105" i="7"/>
  <c r="H105" i="7"/>
  <c r="G105" i="7"/>
  <c r="F105" i="7"/>
  <c r="P104" i="7"/>
  <c r="O104" i="7"/>
  <c r="N104" i="7"/>
  <c r="M104" i="7"/>
  <c r="L104" i="7"/>
  <c r="K104" i="7"/>
  <c r="J104" i="7"/>
  <c r="I104" i="7"/>
  <c r="H104" i="7"/>
  <c r="G104" i="7"/>
  <c r="F104" i="7"/>
  <c r="P103" i="7"/>
  <c r="O103" i="7"/>
  <c r="N103" i="7"/>
  <c r="M103" i="7"/>
  <c r="L103" i="7"/>
  <c r="K103" i="7"/>
  <c r="J103" i="7"/>
  <c r="I103" i="7"/>
  <c r="H103" i="7"/>
  <c r="G103" i="7"/>
  <c r="F103" i="7"/>
  <c r="P102" i="7"/>
  <c r="O102" i="7"/>
  <c r="N102" i="7"/>
  <c r="M102" i="7"/>
  <c r="L102" i="7"/>
  <c r="K102" i="7"/>
  <c r="J102" i="7"/>
  <c r="I102" i="7"/>
  <c r="H102" i="7"/>
  <c r="G102" i="7"/>
  <c r="F102" i="7"/>
  <c r="P101" i="7"/>
  <c r="O101" i="7"/>
  <c r="N101" i="7"/>
  <c r="M101" i="7"/>
  <c r="L101" i="7"/>
  <c r="K101" i="7"/>
  <c r="J101" i="7"/>
  <c r="I101" i="7"/>
  <c r="H101" i="7"/>
  <c r="G101" i="7"/>
  <c r="F101" i="7"/>
  <c r="P100" i="7"/>
  <c r="O100" i="7"/>
  <c r="N100" i="7"/>
  <c r="M100" i="7"/>
  <c r="L100" i="7"/>
  <c r="K100" i="7"/>
  <c r="J100" i="7"/>
  <c r="I100" i="7"/>
  <c r="H100" i="7"/>
  <c r="G100" i="7"/>
  <c r="F100" i="7"/>
  <c r="P99" i="7"/>
  <c r="O99" i="7"/>
  <c r="N99" i="7"/>
  <c r="M99" i="7"/>
  <c r="L99" i="7"/>
  <c r="K99" i="7"/>
  <c r="J99" i="7"/>
  <c r="I99" i="7"/>
  <c r="H99" i="7"/>
  <c r="G99" i="7"/>
  <c r="F99" i="7"/>
  <c r="P98" i="7"/>
  <c r="O98" i="7"/>
  <c r="N98" i="7"/>
  <c r="M98" i="7"/>
  <c r="L98" i="7"/>
  <c r="K98" i="7"/>
  <c r="J98" i="7"/>
  <c r="I98" i="7"/>
  <c r="H98" i="7"/>
  <c r="G98" i="7"/>
  <c r="F98" i="7"/>
  <c r="P97" i="7"/>
  <c r="O97" i="7"/>
  <c r="N97" i="7"/>
  <c r="M97" i="7"/>
  <c r="L97" i="7"/>
  <c r="K97" i="7"/>
  <c r="J97" i="7"/>
  <c r="I97" i="7"/>
  <c r="H97" i="7"/>
  <c r="G97" i="7"/>
  <c r="F97" i="7"/>
  <c r="P96" i="7"/>
  <c r="O96" i="7"/>
  <c r="N96" i="7"/>
  <c r="M96" i="7"/>
  <c r="L96" i="7"/>
  <c r="K96" i="7"/>
  <c r="J96" i="7"/>
  <c r="I96" i="7"/>
  <c r="H96" i="7"/>
  <c r="G96" i="7"/>
  <c r="F96" i="7"/>
  <c r="P95" i="7"/>
  <c r="O95" i="7"/>
  <c r="N95" i="7"/>
  <c r="M95" i="7"/>
  <c r="L95" i="7"/>
  <c r="K95" i="7"/>
  <c r="J95" i="7"/>
  <c r="I95" i="7"/>
  <c r="H95" i="7"/>
  <c r="G95" i="7"/>
  <c r="F95" i="7"/>
  <c r="P94" i="7"/>
  <c r="O94" i="7"/>
  <c r="N94" i="7"/>
  <c r="M94" i="7"/>
  <c r="L94" i="7"/>
  <c r="K94" i="7"/>
  <c r="J94" i="7"/>
  <c r="I94" i="7"/>
  <c r="H94" i="7"/>
  <c r="G94" i="7"/>
  <c r="F94" i="7"/>
  <c r="P93" i="7"/>
  <c r="O93" i="7"/>
  <c r="N93" i="7"/>
  <c r="M93" i="7"/>
  <c r="L93" i="7"/>
  <c r="K93" i="7"/>
  <c r="J93" i="7"/>
  <c r="I93" i="7"/>
  <c r="H93" i="7"/>
  <c r="G93" i="7"/>
  <c r="F93" i="7"/>
  <c r="P92" i="7"/>
  <c r="O92" i="7"/>
  <c r="N92" i="7"/>
  <c r="M92" i="7"/>
  <c r="L92" i="7"/>
  <c r="K92" i="7"/>
  <c r="J92" i="7"/>
  <c r="I92" i="7"/>
  <c r="H92" i="7"/>
  <c r="G92" i="7"/>
  <c r="F92" i="7"/>
  <c r="P91" i="7"/>
  <c r="O91" i="7"/>
  <c r="N91" i="7"/>
  <c r="M91" i="7"/>
  <c r="L91" i="7"/>
  <c r="K91" i="7"/>
  <c r="J91" i="7"/>
  <c r="I91" i="7"/>
  <c r="H91" i="7"/>
  <c r="G91" i="7"/>
  <c r="F91" i="7"/>
  <c r="P90" i="7"/>
  <c r="O90" i="7"/>
  <c r="N90" i="7"/>
  <c r="M90" i="7"/>
  <c r="L90" i="7"/>
  <c r="K90" i="7"/>
  <c r="J90" i="7"/>
  <c r="I90" i="7"/>
  <c r="H90" i="7"/>
  <c r="G90" i="7"/>
  <c r="F90" i="7"/>
  <c r="P89" i="7"/>
  <c r="O89" i="7"/>
  <c r="N89" i="7"/>
  <c r="M89" i="7"/>
  <c r="L89" i="7"/>
  <c r="K89" i="7"/>
  <c r="J89" i="7"/>
  <c r="I89" i="7"/>
  <c r="H89" i="7"/>
  <c r="G89" i="7"/>
  <c r="F89" i="7"/>
  <c r="P88" i="7"/>
  <c r="O88" i="7"/>
  <c r="N88" i="7"/>
  <c r="M88" i="7"/>
  <c r="L88" i="7"/>
  <c r="K88" i="7"/>
  <c r="J88" i="7"/>
  <c r="I88" i="7"/>
  <c r="H88" i="7"/>
  <c r="G88" i="7"/>
  <c r="F88" i="7"/>
  <c r="P87" i="7"/>
  <c r="O87" i="7"/>
  <c r="N87" i="7"/>
  <c r="M87" i="7"/>
  <c r="L87" i="7"/>
  <c r="K87" i="7"/>
  <c r="J87" i="7"/>
  <c r="I87" i="7"/>
  <c r="H87" i="7"/>
  <c r="G87" i="7"/>
  <c r="F87" i="7"/>
  <c r="P86" i="7"/>
  <c r="O86" i="7"/>
  <c r="N86" i="7"/>
  <c r="M86" i="7"/>
  <c r="L86" i="7"/>
  <c r="K86" i="7"/>
  <c r="J86" i="7"/>
  <c r="I86" i="7"/>
  <c r="H86" i="7"/>
  <c r="G86" i="7"/>
  <c r="F86" i="7"/>
  <c r="P85" i="7"/>
  <c r="O85" i="7"/>
  <c r="N85" i="7"/>
  <c r="M85" i="7"/>
  <c r="L85" i="7"/>
  <c r="K85" i="7"/>
  <c r="J85" i="7"/>
  <c r="I85" i="7"/>
  <c r="H85" i="7"/>
  <c r="G85" i="7"/>
  <c r="F85" i="7"/>
  <c r="P84" i="7"/>
  <c r="O84" i="7"/>
  <c r="N84" i="7"/>
  <c r="M84" i="7"/>
  <c r="L84" i="7"/>
  <c r="K84" i="7"/>
  <c r="J84" i="7"/>
  <c r="I84" i="7"/>
  <c r="H84" i="7"/>
  <c r="G84" i="7"/>
  <c r="F84" i="7"/>
  <c r="P83" i="7"/>
  <c r="O83" i="7"/>
  <c r="N83" i="7"/>
  <c r="M83" i="7"/>
  <c r="L83" i="7"/>
  <c r="K83" i="7"/>
  <c r="J83" i="7"/>
  <c r="I83" i="7"/>
  <c r="H83" i="7"/>
  <c r="G83" i="7"/>
  <c r="F83" i="7"/>
  <c r="P82" i="7"/>
  <c r="O82" i="7"/>
  <c r="N82" i="7"/>
  <c r="M82" i="7"/>
  <c r="L82" i="7"/>
  <c r="K82" i="7"/>
  <c r="J82" i="7"/>
  <c r="I82" i="7"/>
  <c r="H82" i="7"/>
  <c r="G82" i="7"/>
  <c r="F82" i="7"/>
  <c r="P81" i="7"/>
  <c r="O81" i="7"/>
  <c r="N81" i="7"/>
  <c r="M81" i="7"/>
  <c r="L81" i="7"/>
  <c r="K81" i="7"/>
  <c r="J81" i="7"/>
  <c r="I81" i="7"/>
  <c r="H81" i="7"/>
  <c r="G81" i="7"/>
  <c r="F81" i="7"/>
  <c r="P80" i="7"/>
  <c r="O80" i="7"/>
  <c r="N80" i="7"/>
  <c r="M80" i="7"/>
  <c r="L80" i="7"/>
  <c r="K80" i="7"/>
  <c r="J80" i="7"/>
  <c r="I80" i="7"/>
  <c r="H80" i="7"/>
  <c r="G80" i="7"/>
  <c r="F80" i="7"/>
  <c r="P79" i="7"/>
  <c r="O79" i="7"/>
  <c r="N79" i="7"/>
  <c r="M79" i="7"/>
  <c r="L79" i="7"/>
  <c r="K79" i="7"/>
  <c r="J79" i="7"/>
  <c r="I79" i="7"/>
  <c r="H79" i="7"/>
  <c r="G79" i="7"/>
  <c r="F79" i="7"/>
  <c r="P78" i="7"/>
  <c r="O78" i="7"/>
  <c r="N78" i="7"/>
  <c r="M78" i="7"/>
  <c r="L78" i="7"/>
  <c r="K78" i="7"/>
  <c r="J78" i="7"/>
  <c r="I78" i="7"/>
  <c r="H78" i="7"/>
  <c r="G78" i="7"/>
  <c r="F78" i="7"/>
  <c r="P77" i="7"/>
  <c r="O77" i="7"/>
  <c r="N77" i="7"/>
  <c r="M77" i="7"/>
  <c r="L77" i="7"/>
  <c r="K77" i="7"/>
  <c r="J77" i="7"/>
  <c r="I77" i="7"/>
  <c r="H77" i="7"/>
  <c r="G77" i="7"/>
  <c r="F77" i="7"/>
  <c r="P76" i="7"/>
  <c r="O76" i="7"/>
  <c r="N76" i="7"/>
  <c r="M76" i="7"/>
  <c r="L76" i="7"/>
  <c r="K76" i="7"/>
  <c r="J76" i="7"/>
  <c r="I76" i="7"/>
  <c r="H76" i="7"/>
  <c r="G76" i="7"/>
  <c r="F76" i="7"/>
  <c r="P75" i="7"/>
  <c r="O75" i="7"/>
  <c r="N75" i="7"/>
  <c r="M75" i="7"/>
  <c r="L75" i="7"/>
  <c r="K75" i="7"/>
  <c r="J75" i="7"/>
  <c r="I75" i="7"/>
  <c r="H75" i="7"/>
  <c r="G75" i="7"/>
  <c r="F75" i="7"/>
  <c r="P74" i="7"/>
  <c r="O74" i="7"/>
  <c r="N74" i="7"/>
  <c r="M74" i="7"/>
  <c r="L74" i="7"/>
  <c r="K74" i="7"/>
  <c r="J74" i="7"/>
  <c r="I74" i="7"/>
  <c r="H74" i="7"/>
  <c r="G74" i="7"/>
  <c r="F74" i="7"/>
  <c r="P73" i="7"/>
  <c r="O73" i="7"/>
  <c r="N73" i="7"/>
  <c r="M73" i="7"/>
  <c r="L73" i="7"/>
  <c r="K73" i="7"/>
  <c r="J73" i="7"/>
  <c r="I73" i="7"/>
  <c r="H73" i="7"/>
  <c r="G73" i="7"/>
  <c r="F73" i="7"/>
  <c r="P72" i="7"/>
  <c r="O72" i="7"/>
  <c r="N72" i="7"/>
  <c r="M72" i="7"/>
  <c r="L72" i="7"/>
  <c r="K72" i="7"/>
  <c r="J72" i="7"/>
  <c r="I72" i="7"/>
  <c r="H72" i="7"/>
  <c r="G72" i="7"/>
  <c r="F72" i="7"/>
  <c r="P71" i="7"/>
  <c r="O71" i="7"/>
  <c r="N71" i="7"/>
  <c r="M71" i="7"/>
  <c r="L71" i="7"/>
  <c r="K71" i="7"/>
  <c r="J71" i="7"/>
  <c r="I71" i="7"/>
  <c r="H71" i="7"/>
  <c r="G71" i="7"/>
  <c r="F71" i="7"/>
  <c r="P70" i="7"/>
  <c r="O70" i="7"/>
  <c r="N70" i="7"/>
  <c r="M70" i="7"/>
  <c r="L70" i="7"/>
  <c r="K70" i="7"/>
  <c r="J70" i="7"/>
  <c r="I70" i="7"/>
  <c r="H70" i="7"/>
  <c r="G70" i="7"/>
  <c r="F70" i="7"/>
  <c r="P69" i="7"/>
  <c r="O69" i="7"/>
  <c r="N69" i="7"/>
  <c r="M69" i="7"/>
  <c r="L69" i="7"/>
  <c r="K69" i="7"/>
  <c r="J69" i="7"/>
  <c r="I69" i="7"/>
  <c r="H69" i="7"/>
  <c r="G69" i="7"/>
  <c r="F69" i="7"/>
  <c r="P68" i="7"/>
  <c r="O68" i="7"/>
  <c r="N68" i="7"/>
  <c r="M68" i="7"/>
  <c r="L68" i="7"/>
  <c r="K68" i="7"/>
  <c r="J68" i="7"/>
  <c r="I68" i="7"/>
  <c r="H68" i="7"/>
  <c r="G68" i="7"/>
  <c r="F68" i="7"/>
  <c r="P67" i="7"/>
  <c r="O67" i="7"/>
  <c r="N67" i="7"/>
  <c r="M67" i="7"/>
  <c r="L67" i="7"/>
  <c r="K67" i="7"/>
  <c r="J67" i="7"/>
  <c r="I67" i="7"/>
  <c r="H67" i="7"/>
  <c r="G67" i="7"/>
  <c r="F67" i="7"/>
  <c r="P66" i="7"/>
  <c r="O66" i="7"/>
  <c r="N66" i="7"/>
  <c r="M66" i="7"/>
  <c r="L66" i="7"/>
  <c r="K66" i="7"/>
  <c r="J66" i="7"/>
  <c r="I66" i="7"/>
  <c r="H66" i="7"/>
  <c r="G66" i="7"/>
  <c r="F66" i="7"/>
  <c r="P65" i="7"/>
  <c r="O65" i="7"/>
  <c r="N65" i="7"/>
  <c r="M65" i="7"/>
  <c r="L65" i="7"/>
  <c r="K65" i="7"/>
  <c r="J65" i="7"/>
  <c r="I65" i="7"/>
  <c r="H65" i="7"/>
  <c r="G65" i="7"/>
  <c r="F65" i="7"/>
  <c r="P64" i="7"/>
  <c r="O64" i="7"/>
  <c r="N64" i="7"/>
  <c r="M64" i="7"/>
  <c r="L64" i="7"/>
  <c r="K64" i="7"/>
  <c r="J64" i="7"/>
  <c r="I64" i="7"/>
  <c r="H64" i="7"/>
  <c r="G64" i="7"/>
  <c r="F64" i="7"/>
  <c r="P63" i="7"/>
  <c r="O63" i="7"/>
  <c r="N63" i="7"/>
  <c r="M63" i="7"/>
  <c r="L63" i="7"/>
  <c r="K63" i="7"/>
  <c r="J63" i="7"/>
  <c r="I63" i="7"/>
  <c r="H63" i="7"/>
  <c r="G63" i="7"/>
  <c r="F63" i="7"/>
  <c r="P62" i="7"/>
  <c r="O62" i="7"/>
  <c r="N62" i="7"/>
  <c r="M62" i="7"/>
  <c r="L62" i="7"/>
  <c r="K62" i="7"/>
  <c r="J62" i="7"/>
  <c r="I62" i="7"/>
  <c r="H62" i="7"/>
  <c r="G62" i="7"/>
  <c r="F62" i="7"/>
  <c r="P61" i="7"/>
  <c r="O61" i="7"/>
  <c r="N61" i="7"/>
  <c r="M61" i="7"/>
  <c r="L61" i="7"/>
  <c r="K61" i="7"/>
  <c r="J61" i="7"/>
  <c r="I61" i="7"/>
  <c r="H61" i="7"/>
  <c r="G61" i="7"/>
  <c r="F61" i="7"/>
  <c r="P60" i="7"/>
  <c r="O60" i="7"/>
  <c r="N60" i="7"/>
  <c r="M60" i="7"/>
  <c r="L60" i="7"/>
  <c r="K60" i="7"/>
  <c r="J60" i="7"/>
  <c r="I60" i="7"/>
  <c r="H60" i="7"/>
  <c r="G60" i="7"/>
  <c r="F60" i="7"/>
  <c r="P59" i="7"/>
  <c r="O59" i="7"/>
  <c r="N59" i="7"/>
  <c r="M59" i="7"/>
  <c r="L59" i="7"/>
  <c r="K59" i="7"/>
  <c r="J59" i="7"/>
  <c r="I59" i="7"/>
  <c r="H59" i="7"/>
  <c r="G59" i="7"/>
  <c r="F59" i="7"/>
  <c r="P58" i="7"/>
  <c r="O58" i="7"/>
  <c r="N58" i="7"/>
  <c r="M58" i="7"/>
  <c r="L58" i="7"/>
  <c r="K58" i="7"/>
  <c r="J58" i="7"/>
  <c r="I58" i="7"/>
  <c r="H58" i="7"/>
  <c r="G58" i="7"/>
  <c r="F58" i="7"/>
  <c r="P57" i="7"/>
  <c r="O57" i="7"/>
  <c r="N57" i="7"/>
  <c r="M57" i="7"/>
  <c r="L57" i="7"/>
  <c r="K57" i="7"/>
  <c r="J57" i="7"/>
  <c r="I57" i="7"/>
  <c r="H57" i="7"/>
  <c r="G57" i="7"/>
  <c r="F57" i="7"/>
  <c r="P56" i="7"/>
  <c r="O56" i="7"/>
  <c r="N56" i="7"/>
  <c r="M56" i="7"/>
  <c r="L56" i="7"/>
  <c r="K56" i="7"/>
  <c r="J56" i="7"/>
  <c r="I56" i="7"/>
  <c r="H56" i="7"/>
  <c r="G56" i="7"/>
  <c r="F56" i="7"/>
  <c r="P55" i="7"/>
  <c r="O55" i="7"/>
  <c r="N55" i="7"/>
  <c r="M55" i="7"/>
  <c r="L55" i="7"/>
  <c r="K55" i="7"/>
  <c r="J55" i="7"/>
  <c r="I55" i="7"/>
  <c r="H55" i="7"/>
  <c r="G55" i="7"/>
  <c r="F55" i="7"/>
  <c r="P54" i="7"/>
  <c r="O54" i="7"/>
  <c r="N54" i="7"/>
  <c r="M54" i="7"/>
  <c r="L54" i="7"/>
  <c r="K54" i="7"/>
  <c r="J54" i="7"/>
  <c r="I54" i="7"/>
  <c r="H54" i="7"/>
  <c r="G54" i="7"/>
  <c r="F54" i="7"/>
  <c r="P53" i="7"/>
  <c r="O53" i="7"/>
  <c r="N53" i="7"/>
  <c r="M53" i="7"/>
  <c r="L53" i="7"/>
  <c r="K53" i="7"/>
  <c r="J53" i="7"/>
  <c r="I53" i="7"/>
  <c r="H53" i="7"/>
  <c r="G53" i="7"/>
  <c r="F53" i="7"/>
  <c r="P52" i="7"/>
  <c r="O52" i="7"/>
  <c r="N52" i="7"/>
  <c r="M52" i="7"/>
  <c r="L52" i="7"/>
  <c r="K52" i="7"/>
  <c r="J52" i="7"/>
  <c r="I52" i="7"/>
  <c r="H52" i="7"/>
  <c r="G52" i="7"/>
  <c r="F52" i="7"/>
  <c r="P51" i="7"/>
  <c r="O51" i="7"/>
  <c r="N51" i="7"/>
  <c r="M51" i="7"/>
  <c r="L51" i="7"/>
  <c r="K51" i="7"/>
  <c r="J51" i="7"/>
  <c r="I51" i="7"/>
  <c r="H51" i="7"/>
  <c r="G51" i="7"/>
  <c r="F51" i="7"/>
  <c r="P50" i="7"/>
  <c r="O50" i="7"/>
  <c r="N50" i="7"/>
  <c r="M50" i="7"/>
  <c r="L50" i="7"/>
  <c r="K50" i="7"/>
  <c r="J50" i="7"/>
  <c r="I50" i="7"/>
  <c r="H50" i="7"/>
  <c r="G50" i="7"/>
  <c r="F50" i="7"/>
  <c r="P49" i="7"/>
  <c r="O49" i="7"/>
  <c r="N49" i="7"/>
  <c r="M49" i="7"/>
  <c r="L49" i="7"/>
  <c r="K49" i="7"/>
  <c r="J49" i="7"/>
  <c r="I49" i="7"/>
  <c r="H49" i="7"/>
  <c r="G49" i="7"/>
  <c r="F49" i="7"/>
  <c r="P48" i="7"/>
  <c r="O48" i="7"/>
  <c r="N48" i="7"/>
  <c r="M48" i="7"/>
  <c r="L48" i="7"/>
  <c r="K48" i="7"/>
  <c r="J48" i="7"/>
  <c r="I48" i="7"/>
  <c r="H48" i="7"/>
  <c r="G48" i="7"/>
  <c r="F48" i="7"/>
  <c r="P47" i="7"/>
  <c r="O47" i="7"/>
  <c r="N47" i="7"/>
  <c r="M47" i="7"/>
  <c r="L47" i="7"/>
  <c r="K47" i="7"/>
  <c r="J47" i="7"/>
  <c r="I47" i="7"/>
  <c r="H47" i="7"/>
  <c r="G47" i="7"/>
  <c r="F47" i="7"/>
  <c r="P46" i="7"/>
  <c r="O46" i="7"/>
  <c r="N46" i="7"/>
  <c r="M46" i="7"/>
  <c r="L46" i="7"/>
  <c r="K46" i="7"/>
  <c r="J46" i="7"/>
  <c r="I46" i="7"/>
  <c r="H46" i="7"/>
  <c r="G46" i="7"/>
  <c r="F46" i="7"/>
  <c r="P45" i="7"/>
  <c r="O45" i="7"/>
  <c r="N45" i="7"/>
  <c r="M45" i="7"/>
  <c r="L45" i="7"/>
  <c r="K45" i="7"/>
  <c r="J45" i="7"/>
  <c r="I45" i="7"/>
  <c r="H45" i="7"/>
  <c r="G45" i="7"/>
  <c r="F45" i="7"/>
  <c r="P44" i="7"/>
  <c r="O44" i="7"/>
  <c r="N44" i="7"/>
  <c r="M44" i="7"/>
  <c r="L44" i="7"/>
  <c r="K44" i="7"/>
  <c r="J44" i="7"/>
  <c r="I44" i="7"/>
  <c r="H44" i="7"/>
  <c r="G44" i="7"/>
  <c r="F44" i="7"/>
  <c r="P43" i="7"/>
  <c r="O43" i="7"/>
  <c r="N43" i="7"/>
  <c r="M43" i="7"/>
  <c r="L43" i="7"/>
  <c r="K43" i="7"/>
  <c r="J43" i="7"/>
  <c r="I43" i="7"/>
  <c r="H43" i="7"/>
  <c r="G43" i="7"/>
  <c r="F43" i="7"/>
  <c r="P42" i="7"/>
  <c r="O42" i="7"/>
  <c r="N42" i="7"/>
  <c r="M42" i="7"/>
  <c r="L42" i="7"/>
  <c r="K42" i="7"/>
  <c r="J42" i="7"/>
  <c r="I42" i="7"/>
  <c r="H42" i="7"/>
  <c r="G42" i="7"/>
  <c r="F42" i="7"/>
  <c r="P41" i="7"/>
  <c r="O41" i="7"/>
  <c r="N41" i="7"/>
  <c r="M41" i="7"/>
  <c r="L41" i="7"/>
  <c r="K41" i="7"/>
  <c r="J41" i="7"/>
  <c r="I41" i="7"/>
  <c r="H41" i="7"/>
  <c r="G41" i="7"/>
  <c r="F41" i="7"/>
  <c r="P40" i="7"/>
  <c r="O40" i="7"/>
  <c r="N40" i="7"/>
  <c r="M40" i="7"/>
  <c r="L40" i="7"/>
  <c r="K40" i="7"/>
  <c r="J40" i="7"/>
  <c r="I40" i="7"/>
  <c r="H40" i="7"/>
  <c r="G40" i="7"/>
  <c r="F40" i="7"/>
  <c r="P39" i="7"/>
  <c r="O39" i="7"/>
  <c r="N39" i="7"/>
  <c r="M39" i="7"/>
  <c r="L39" i="7"/>
  <c r="K39" i="7"/>
  <c r="J39" i="7"/>
  <c r="I39" i="7"/>
  <c r="H39" i="7"/>
  <c r="G39" i="7"/>
  <c r="F39" i="7"/>
  <c r="P38" i="7"/>
  <c r="O38" i="7"/>
  <c r="N38" i="7"/>
  <c r="M38" i="7"/>
  <c r="L38" i="7"/>
  <c r="K38" i="7"/>
  <c r="J38" i="7"/>
  <c r="I38" i="7"/>
  <c r="H38" i="7"/>
  <c r="G38" i="7"/>
  <c r="F38" i="7"/>
  <c r="P37" i="7"/>
  <c r="O37" i="7"/>
  <c r="N37" i="7"/>
  <c r="M37" i="7"/>
  <c r="L37" i="7"/>
  <c r="K37" i="7"/>
  <c r="J37" i="7"/>
  <c r="I37" i="7"/>
  <c r="H37" i="7"/>
  <c r="G37" i="7"/>
  <c r="F37" i="7"/>
  <c r="P36" i="7"/>
  <c r="O36" i="7"/>
  <c r="N36" i="7"/>
  <c r="M36" i="7"/>
  <c r="L36" i="7"/>
  <c r="K36" i="7"/>
  <c r="J36" i="7"/>
  <c r="I36" i="7"/>
  <c r="H36" i="7"/>
  <c r="G36" i="7"/>
  <c r="F36" i="7"/>
  <c r="P35" i="7"/>
  <c r="O35" i="7"/>
  <c r="N35" i="7"/>
  <c r="M35" i="7"/>
  <c r="L35" i="7"/>
  <c r="K35" i="7"/>
  <c r="J35" i="7"/>
  <c r="I35" i="7"/>
  <c r="H35" i="7"/>
  <c r="G35" i="7"/>
  <c r="F35" i="7"/>
  <c r="P34" i="7"/>
  <c r="O34" i="7"/>
  <c r="N34" i="7"/>
  <c r="M34" i="7"/>
  <c r="L34" i="7"/>
  <c r="K34" i="7"/>
  <c r="J34" i="7"/>
  <c r="I34" i="7"/>
  <c r="H34" i="7"/>
  <c r="G34" i="7"/>
  <c r="F34" i="7"/>
  <c r="P33" i="7"/>
  <c r="O33" i="7"/>
  <c r="N33" i="7"/>
  <c r="M33" i="7"/>
  <c r="L33" i="7"/>
  <c r="K33" i="7"/>
  <c r="J33" i="7"/>
  <c r="I33" i="7"/>
  <c r="H33" i="7"/>
  <c r="G33" i="7"/>
  <c r="F33" i="7"/>
  <c r="P32" i="7"/>
  <c r="O32" i="7"/>
  <c r="N32" i="7"/>
  <c r="M32" i="7"/>
  <c r="L32" i="7"/>
  <c r="K32" i="7"/>
  <c r="J32" i="7"/>
  <c r="I32" i="7"/>
  <c r="H32" i="7"/>
  <c r="G32" i="7"/>
  <c r="F32" i="7"/>
  <c r="P31" i="7"/>
  <c r="O31" i="7"/>
  <c r="N31" i="7"/>
  <c r="M31" i="7"/>
  <c r="L31" i="7"/>
  <c r="K31" i="7"/>
  <c r="J31" i="7"/>
  <c r="I31" i="7"/>
  <c r="H31" i="7"/>
  <c r="G31" i="7"/>
  <c r="F31" i="7"/>
  <c r="P30" i="7"/>
  <c r="O30" i="7"/>
  <c r="N30" i="7"/>
  <c r="M30" i="7"/>
  <c r="L30" i="7"/>
  <c r="K30" i="7"/>
  <c r="J30" i="7"/>
  <c r="I30" i="7"/>
  <c r="H30" i="7"/>
  <c r="G30" i="7"/>
  <c r="F30" i="7"/>
  <c r="P29" i="7"/>
  <c r="O29" i="7"/>
  <c r="N29" i="7"/>
  <c r="M29" i="7"/>
  <c r="L29" i="7"/>
  <c r="K29" i="7"/>
  <c r="J29" i="7"/>
  <c r="I29" i="7"/>
  <c r="H29" i="7"/>
  <c r="G29" i="7"/>
  <c r="F29" i="7"/>
  <c r="P28" i="7"/>
  <c r="O28" i="7"/>
  <c r="N28" i="7"/>
  <c r="M28" i="7"/>
  <c r="L28" i="7"/>
  <c r="K28" i="7"/>
  <c r="J28" i="7"/>
  <c r="I28" i="7"/>
  <c r="H28" i="7"/>
  <c r="G28" i="7"/>
  <c r="F28" i="7"/>
  <c r="P27" i="7"/>
  <c r="O27" i="7"/>
  <c r="N27" i="7"/>
  <c r="M27" i="7"/>
  <c r="L27" i="7"/>
  <c r="K27" i="7"/>
  <c r="J27" i="7"/>
  <c r="I27" i="7"/>
  <c r="H27" i="7"/>
  <c r="G27" i="7"/>
  <c r="F27" i="7"/>
  <c r="P26" i="7"/>
  <c r="O26" i="7"/>
  <c r="N26" i="7"/>
  <c r="M26" i="7"/>
  <c r="L26" i="7"/>
  <c r="K26" i="7"/>
  <c r="J26" i="7"/>
  <c r="I26" i="7"/>
  <c r="H26" i="7"/>
  <c r="G26" i="7"/>
  <c r="F26" i="7"/>
  <c r="P25" i="7"/>
  <c r="O25" i="7"/>
  <c r="N25" i="7"/>
  <c r="M25" i="7"/>
  <c r="L25" i="7"/>
  <c r="K25" i="7"/>
  <c r="J25" i="7"/>
  <c r="I25" i="7"/>
  <c r="H25" i="7"/>
  <c r="G25" i="7"/>
  <c r="F25" i="7"/>
  <c r="P24" i="7"/>
  <c r="O24" i="7"/>
  <c r="N24" i="7"/>
  <c r="M24" i="7"/>
  <c r="L24" i="7"/>
  <c r="K24" i="7"/>
  <c r="J24" i="7"/>
  <c r="I24" i="7"/>
  <c r="H24" i="7"/>
  <c r="G24" i="7"/>
  <c r="F24" i="7"/>
  <c r="P23" i="7"/>
  <c r="O23" i="7"/>
  <c r="N23" i="7"/>
  <c r="M23" i="7"/>
  <c r="L23" i="7"/>
  <c r="K23" i="7"/>
  <c r="J23" i="7"/>
  <c r="I23" i="7"/>
  <c r="H23" i="7"/>
  <c r="G23" i="7"/>
  <c r="F23" i="7"/>
  <c r="P22" i="7"/>
  <c r="O22" i="7"/>
  <c r="N22" i="7"/>
  <c r="M22" i="7"/>
  <c r="L22" i="7"/>
  <c r="K22" i="7"/>
  <c r="J22" i="7"/>
  <c r="I22" i="7"/>
  <c r="H22" i="7"/>
  <c r="G22" i="7"/>
  <c r="F22" i="7"/>
  <c r="P21" i="7"/>
  <c r="O21" i="7"/>
  <c r="N21" i="7"/>
  <c r="M21" i="7"/>
  <c r="L21" i="7"/>
  <c r="K21" i="7"/>
  <c r="J21" i="7"/>
  <c r="I21" i="7"/>
  <c r="H21" i="7"/>
  <c r="G21" i="7"/>
  <c r="F21" i="7"/>
  <c r="P20" i="7"/>
  <c r="O20" i="7"/>
  <c r="N20" i="7"/>
  <c r="M20" i="7"/>
  <c r="L20" i="7"/>
  <c r="K20" i="7"/>
  <c r="J20" i="7"/>
  <c r="I20" i="7"/>
  <c r="H20" i="7"/>
  <c r="G20" i="7"/>
  <c r="F20" i="7"/>
  <c r="P19" i="7"/>
  <c r="O19" i="7"/>
  <c r="N19" i="7"/>
  <c r="M19" i="7"/>
  <c r="L19" i="7"/>
  <c r="K19" i="7"/>
  <c r="J19" i="7"/>
  <c r="I19" i="7"/>
  <c r="H19" i="7"/>
  <c r="G19" i="7"/>
  <c r="F19" i="7"/>
  <c r="P18" i="7"/>
  <c r="O18" i="7"/>
  <c r="N18" i="7"/>
  <c r="M18" i="7"/>
  <c r="L18" i="7"/>
  <c r="K18" i="7"/>
  <c r="J18" i="7"/>
  <c r="I18" i="7"/>
  <c r="H18" i="7"/>
  <c r="G18" i="7"/>
  <c r="F18" i="7"/>
  <c r="P17" i="7"/>
  <c r="O17" i="7"/>
  <c r="N17" i="7"/>
  <c r="M17" i="7"/>
  <c r="L17" i="7"/>
  <c r="K17" i="7"/>
  <c r="J17" i="7"/>
  <c r="I17" i="7"/>
  <c r="H17" i="7"/>
  <c r="G17" i="7"/>
  <c r="F17" i="7"/>
  <c r="P16" i="7"/>
  <c r="O16" i="7"/>
  <c r="N16" i="7"/>
  <c r="M16" i="7"/>
  <c r="L16" i="7"/>
  <c r="K16" i="7"/>
  <c r="J16" i="7"/>
  <c r="I16" i="7"/>
  <c r="H16" i="7"/>
  <c r="G16" i="7"/>
  <c r="F16" i="7"/>
  <c r="P15" i="7"/>
  <c r="O15" i="7"/>
  <c r="N15" i="7"/>
  <c r="M15" i="7"/>
  <c r="L15" i="7"/>
  <c r="K15" i="7"/>
  <c r="J15" i="7"/>
  <c r="I15" i="7"/>
  <c r="H15" i="7"/>
  <c r="G15" i="7"/>
  <c r="F15" i="7"/>
  <c r="P14" i="7"/>
  <c r="O14" i="7"/>
  <c r="N14" i="7"/>
  <c r="M14" i="7"/>
  <c r="L14" i="7"/>
  <c r="K14" i="7"/>
  <c r="J14" i="7"/>
  <c r="I14" i="7"/>
  <c r="H14" i="7"/>
  <c r="G14" i="7"/>
  <c r="F14" i="7"/>
  <c r="P13" i="7"/>
  <c r="O13" i="7"/>
  <c r="N13" i="7"/>
  <c r="M13" i="7"/>
  <c r="L13" i="7"/>
  <c r="K13" i="7"/>
  <c r="J13" i="7"/>
  <c r="I13" i="7"/>
  <c r="H13" i="7"/>
  <c r="G13" i="7"/>
  <c r="F13" i="7"/>
  <c r="P12" i="7"/>
  <c r="O12" i="7"/>
  <c r="N12" i="7"/>
  <c r="M12" i="7"/>
  <c r="L12" i="7"/>
  <c r="K12" i="7"/>
  <c r="J12" i="7"/>
  <c r="I12" i="7"/>
  <c r="H12" i="7"/>
  <c r="G12" i="7"/>
  <c r="F12" i="7"/>
  <c r="P11" i="7"/>
  <c r="O11" i="7"/>
  <c r="N11" i="7"/>
  <c r="M11" i="7"/>
  <c r="L11" i="7"/>
  <c r="K11" i="7"/>
  <c r="J11" i="7"/>
  <c r="I11" i="7"/>
  <c r="H11" i="7"/>
  <c r="G11" i="7"/>
  <c r="F11" i="7"/>
  <c r="P10" i="7"/>
  <c r="O10" i="7"/>
  <c r="N10" i="7"/>
  <c r="M10" i="7"/>
  <c r="L10" i="7"/>
  <c r="K10" i="7"/>
  <c r="J10" i="7"/>
  <c r="I10" i="7"/>
  <c r="H10" i="7"/>
  <c r="G10" i="7"/>
  <c r="F10" i="7"/>
  <c r="P9" i="7"/>
  <c r="O9" i="7"/>
  <c r="N9" i="7"/>
  <c r="M9" i="7"/>
  <c r="L9" i="7"/>
  <c r="K9" i="7"/>
  <c r="J9" i="7"/>
  <c r="I9" i="7"/>
  <c r="H9" i="7"/>
  <c r="G9" i="7"/>
  <c r="F9" i="7"/>
  <c r="P8" i="7"/>
  <c r="O8" i="7"/>
  <c r="N8" i="7"/>
  <c r="M8" i="7"/>
  <c r="L8" i="7"/>
  <c r="K8" i="7"/>
  <c r="J8" i="7"/>
  <c r="I8" i="7"/>
  <c r="H8" i="7"/>
  <c r="G8" i="7"/>
  <c r="F8" i="7"/>
  <c r="P7" i="7"/>
  <c r="O7" i="7"/>
  <c r="N7" i="7"/>
  <c r="M7" i="7"/>
  <c r="L7" i="7"/>
  <c r="K7" i="7"/>
  <c r="J7" i="7"/>
  <c r="I7" i="7"/>
  <c r="H7" i="7"/>
  <c r="G7" i="7"/>
  <c r="F7" i="7"/>
  <c r="P6" i="7"/>
  <c r="O6" i="7"/>
  <c r="N6" i="7"/>
  <c r="M6" i="7"/>
  <c r="L6" i="7"/>
  <c r="K6" i="7"/>
  <c r="J6" i="7"/>
  <c r="I6" i="7"/>
  <c r="H6" i="7"/>
  <c r="G6" i="7"/>
  <c r="F6" i="7"/>
  <c r="P5" i="7"/>
  <c r="O5" i="7"/>
  <c r="N5" i="7"/>
  <c r="M5" i="7"/>
  <c r="L5" i="7"/>
  <c r="K5" i="7"/>
  <c r="J5" i="7"/>
  <c r="I5" i="7"/>
  <c r="H5" i="7"/>
  <c r="G5" i="7"/>
  <c r="F5" i="7"/>
  <c r="P4" i="7"/>
  <c r="O4" i="7"/>
  <c r="N4" i="7"/>
  <c r="M4" i="7"/>
  <c r="L4" i="7"/>
  <c r="K4" i="7"/>
  <c r="J4" i="7"/>
  <c r="I4" i="7"/>
  <c r="H4" i="7"/>
  <c r="G4" i="7"/>
  <c r="F4" i="7"/>
  <c r="P3" i="7"/>
  <c r="O3" i="7"/>
  <c r="N3" i="7"/>
  <c r="M3" i="7"/>
  <c r="L3" i="7"/>
  <c r="K3" i="7"/>
  <c r="J3" i="7"/>
  <c r="I3" i="7"/>
  <c r="H3" i="7"/>
  <c r="G3" i="7"/>
  <c r="F3" i="7"/>
  <c r="Y7" i="7" l="1"/>
  <c r="R211" i="7"/>
  <c r="U210" i="7"/>
  <c r="S213" i="7" s="1"/>
  <c r="R210" i="7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" i="5"/>
  <c r="N194" i="5"/>
  <c r="M194" i="5"/>
  <c r="L194" i="5"/>
  <c r="K194" i="5"/>
  <c r="J194" i="5"/>
  <c r="I194" i="5"/>
  <c r="H194" i="5"/>
  <c r="G194" i="5"/>
  <c r="F194" i="5"/>
  <c r="E194" i="5"/>
  <c r="N193" i="5"/>
  <c r="M193" i="5"/>
  <c r="L193" i="5"/>
  <c r="K193" i="5"/>
  <c r="J193" i="5"/>
  <c r="I193" i="5"/>
  <c r="H193" i="5"/>
  <c r="G193" i="5"/>
  <c r="F193" i="5"/>
  <c r="E193" i="5"/>
  <c r="N192" i="5"/>
  <c r="M192" i="5"/>
  <c r="L192" i="5"/>
  <c r="K192" i="5"/>
  <c r="J192" i="5"/>
  <c r="I192" i="5"/>
  <c r="H192" i="5"/>
  <c r="G192" i="5"/>
  <c r="F192" i="5"/>
  <c r="E192" i="5"/>
  <c r="N191" i="5"/>
  <c r="M191" i="5"/>
  <c r="L191" i="5"/>
  <c r="K191" i="5"/>
  <c r="J191" i="5"/>
  <c r="I191" i="5"/>
  <c r="H191" i="5"/>
  <c r="G191" i="5"/>
  <c r="F191" i="5"/>
  <c r="E191" i="5"/>
  <c r="N190" i="5"/>
  <c r="M190" i="5"/>
  <c r="L190" i="5"/>
  <c r="K190" i="5"/>
  <c r="J190" i="5"/>
  <c r="I190" i="5"/>
  <c r="H190" i="5"/>
  <c r="G190" i="5"/>
  <c r="F190" i="5"/>
  <c r="E190" i="5"/>
  <c r="N189" i="5"/>
  <c r="M189" i="5"/>
  <c r="L189" i="5"/>
  <c r="K189" i="5"/>
  <c r="J189" i="5"/>
  <c r="I189" i="5"/>
  <c r="H189" i="5"/>
  <c r="G189" i="5"/>
  <c r="F189" i="5"/>
  <c r="E189" i="5"/>
  <c r="N188" i="5"/>
  <c r="M188" i="5"/>
  <c r="L188" i="5"/>
  <c r="K188" i="5"/>
  <c r="J188" i="5"/>
  <c r="I188" i="5"/>
  <c r="H188" i="5"/>
  <c r="G188" i="5"/>
  <c r="F188" i="5"/>
  <c r="E188" i="5"/>
  <c r="N187" i="5"/>
  <c r="M187" i="5"/>
  <c r="L187" i="5"/>
  <c r="K187" i="5"/>
  <c r="J187" i="5"/>
  <c r="I187" i="5"/>
  <c r="H187" i="5"/>
  <c r="G187" i="5"/>
  <c r="F187" i="5"/>
  <c r="E187" i="5"/>
  <c r="N186" i="5"/>
  <c r="M186" i="5"/>
  <c r="L186" i="5"/>
  <c r="K186" i="5"/>
  <c r="J186" i="5"/>
  <c r="I186" i="5"/>
  <c r="H186" i="5"/>
  <c r="G186" i="5"/>
  <c r="F186" i="5"/>
  <c r="E186" i="5"/>
  <c r="N185" i="5"/>
  <c r="M185" i="5"/>
  <c r="L185" i="5"/>
  <c r="K185" i="5"/>
  <c r="J185" i="5"/>
  <c r="I185" i="5"/>
  <c r="H185" i="5"/>
  <c r="G185" i="5"/>
  <c r="F185" i="5"/>
  <c r="E185" i="5"/>
  <c r="N184" i="5"/>
  <c r="M184" i="5"/>
  <c r="L184" i="5"/>
  <c r="K184" i="5"/>
  <c r="J184" i="5"/>
  <c r="I184" i="5"/>
  <c r="H184" i="5"/>
  <c r="G184" i="5"/>
  <c r="F184" i="5"/>
  <c r="E184" i="5"/>
  <c r="N183" i="5"/>
  <c r="M183" i="5"/>
  <c r="L183" i="5"/>
  <c r="K183" i="5"/>
  <c r="J183" i="5"/>
  <c r="I183" i="5"/>
  <c r="H183" i="5"/>
  <c r="G183" i="5"/>
  <c r="F183" i="5"/>
  <c r="E183" i="5"/>
  <c r="N182" i="5"/>
  <c r="M182" i="5"/>
  <c r="L182" i="5"/>
  <c r="K182" i="5"/>
  <c r="J182" i="5"/>
  <c r="I182" i="5"/>
  <c r="H182" i="5"/>
  <c r="G182" i="5"/>
  <c r="F182" i="5"/>
  <c r="E182" i="5"/>
  <c r="N181" i="5"/>
  <c r="M181" i="5"/>
  <c r="L181" i="5"/>
  <c r="K181" i="5"/>
  <c r="J181" i="5"/>
  <c r="I181" i="5"/>
  <c r="H181" i="5"/>
  <c r="G181" i="5"/>
  <c r="F181" i="5"/>
  <c r="E181" i="5"/>
  <c r="N180" i="5"/>
  <c r="M180" i="5"/>
  <c r="L180" i="5"/>
  <c r="K180" i="5"/>
  <c r="J180" i="5"/>
  <c r="I180" i="5"/>
  <c r="H180" i="5"/>
  <c r="G180" i="5"/>
  <c r="F180" i="5"/>
  <c r="E180" i="5"/>
  <c r="N179" i="5"/>
  <c r="M179" i="5"/>
  <c r="L179" i="5"/>
  <c r="K179" i="5"/>
  <c r="J179" i="5"/>
  <c r="I179" i="5"/>
  <c r="H179" i="5"/>
  <c r="G179" i="5"/>
  <c r="F179" i="5"/>
  <c r="E179" i="5"/>
  <c r="N178" i="5"/>
  <c r="M178" i="5"/>
  <c r="L178" i="5"/>
  <c r="K178" i="5"/>
  <c r="J178" i="5"/>
  <c r="I178" i="5"/>
  <c r="H178" i="5"/>
  <c r="G178" i="5"/>
  <c r="F178" i="5"/>
  <c r="E178" i="5"/>
  <c r="N177" i="5"/>
  <c r="M177" i="5"/>
  <c r="L177" i="5"/>
  <c r="K177" i="5"/>
  <c r="J177" i="5"/>
  <c r="I177" i="5"/>
  <c r="H177" i="5"/>
  <c r="G177" i="5"/>
  <c r="F177" i="5"/>
  <c r="E177" i="5"/>
  <c r="N176" i="5"/>
  <c r="M176" i="5"/>
  <c r="L176" i="5"/>
  <c r="K176" i="5"/>
  <c r="J176" i="5"/>
  <c r="I176" i="5"/>
  <c r="H176" i="5"/>
  <c r="G176" i="5"/>
  <c r="F176" i="5"/>
  <c r="E176" i="5"/>
  <c r="N175" i="5"/>
  <c r="M175" i="5"/>
  <c r="L175" i="5"/>
  <c r="K175" i="5"/>
  <c r="J175" i="5"/>
  <c r="I175" i="5"/>
  <c r="H175" i="5"/>
  <c r="G175" i="5"/>
  <c r="F175" i="5"/>
  <c r="E175" i="5"/>
  <c r="N174" i="5"/>
  <c r="M174" i="5"/>
  <c r="L174" i="5"/>
  <c r="K174" i="5"/>
  <c r="J174" i="5"/>
  <c r="I174" i="5"/>
  <c r="H174" i="5"/>
  <c r="G174" i="5"/>
  <c r="F174" i="5"/>
  <c r="E174" i="5"/>
  <c r="N173" i="5"/>
  <c r="M173" i="5"/>
  <c r="L173" i="5"/>
  <c r="K173" i="5"/>
  <c r="J173" i="5"/>
  <c r="I173" i="5"/>
  <c r="H173" i="5"/>
  <c r="G173" i="5"/>
  <c r="F173" i="5"/>
  <c r="E173" i="5"/>
  <c r="N172" i="5"/>
  <c r="M172" i="5"/>
  <c r="L172" i="5"/>
  <c r="K172" i="5"/>
  <c r="J172" i="5"/>
  <c r="I172" i="5"/>
  <c r="H172" i="5"/>
  <c r="G172" i="5"/>
  <c r="F172" i="5"/>
  <c r="E172" i="5"/>
  <c r="N171" i="5"/>
  <c r="M171" i="5"/>
  <c r="L171" i="5"/>
  <c r="K171" i="5"/>
  <c r="J171" i="5"/>
  <c r="I171" i="5"/>
  <c r="H171" i="5"/>
  <c r="G171" i="5"/>
  <c r="F171" i="5"/>
  <c r="E171" i="5"/>
  <c r="N170" i="5"/>
  <c r="M170" i="5"/>
  <c r="L170" i="5"/>
  <c r="K170" i="5"/>
  <c r="J170" i="5"/>
  <c r="I170" i="5"/>
  <c r="H170" i="5"/>
  <c r="G170" i="5"/>
  <c r="F170" i="5"/>
  <c r="E170" i="5"/>
  <c r="N169" i="5"/>
  <c r="M169" i="5"/>
  <c r="L169" i="5"/>
  <c r="K169" i="5"/>
  <c r="J169" i="5"/>
  <c r="I169" i="5"/>
  <c r="H169" i="5"/>
  <c r="G169" i="5"/>
  <c r="F169" i="5"/>
  <c r="E169" i="5"/>
  <c r="N168" i="5"/>
  <c r="M168" i="5"/>
  <c r="L168" i="5"/>
  <c r="K168" i="5"/>
  <c r="J168" i="5"/>
  <c r="I168" i="5"/>
  <c r="H168" i="5"/>
  <c r="G168" i="5"/>
  <c r="F168" i="5"/>
  <c r="E168" i="5"/>
  <c r="N167" i="5"/>
  <c r="M167" i="5"/>
  <c r="L167" i="5"/>
  <c r="K167" i="5"/>
  <c r="J167" i="5"/>
  <c r="I167" i="5"/>
  <c r="H167" i="5"/>
  <c r="G167" i="5"/>
  <c r="F167" i="5"/>
  <c r="E167" i="5"/>
  <c r="N166" i="5"/>
  <c r="M166" i="5"/>
  <c r="L166" i="5"/>
  <c r="K166" i="5"/>
  <c r="J166" i="5"/>
  <c r="I166" i="5"/>
  <c r="H166" i="5"/>
  <c r="G166" i="5"/>
  <c r="F166" i="5"/>
  <c r="E166" i="5"/>
  <c r="N165" i="5"/>
  <c r="M165" i="5"/>
  <c r="L165" i="5"/>
  <c r="K165" i="5"/>
  <c r="J165" i="5"/>
  <c r="I165" i="5"/>
  <c r="H165" i="5"/>
  <c r="G165" i="5"/>
  <c r="F165" i="5"/>
  <c r="E165" i="5"/>
  <c r="N164" i="5"/>
  <c r="M164" i="5"/>
  <c r="L164" i="5"/>
  <c r="K164" i="5"/>
  <c r="J164" i="5"/>
  <c r="I164" i="5"/>
  <c r="H164" i="5"/>
  <c r="G164" i="5"/>
  <c r="F164" i="5"/>
  <c r="E164" i="5"/>
  <c r="N163" i="5"/>
  <c r="M163" i="5"/>
  <c r="L163" i="5"/>
  <c r="K163" i="5"/>
  <c r="J163" i="5"/>
  <c r="I163" i="5"/>
  <c r="H163" i="5"/>
  <c r="G163" i="5"/>
  <c r="F163" i="5"/>
  <c r="E163" i="5"/>
  <c r="N162" i="5"/>
  <c r="M162" i="5"/>
  <c r="L162" i="5"/>
  <c r="K162" i="5"/>
  <c r="J162" i="5"/>
  <c r="I162" i="5"/>
  <c r="H162" i="5"/>
  <c r="G162" i="5"/>
  <c r="F162" i="5"/>
  <c r="E162" i="5"/>
  <c r="N161" i="5"/>
  <c r="M161" i="5"/>
  <c r="L161" i="5"/>
  <c r="K161" i="5"/>
  <c r="J161" i="5"/>
  <c r="I161" i="5"/>
  <c r="H161" i="5"/>
  <c r="G161" i="5"/>
  <c r="F161" i="5"/>
  <c r="E161" i="5"/>
  <c r="N160" i="5"/>
  <c r="M160" i="5"/>
  <c r="L160" i="5"/>
  <c r="K160" i="5"/>
  <c r="J160" i="5"/>
  <c r="I160" i="5"/>
  <c r="H160" i="5"/>
  <c r="G160" i="5"/>
  <c r="F160" i="5"/>
  <c r="E160" i="5"/>
  <c r="N159" i="5"/>
  <c r="M159" i="5"/>
  <c r="L159" i="5"/>
  <c r="K159" i="5"/>
  <c r="J159" i="5"/>
  <c r="I159" i="5"/>
  <c r="H159" i="5"/>
  <c r="G159" i="5"/>
  <c r="F159" i="5"/>
  <c r="E159" i="5"/>
  <c r="N158" i="5"/>
  <c r="M158" i="5"/>
  <c r="L158" i="5"/>
  <c r="K158" i="5"/>
  <c r="J158" i="5"/>
  <c r="I158" i="5"/>
  <c r="H158" i="5"/>
  <c r="G158" i="5"/>
  <c r="F158" i="5"/>
  <c r="E158" i="5"/>
  <c r="N157" i="5"/>
  <c r="M157" i="5"/>
  <c r="L157" i="5"/>
  <c r="K157" i="5"/>
  <c r="J157" i="5"/>
  <c r="I157" i="5"/>
  <c r="H157" i="5"/>
  <c r="G157" i="5"/>
  <c r="F157" i="5"/>
  <c r="E157" i="5"/>
  <c r="N156" i="5"/>
  <c r="M156" i="5"/>
  <c r="L156" i="5"/>
  <c r="K156" i="5"/>
  <c r="J156" i="5"/>
  <c r="I156" i="5"/>
  <c r="H156" i="5"/>
  <c r="G156" i="5"/>
  <c r="F156" i="5"/>
  <c r="E156" i="5"/>
  <c r="N155" i="5"/>
  <c r="M155" i="5"/>
  <c r="L155" i="5"/>
  <c r="K155" i="5"/>
  <c r="J155" i="5"/>
  <c r="I155" i="5"/>
  <c r="H155" i="5"/>
  <c r="G155" i="5"/>
  <c r="F155" i="5"/>
  <c r="E155" i="5"/>
  <c r="N154" i="5"/>
  <c r="M154" i="5"/>
  <c r="L154" i="5"/>
  <c r="K154" i="5"/>
  <c r="J154" i="5"/>
  <c r="I154" i="5"/>
  <c r="H154" i="5"/>
  <c r="G154" i="5"/>
  <c r="F154" i="5"/>
  <c r="E154" i="5"/>
  <c r="N153" i="5"/>
  <c r="M153" i="5"/>
  <c r="L153" i="5"/>
  <c r="K153" i="5"/>
  <c r="J153" i="5"/>
  <c r="I153" i="5"/>
  <c r="H153" i="5"/>
  <c r="G153" i="5"/>
  <c r="F153" i="5"/>
  <c r="E153" i="5"/>
  <c r="N152" i="5"/>
  <c r="M152" i="5"/>
  <c r="L152" i="5"/>
  <c r="K152" i="5"/>
  <c r="J152" i="5"/>
  <c r="I152" i="5"/>
  <c r="H152" i="5"/>
  <c r="G152" i="5"/>
  <c r="F152" i="5"/>
  <c r="E152" i="5"/>
  <c r="N151" i="5"/>
  <c r="M151" i="5"/>
  <c r="L151" i="5"/>
  <c r="K151" i="5"/>
  <c r="J151" i="5"/>
  <c r="I151" i="5"/>
  <c r="H151" i="5"/>
  <c r="G151" i="5"/>
  <c r="F151" i="5"/>
  <c r="E151" i="5"/>
  <c r="N150" i="5"/>
  <c r="M150" i="5"/>
  <c r="L150" i="5"/>
  <c r="K150" i="5"/>
  <c r="J150" i="5"/>
  <c r="I150" i="5"/>
  <c r="H150" i="5"/>
  <c r="G150" i="5"/>
  <c r="F150" i="5"/>
  <c r="E150" i="5"/>
  <c r="N149" i="5"/>
  <c r="M149" i="5"/>
  <c r="L149" i="5"/>
  <c r="K149" i="5"/>
  <c r="J149" i="5"/>
  <c r="I149" i="5"/>
  <c r="H149" i="5"/>
  <c r="G149" i="5"/>
  <c r="F149" i="5"/>
  <c r="E149" i="5"/>
  <c r="N148" i="5"/>
  <c r="M148" i="5"/>
  <c r="L148" i="5"/>
  <c r="K148" i="5"/>
  <c r="J148" i="5"/>
  <c r="I148" i="5"/>
  <c r="H148" i="5"/>
  <c r="G148" i="5"/>
  <c r="F148" i="5"/>
  <c r="E148" i="5"/>
  <c r="N147" i="5"/>
  <c r="M147" i="5"/>
  <c r="L147" i="5"/>
  <c r="K147" i="5"/>
  <c r="J147" i="5"/>
  <c r="I147" i="5"/>
  <c r="H147" i="5"/>
  <c r="G147" i="5"/>
  <c r="F147" i="5"/>
  <c r="E147" i="5"/>
  <c r="N146" i="5"/>
  <c r="M146" i="5"/>
  <c r="L146" i="5"/>
  <c r="K146" i="5"/>
  <c r="J146" i="5"/>
  <c r="I146" i="5"/>
  <c r="H146" i="5"/>
  <c r="G146" i="5"/>
  <c r="F146" i="5"/>
  <c r="E146" i="5"/>
  <c r="N145" i="5"/>
  <c r="M145" i="5"/>
  <c r="L145" i="5"/>
  <c r="K145" i="5"/>
  <c r="J145" i="5"/>
  <c r="I145" i="5"/>
  <c r="H145" i="5"/>
  <c r="G145" i="5"/>
  <c r="F145" i="5"/>
  <c r="E145" i="5"/>
  <c r="N144" i="5"/>
  <c r="M144" i="5"/>
  <c r="L144" i="5"/>
  <c r="K144" i="5"/>
  <c r="J144" i="5"/>
  <c r="I144" i="5"/>
  <c r="H144" i="5"/>
  <c r="G144" i="5"/>
  <c r="F144" i="5"/>
  <c r="E144" i="5"/>
  <c r="N143" i="5"/>
  <c r="M143" i="5"/>
  <c r="L143" i="5"/>
  <c r="K143" i="5"/>
  <c r="J143" i="5"/>
  <c r="I143" i="5"/>
  <c r="H143" i="5"/>
  <c r="G143" i="5"/>
  <c r="F143" i="5"/>
  <c r="E143" i="5"/>
  <c r="N142" i="5"/>
  <c r="M142" i="5"/>
  <c r="L142" i="5"/>
  <c r="K142" i="5"/>
  <c r="J142" i="5"/>
  <c r="I142" i="5"/>
  <c r="H142" i="5"/>
  <c r="G142" i="5"/>
  <c r="F142" i="5"/>
  <c r="E142" i="5"/>
  <c r="N141" i="5"/>
  <c r="M141" i="5"/>
  <c r="L141" i="5"/>
  <c r="K141" i="5"/>
  <c r="J141" i="5"/>
  <c r="I141" i="5"/>
  <c r="H141" i="5"/>
  <c r="G141" i="5"/>
  <c r="F141" i="5"/>
  <c r="E141" i="5"/>
  <c r="N140" i="5"/>
  <c r="M140" i="5"/>
  <c r="L140" i="5"/>
  <c r="K140" i="5"/>
  <c r="J140" i="5"/>
  <c r="I140" i="5"/>
  <c r="H140" i="5"/>
  <c r="G140" i="5"/>
  <c r="F140" i="5"/>
  <c r="E140" i="5"/>
  <c r="N139" i="5"/>
  <c r="M139" i="5"/>
  <c r="L139" i="5"/>
  <c r="K139" i="5"/>
  <c r="J139" i="5"/>
  <c r="I139" i="5"/>
  <c r="H139" i="5"/>
  <c r="G139" i="5"/>
  <c r="F139" i="5"/>
  <c r="E139" i="5"/>
  <c r="N138" i="5"/>
  <c r="M138" i="5"/>
  <c r="L138" i="5"/>
  <c r="K138" i="5"/>
  <c r="J138" i="5"/>
  <c r="I138" i="5"/>
  <c r="H138" i="5"/>
  <c r="G138" i="5"/>
  <c r="F138" i="5"/>
  <c r="E138" i="5"/>
  <c r="N137" i="5"/>
  <c r="M137" i="5"/>
  <c r="L137" i="5"/>
  <c r="K137" i="5"/>
  <c r="J137" i="5"/>
  <c r="I137" i="5"/>
  <c r="H137" i="5"/>
  <c r="G137" i="5"/>
  <c r="F137" i="5"/>
  <c r="E137" i="5"/>
  <c r="N136" i="5"/>
  <c r="M136" i="5"/>
  <c r="L136" i="5"/>
  <c r="K136" i="5"/>
  <c r="J136" i="5"/>
  <c r="I136" i="5"/>
  <c r="H136" i="5"/>
  <c r="G136" i="5"/>
  <c r="F136" i="5"/>
  <c r="E136" i="5"/>
  <c r="N135" i="5"/>
  <c r="M135" i="5"/>
  <c r="L135" i="5"/>
  <c r="K135" i="5"/>
  <c r="J135" i="5"/>
  <c r="I135" i="5"/>
  <c r="H135" i="5"/>
  <c r="G135" i="5"/>
  <c r="F135" i="5"/>
  <c r="E135" i="5"/>
  <c r="N134" i="5"/>
  <c r="M134" i="5"/>
  <c r="L134" i="5"/>
  <c r="K134" i="5"/>
  <c r="J134" i="5"/>
  <c r="I134" i="5"/>
  <c r="H134" i="5"/>
  <c r="G134" i="5"/>
  <c r="F134" i="5"/>
  <c r="E134" i="5"/>
  <c r="N133" i="5"/>
  <c r="M133" i="5"/>
  <c r="L133" i="5"/>
  <c r="K133" i="5"/>
  <c r="J133" i="5"/>
  <c r="I133" i="5"/>
  <c r="H133" i="5"/>
  <c r="G133" i="5"/>
  <c r="F133" i="5"/>
  <c r="E133" i="5"/>
  <c r="N132" i="5"/>
  <c r="M132" i="5"/>
  <c r="L132" i="5"/>
  <c r="K132" i="5"/>
  <c r="J132" i="5"/>
  <c r="I132" i="5"/>
  <c r="H132" i="5"/>
  <c r="G132" i="5"/>
  <c r="F132" i="5"/>
  <c r="E132" i="5"/>
  <c r="N131" i="5"/>
  <c r="M131" i="5"/>
  <c r="L131" i="5"/>
  <c r="K131" i="5"/>
  <c r="J131" i="5"/>
  <c r="I131" i="5"/>
  <c r="H131" i="5"/>
  <c r="G131" i="5"/>
  <c r="F131" i="5"/>
  <c r="E131" i="5"/>
  <c r="N130" i="5"/>
  <c r="M130" i="5"/>
  <c r="L130" i="5"/>
  <c r="K130" i="5"/>
  <c r="J130" i="5"/>
  <c r="I130" i="5"/>
  <c r="H130" i="5"/>
  <c r="G130" i="5"/>
  <c r="F130" i="5"/>
  <c r="E130" i="5"/>
  <c r="N129" i="5"/>
  <c r="M129" i="5"/>
  <c r="L129" i="5"/>
  <c r="K129" i="5"/>
  <c r="J129" i="5"/>
  <c r="I129" i="5"/>
  <c r="H129" i="5"/>
  <c r="G129" i="5"/>
  <c r="F129" i="5"/>
  <c r="E129" i="5"/>
  <c r="N128" i="5"/>
  <c r="M128" i="5"/>
  <c r="L128" i="5"/>
  <c r="K128" i="5"/>
  <c r="J128" i="5"/>
  <c r="I128" i="5"/>
  <c r="H128" i="5"/>
  <c r="G128" i="5"/>
  <c r="F128" i="5"/>
  <c r="E128" i="5"/>
  <c r="N127" i="5"/>
  <c r="M127" i="5"/>
  <c r="L127" i="5"/>
  <c r="K127" i="5"/>
  <c r="J127" i="5"/>
  <c r="I127" i="5"/>
  <c r="H127" i="5"/>
  <c r="G127" i="5"/>
  <c r="F127" i="5"/>
  <c r="E127" i="5"/>
  <c r="N126" i="5"/>
  <c r="M126" i="5"/>
  <c r="L126" i="5"/>
  <c r="K126" i="5"/>
  <c r="J126" i="5"/>
  <c r="I126" i="5"/>
  <c r="H126" i="5"/>
  <c r="G126" i="5"/>
  <c r="F126" i="5"/>
  <c r="E126" i="5"/>
  <c r="N125" i="5"/>
  <c r="M125" i="5"/>
  <c r="L125" i="5"/>
  <c r="K125" i="5"/>
  <c r="J125" i="5"/>
  <c r="I125" i="5"/>
  <c r="H125" i="5"/>
  <c r="G125" i="5"/>
  <c r="F125" i="5"/>
  <c r="E125" i="5"/>
  <c r="N124" i="5"/>
  <c r="M124" i="5"/>
  <c r="L124" i="5"/>
  <c r="K124" i="5"/>
  <c r="J124" i="5"/>
  <c r="I124" i="5"/>
  <c r="H124" i="5"/>
  <c r="G124" i="5"/>
  <c r="F124" i="5"/>
  <c r="E124" i="5"/>
  <c r="N123" i="5"/>
  <c r="M123" i="5"/>
  <c r="L123" i="5"/>
  <c r="K123" i="5"/>
  <c r="J123" i="5"/>
  <c r="I123" i="5"/>
  <c r="H123" i="5"/>
  <c r="G123" i="5"/>
  <c r="F123" i="5"/>
  <c r="E123" i="5"/>
  <c r="N122" i="5"/>
  <c r="M122" i="5"/>
  <c r="L122" i="5"/>
  <c r="K122" i="5"/>
  <c r="J122" i="5"/>
  <c r="I122" i="5"/>
  <c r="H122" i="5"/>
  <c r="G122" i="5"/>
  <c r="F122" i="5"/>
  <c r="E122" i="5"/>
  <c r="N121" i="5"/>
  <c r="M121" i="5"/>
  <c r="L121" i="5"/>
  <c r="K121" i="5"/>
  <c r="J121" i="5"/>
  <c r="I121" i="5"/>
  <c r="H121" i="5"/>
  <c r="G121" i="5"/>
  <c r="F121" i="5"/>
  <c r="E121" i="5"/>
  <c r="N120" i="5"/>
  <c r="M120" i="5"/>
  <c r="L120" i="5"/>
  <c r="K120" i="5"/>
  <c r="J120" i="5"/>
  <c r="I120" i="5"/>
  <c r="H120" i="5"/>
  <c r="G120" i="5"/>
  <c r="F120" i="5"/>
  <c r="E120" i="5"/>
  <c r="N119" i="5"/>
  <c r="M119" i="5"/>
  <c r="L119" i="5"/>
  <c r="K119" i="5"/>
  <c r="J119" i="5"/>
  <c r="I119" i="5"/>
  <c r="H119" i="5"/>
  <c r="G119" i="5"/>
  <c r="F119" i="5"/>
  <c r="E119" i="5"/>
  <c r="N118" i="5"/>
  <c r="M118" i="5"/>
  <c r="L118" i="5"/>
  <c r="K118" i="5"/>
  <c r="J118" i="5"/>
  <c r="I118" i="5"/>
  <c r="H118" i="5"/>
  <c r="G118" i="5"/>
  <c r="F118" i="5"/>
  <c r="E118" i="5"/>
  <c r="N117" i="5"/>
  <c r="M117" i="5"/>
  <c r="L117" i="5"/>
  <c r="K117" i="5"/>
  <c r="J117" i="5"/>
  <c r="I117" i="5"/>
  <c r="H117" i="5"/>
  <c r="G117" i="5"/>
  <c r="F117" i="5"/>
  <c r="E117" i="5"/>
  <c r="N116" i="5"/>
  <c r="M116" i="5"/>
  <c r="L116" i="5"/>
  <c r="K116" i="5"/>
  <c r="J116" i="5"/>
  <c r="I116" i="5"/>
  <c r="H116" i="5"/>
  <c r="G116" i="5"/>
  <c r="F116" i="5"/>
  <c r="E116" i="5"/>
  <c r="N115" i="5"/>
  <c r="M115" i="5"/>
  <c r="L115" i="5"/>
  <c r="K115" i="5"/>
  <c r="J115" i="5"/>
  <c r="I115" i="5"/>
  <c r="H115" i="5"/>
  <c r="G115" i="5"/>
  <c r="F115" i="5"/>
  <c r="E115" i="5"/>
  <c r="N114" i="5"/>
  <c r="M114" i="5"/>
  <c r="L114" i="5"/>
  <c r="K114" i="5"/>
  <c r="J114" i="5"/>
  <c r="I114" i="5"/>
  <c r="H114" i="5"/>
  <c r="G114" i="5"/>
  <c r="F114" i="5"/>
  <c r="E114" i="5"/>
  <c r="N113" i="5"/>
  <c r="M113" i="5"/>
  <c r="L113" i="5"/>
  <c r="K113" i="5"/>
  <c r="J113" i="5"/>
  <c r="I113" i="5"/>
  <c r="H113" i="5"/>
  <c r="G113" i="5"/>
  <c r="F113" i="5"/>
  <c r="E113" i="5"/>
  <c r="N112" i="5"/>
  <c r="M112" i="5"/>
  <c r="L112" i="5"/>
  <c r="K112" i="5"/>
  <c r="J112" i="5"/>
  <c r="I112" i="5"/>
  <c r="H112" i="5"/>
  <c r="G112" i="5"/>
  <c r="F112" i="5"/>
  <c r="E112" i="5"/>
  <c r="N111" i="5"/>
  <c r="M111" i="5"/>
  <c r="L111" i="5"/>
  <c r="K111" i="5"/>
  <c r="J111" i="5"/>
  <c r="I111" i="5"/>
  <c r="H111" i="5"/>
  <c r="G111" i="5"/>
  <c r="F111" i="5"/>
  <c r="E111" i="5"/>
  <c r="N110" i="5"/>
  <c r="M110" i="5"/>
  <c r="L110" i="5"/>
  <c r="K110" i="5"/>
  <c r="J110" i="5"/>
  <c r="I110" i="5"/>
  <c r="H110" i="5"/>
  <c r="G110" i="5"/>
  <c r="F110" i="5"/>
  <c r="E110" i="5"/>
  <c r="N109" i="5"/>
  <c r="M109" i="5"/>
  <c r="L109" i="5"/>
  <c r="K109" i="5"/>
  <c r="J109" i="5"/>
  <c r="I109" i="5"/>
  <c r="H109" i="5"/>
  <c r="G109" i="5"/>
  <c r="F109" i="5"/>
  <c r="E109" i="5"/>
  <c r="N108" i="5"/>
  <c r="M108" i="5"/>
  <c r="L108" i="5"/>
  <c r="K108" i="5"/>
  <c r="J108" i="5"/>
  <c r="I108" i="5"/>
  <c r="H108" i="5"/>
  <c r="G108" i="5"/>
  <c r="F108" i="5"/>
  <c r="E108" i="5"/>
  <c r="N107" i="5"/>
  <c r="M107" i="5"/>
  <c r="L107" i="5"/>
  <c r="K107" i="5"/>
  <c r="J107" i="5"/>
  <c r="I107" i="5"/>
  <c r="H107" i="5"/>
  <c r="G107" i="5"/>
  <c r="F107" i="5"/>
  <c r="E107" i="5"/>
  <c r="N106" i="5"/>
  <c r="M106" i="5"/>
  <c r="L106" i="5"/>
  <c r="K106" i="5"/>
  <c r="J106" i="5"/>
  <c r="I106" i="5"/>
  <c r="H106" i="5"/>
  <c r="G106" i="5"/>
  <c r="F106" i="5"/>
  <c r="E106" i="5"/>
  <c r="N105" i="5"/>
  <c r="M105" i="5"/>
  <c r="L105" i="5"/>
  <c r="K105" i="5"/>
  <c r="J105" i="5"/>
  <c r="I105" i="5"/>
  <c r="H105" i="5"/>
  <c r="G105" i="5"/>
  <c r="F105" i="5"/>
  <c r="E105" i="5"/>
  <c r="N104" i="5"/>
  <c r="M104" i="5"/>
  <c r="L104" i="5"/>
  <c r="K104" i="5"/>
  <c r="J104" i="5"/>
  <c r="I104" i="5"/>
  <c r="H104" i="5"/>
  <c r="G104" i="5"/>
  <c r="F104" i="5"/>
  <c r="E104" i="5"/>
  <c r="N103" i="5"/>
  <c r="M103" i="5"/>
  <c r="L103" i="5"/>
  <c r="K103" i="5"/>
  <c r="J103" i="5"/>
  <c r="I103" i="5"/>
  <c r="H103" i="5"/>
  <c r="G103" i="5"/>
  <c r="F103" i="5"/>
  <c r="E103" i="5"/>
  <c r="N102" i="5"/>
  <c r="M102" i="5"/>
  <c r="L102" i="5"/>
  <c r="K102" i="5"/>
  <c r="J102" i="5"/>
  <c r="I102" i="5"/>
  <c r="H102" i="5"/>
  <c r="G102" i="5"/>
  <c r="F102" i="5"/>
  <c r="E102" i="5"/>
  <c r="N101" i="5"/>
  <c r="M101" i="5"/>
  <c r="L101" i="5"/>
  <c r="K101" i="5"/>
  <c r="J101" i="5"/>
  <c r="I101" i="5"/>
  <c r="H101" i="5"/>
  <c r="G101" i="5"/>
  <c r="F101" i="5"/>
  <c r="E101" i="5"/>
  <c r="N100" i="5"/>
  <c r="M100" i="5"/>
  <c r="L100" i="5"/>
  <c r="K100" i="5"/>
  <c r="J100" i="5"/>
  <c r="I100" i="5"/>
  <c r="H100" i="5"/>
  <c r="G100" i="5"/>
  <c r="F100" i="5"/>
  <c r="E100" i="5"/>
  <c r="N99" i="5"/>
  <c r="M99" i="5"/>
  <c r="L99" i="5"/>
  <c r="K99" i="5"/>
  <c r="J99" i="5"/>
  <c r="I99" i="5"/>
  <c r="H99" i="5"/>
  <c r="G99" i="5"/>
  <c r="F99" i="5"/>
  <c r="E99" i="5"/>
  <c r="N98" i="5"/>
  <c r="M98" i="5"/>
  <c r="L98" i="5"/>
  <c r="K98" i="5"/>
  <c r="J98" i="5"/>
  <c r="I98" i="5"/>
  <c r="H98" i="5"/>
  <c r="G98" i="5"/>
  <c r="F98" i="5"/>
  <c r="E98" i="5"/>
  <c r="N97" i="5"/>
  <c r="M97" i="5"/>
  <c r="L97" i="5"/>
  <c r="K97" i="5"/>
  <c r="J97" i="5"/>
  <c r="I97" i="5"/>
  <c r="H97" i="5"/>
  <c r="G97" i="5"/>
  <c r="F97" i="5"/>
  <c r="E97" i="5"/>
  <c r="N96" i="5"/>
  <c r="M96" i="5"/>
  <c r="L96" i="5"/>
  <c r="K96" i="5"/>
  <c r="J96" i="5"/>
  <c r="I96" i="5"/>
  <c r="H96" i="5"/>
  <c r="G96" i="5"/>
  <c r="F96" i="5"/>
  <c r="E96" i="5"/>
  <c r="N95" i="5"/>
  <c r="M95" i="5"/>
  <c r="L95" i="5"/>
  <c r="K95" i="5"/>
  <c r="J95" i="5"/>
  <c r="I95" i="5"/>
  <c r="H95" i="5"/>
  <c r="G95" i="5"/>
  <c r="F95" i="5"/>
  <c r="E95" i="5"/>
  <c r="N94" i="5"/>
  <c r="M94" i="5"/>
  <c r="L94" i="5"/>
  <c r="K94" i="5"/>
  <c r="J94" i="5"/>
  <c r="I94" i="5"/>
  <c r="H94" i="5"/>
  <c r="G94" i="5"/>
  <c r="F94" i="5"/>
  <c r="E94" i="5"/>
  <c r="N93" i="5"/>
  <c r="M93" i="5"/>
  <c r="L93" i="5"/>
  <c r="K93" i="5"/>
  <c r="J93" i="5"/>
  <c r="I93" i="5"/>
  <c r="H93" i="5"/>
  <c r="G93" i="5"/>
  <c r="F93" i="5"/>
  <c r="E93" i="5"/>
  <c r="N92" i="5"/>
  <c r="M92" i="5"/>
  <c r="L92" i="5"/>
  <c r="K92" i="5"/>
  <c r="J92" i="5"/>
  <c r="I92" i="5"/>
  <c r="H92" i="5"/>
  <c r="G92" i="5"/>
  <c r="F92" i="5"/>
  <c r="E92" i="5"/>
  <c r="N91" i="5"/>
  <c r="M91" i="5"/>
  <c r="L91" i="5"/>
  <c r="K91" i="5"/>
  <c r="J91" i="5"/>
  <c r="I91" i="5"/>
  <c r="H91" i="5"/>
  <c r="G91" i="5"/>
  <c r="F91" i="5"/>
  <c r="E91" i="5"/>
  <c r="N90" i="5"/>
  <c r="M90" i="5"/>
  <c r="L90" i="5"/>
  <c r="K90" i="5"/>
  <c r="J90" i="5"/>
  <c r="I90" i="5"/>
  <c r="H90" i="5"/>
  <c r="G90" i="5"/>
  <c r="F90" i="5"/>
  <c r="E90" i="5"/>
  <c r="N89" i="5"/>
  <c r="M89" i="5"/>
  <c r="L89" i="5"/>
  <c r="K89" i="5"/>
  <c r="J89" i="5"/>
  <c r="I89" i="5"/>
  <c r="H89" i="5"/>
  <c r="G89" i="5"/>
  <c r="F89" i="5"/>
  <c r="E89" i="5"/>
  <c r="N88" i="5"/>
  <c r="M88" i="5"/>
  <c r="L88" i="5"/>
  <c r="K88" i="5"/>
  <c r="J88" i="5"/>
  <c r="I88" i="5"/>
  <c r="H88" i="5"/>
  <c r="G88" i="5"/>
  <c r="F88" i="5"/>
  <c r="E88" i="5"/>
  <c r="N87" i="5"/>
  <c r="M87" i="5"/>
  <c r="L87" i="5"/>
  <c r="K87" i="5"/>
  <c r="J87" i="5"/>
  <c r="I87" i="5"/>
  <c r="H87" i="5"/>
  <c r="G87" i="5"/>
  <c r="F87" i="5"/>
  <c r="E87" i="5"/>
  <c r="N86" i="5"/>
  <c r="M86" i="5"/>
  <c r="L86" i="5"/>
  <c r="K86" i="5"/>
  <c r="J86" i="5"/>
  <c r="I86" i="5"/>
  <c r="H86" i="5"/>
  <c r="G86" i="5"/>
  <c r="F86" i="5"/>
  <c r="E86" i="5"/>
  <c r="N85" i="5"/>
  <c r="M85" i="5"/>
  <c r="L85" i="5"/>
  <c r="K85" i="5"/>
  <c r="J85" i="5"/>
  <c r="I85" i="5"/>
  <c r="H85" i="5"/>
  <c r="G85" i="5"/>
  <c r="F85" i="5"/>
  <c r="E85" i="5"/>
  <c r="N84" i="5"/>
  <c r="M84" i="5"/>
  <c r="L84" i="5"/>
  <c r="K84" i="5"/>
  <c r="J84" i="5"/>
  <c r="I84" i="5"/>
  <c r="H84" i="5"/>
  <c r="G84" i="5"/>
  <c r="F84" i="5"/>
  <c r="E84" i="5"/>
  <c r="N83" i="5"/>
  <c r="M83" i="5"/>
  <c r="L83" i="5"/>
  <c r="K83" i="5"/>
  <c r="J83" i="5"/>
  <c r="I83" i="5"/>
  <c r="H83" i="5"/>
  <c r="G83" i="5"/>
  <c r="F83" i="5"/>
  <c r="E83" i="5"/>
  <c r="N82" i="5"/>
  <c r="M82" i="5"/>
  <c r="L82" i="5"/>
  <c r="K82" i="5"/>
  <c r="J82" i="5"/>
  <c r="I82" i="5"/>
  <c r="H82" i="5"/>
  <c r="G82" i="5"/>
  <c r="F82" i="5"/>
  <c r="E82" i="5"/>
  <c r="N81" i="5"/>
  <c r="M81" i="5"/>
  <c r="L81" i="5"/>
  <c r="K81" i="5"/>
  <c r="J81" i="5"/>
  <c r="I81" i="5"/>
  <c r="H81" i="5"/>
  <c r="G81" i="5"/>
  <c r="F81" i="5"/>
  <c r="E81" i="5"/>
  <c r="N80" i="5"/>
  <c r="M80" i="5"/>
  <c r="L80" i="5"/>
  <c r="K80" i="5"/>
  <c r="J80" i="5"/>
  <c r="I80" i="5"/>
  <c r="H80" i="5"/>
  <c r="G80" i="5"/>
  <c r="F80" i="5"/>
  <c r="E80" i="5"/>
  <c r="N79" i="5"/>
  <c r="M79" i="5"/>
  <c r="L79" i="5"/>
  <c r="K79" i="5"/>
  <c r="J79" i="5"/>
  <c r="I79" i="5"/>
  <c r="H79" i="5"/>
  <c r="G79" i="5"/>
  <c r="F79" i="5"/>
  <c r="E79" i="5"/>
  <c r="N78" i="5"/>
  <c r="M78" i="5"/>
  <c r="L78" i="5"/>
  <c r="K78" i="5"/>
  <c r="J78" i="5"/>
  <c r="I78" i="5"/>
  <c r="H78" i="5"/>
  <c r="G78" i="5"/>
  <c r="F78" i="5"/>
  <c r="E78" i="5"/>
  <c r="N77" i="5"/>
  <c r="M77" i="5"/>
  <c r="L77" i="5"/>
  <c r="K77" i="5"/>
  <c r="J77" i="5"/>
  <c r="I77" i="5"/>
  <c r="H77" i="5"/>
  <c r="G77" i="5"/>
  <c r="F77" i="5"/>
  <c r="E77" i="5"/>
  <c r="N76" i="5"/>
  <c r="M76" i="5"/>
  <c r="L76" i="5"/>
  <c r="K76" i="5"/>
  <c r="J76" i="5"/>
  <c r="I76" i="5"/>
  <c r="H76" i="5"/>
  <c r="G76" i="5"/>
  <c r="F76" i="5"/>
  <c r="E76" i="5"/>
  <c r="N75" i="5"/>
  <c r="M75" i="5"/>
  <c r="L75" i="5"/>
  <c r="K75" i="5"/>
  <c r="J75" i="5"/>
  <c r="I75" i="5"/>
  <c r="H75" i="5"/>
  <c r="G75" i="5"/>
  <c r="F75" i="5"/>
  <c r="E75" i="5"/>
  <c r="N74" i="5"/>
  <c r="M74" i="5"/>
  <c r="L74" i="5"/>
  <c r="K74" i="5"/>
  <c r="J74" i="5"/>
  <c r="I74" i="5"/>
  <c r="H74" i="5"/>
  <c r="G74" i="5"/>
  <c r="F74" i="5"/>
  <c r="E74" i="5"/>
  <c r="N73" i="5"/>
  <c r="M73" i="5"/>
  <c r="L73" i="5"/>
  <c r="K73" i="5"/>
  <c r="J73" i="5"/>
  <c r="I73" i="5"/>
  <c r="H73" i="5"/>
  <c r="G73" i="5"/>
  <c r="F73" i="5"/>
  <c r="E73" i="5"/>
  <c r="N72" i="5"/>
  <c r="M72" i="5"/>
  <c r="L72" i="5"/>
  <c r="K72" i="5"/>
  <c r="J72" i="5"/>
  <c r="I72" i="5"/>
  <c r="H72" i="5"/>
  <c r="G72" i="5"/>
  <c r="F72" i="5"/>
  <c r="E72" i="5"/>
  <c r="N71" i="5"/>
  <c r="M71" i="5"/>
  <c r="L71" i="5"/>
  <c r="K71" i="5"/>
  <c r="J71" i="5"/>
  <c r="I71" i="5"/>
  <c r="H71" i="5"/>
  <c r="G71" i="5"/>
  <c r="F71" i="5"/>
  <c r="E71" i="5"/>
  <c r="N70" i="5"/>
  <c r="M70" i="5"/>
  <c r="L70" i="5"/>
  <c r="K70" i="5"/>
  <c r="J70" i="5"/>
  <c r="I70" i="5"/>
  <c r="H70" i="5"/>
  <c r="G70" i="5"/>
  <c r="F70" i="5"/>
  <c r="E70" i="5"/>
  <c r="N69" i="5"/>
  <c r="M69" i="5"/>
  <c r="L69" i="5"/>
  <c r="K69" i="5"/>
  <c r="J69" i="5"/>
  <c r="I69" i="5"/>
  <c r="H69" i="5"/>
  <c r="G69" i="5"/>
  <c r="F69" i="5"/>
  <c r="E69" i="5"/>
  <c r="N68" i="5"/>
  <c r="M68" i="5"/>
  <c r="L68" i="5"/>
  <c r="K68" i="5"/>
  <c r="J68" i="5"/>
  <c r="I68" i="5"/>
  <c r="H68" i="5"/>
  <c r="G68" i="5"/>
  <c r="F68" i="5"/>
  <c r="E68" i="5"/>
  <c r="N67" i="5"/>
  <c r="M67" i="5"/>
  <c r="L67" i="5"/>
  <c r="K67" i="5"/>
  <c r="J67" i="5"/>
  <c r="I67" i="5"/>
  <c r="H67" i="5"/>
  <c r="G67" i="5"/>
  <c r="F67" i="5"/>
  <c r="E67" i="5"/>
  <c r="N66" i="5"/>
  <c r="M66" i="5"/>
  <c r="L66" i="5"/>
  <c r="K66" i="5"/>
  <c r="J66" i="5"/>
  <c r="I66" i="5"/>
  <c r="H66" i="5"/>
  <c r="G66" i="5"/>
  <c r="F66" i="5"/>
  <c r="E66" i="5"/>
  <c r="N65" i="5"/>
  <c r="M65" i="5"/>
  <c r="L65" i="5"/>
  <c r="K65" i="5"/>
  <c r="J65" i="5"/>
  <c r="I65" i="5"/>
  <c r="H65" i="5"/>
  <c r="G65" i="5"/>
  <c r="F65" i="5"/>
  <c r="E65" i="5"/>
  <c r="N64" i="5"/>
  <c r="M64" i="5"/>
  <c r="L64" i="5"/>
  <c r="K64" i="5"/>
  <c r="J64" i="5"/>
  <c r="I64" i="5"/>
  <c r="H64" i="5"/>
  <c r="G64" i="5"/>
  <c r="F64" i="5"/>
  <c r="E64" i="5"/>
  <c r="N63" i="5"/>
  <c r="M63" i="5"/>
  <c r="L63" i="5"/>
  <c r="K63" i="5"/>
  <c r="J63" i="5"/>
  <c r="I63" i="5"/>
  <c r="H63" i="5"/>
  <c r="G63" i="5"/>
  <c r="F63" i="5"/>
  <c r="E63" i="5"/>
  <c r="N62" i="5"/>
  <c r="M62" i="5"/>
  <c r="L62" i="5"/>
  <c r="K62" i="5"/>
  <c r="J62" i="5"/>
  <c r="I62" i="5"/>
  <c r="H62" i="5"/>
  <c r="G62" i="5"/>
  <c r="F62" i="5"/>
  <c r="E62" i="5"/>
  <c r="N61" i="5"/>
  <c r="M61" i="5"/>
  <c r="L61" i="5"/>
  <c r="K61" i="5"/>
  <c r="J61" i="5"/>
  <c r="I61" i="5"/>
  <c r="H61" i="5"/>
  <c r="G61" i="5"/>
  <c r="F61" i="5"/>
  <c r="E61" i="5"/>
  <c r="N60" i="5"/>
  <c r="M60" i="5"/>
  <c r="L60" i="5"/>
  <c r="K60" i="5"/>
  <c r="J60" i="5"/>
  <c r="I60" i="5"/>
  <c r="H60" i="5"/>
  <c r="G60" i="5"/>
  <c r="F60" i="5"/>
  <c r="E60" i="5"/>
  <c r="N59" i="5"/>
  <c r="M59" i="5"/>
  <c r="L59" i="5"/>
  <c r="K59" i="5"/>
  <c r="J59" i="5"/>
  <c r="I59" i="5"/>
  <c r="H59" i="5"/>
  <c r="G59" i="5"/>
  <c r="F59" i="5"/>
  <c r="E59" i="5"/>
  <c r="N58" i="5"/>
  <c r="M58" i="5"/>
  <c r="L58" i="5"/>
  <c r="K58" i="5"/>
  <c r="J58" i="5"/>
  <c r="I58" i="5"/>
  <c r="H58" i="5"/>
  <c r="G58" i="5"/>
  <c r="F58" i="5"/>
  <c r="E58" i="5"/>
  <c r="N57" i="5"/>
  <c r="M57" i="5"/>
  <c r="L57" i="5"/>
  <c r="K57" i="5"/>
  <c r="J57" i="5"/>
  <c r="I57" i="5"/>
  <c r="H57" i="5"/>
  <c r="G57" i="5"/>
  <c r="F57" i="5"/>
  <c r="E57" i="5"/>
  <c r="N56" i="5"/>
  <c r="M56" i="5"/>
  <c r="L56" i="5"/>
  <c r="K56" i="5"/>
  <c r="J56" i="5"/>
  <c r="I56" i="5"/>
  <c r="H56" i="5"/>
  <c r="G56" i="5"/>
  <c r="F56" i="5"/>
  <c r="E56" i="5"/>
  <c r="N55" i="5"/>
  <c r="M55" i="5"/>
  <c r="L55" i="5"/>
  <c r="K55" i="5"/>
  <c r="J55" i="5"/>
  <c r="I55" i="5"/>
  <c r="H55" i="5"/>
  <c r="G55" i="5"/>
  <c r="F55" i="5"/>
  <c r="E55" i="5"/>
  <c r="N54" i="5"/>
  <c r="M54" i="5"/>
  <c r="L54" i="5"/>
  <c r="K54" i="5"/>
  <c r="J54" i="5"/>
  <c r="I54" i="5"/>
  <c r="H54" i="5"/>
  <c r="G54" i="5"/>
  <c r="F54" i="5"/>
  <c r="E54" i="5"/>
  <c r="N53" i="5"/>
  <c r="M53" i="5"/>
  <c r="L53" i="5"/>
  <c r="K53" i="5"/>
  <c r="J53" i="5"/>
  <c r="I53" i="5"/>
  <c r="H53" i="5"/>
  <c r="G53" i="5"/>
  <c r="F53" i="5"/>
  <c r="E53" i="5"/>
  <c r="N52" i="5"/>
  <c r="M52" i="5"/>
  <c r="L52" i="5"/>
  <c r="K52" i="5"/>
  <c r="J52" i="5"/>
  <c r="I52" i="5"/>
  <c r="H52" i="5"/>
  <c r="G52" i="5"/>
  <c r="F52" i="5"/>
  <c r="E52" i="5"/>
  <c r="N51" i="5"/>
  <c r="M51" i="5"/>
  <c r="L51" i="5"/>
  <c r="K51" i="5"/>
  <c r="J51" i="5"/>
  <c r="I51" i="5"/>
  <c r="H51" i="5"/>
  <c r="G51" i="5"/>
  <c r="F51" i="5"/>
  <c r="E51" i="5"/>
  <c r="N50" i="5"/>
  <c r="M50" i="5"/>
  <c r="L50" i="5"/>
  <c r="K50" i="5"/>
  <c r="J50" i="5"/>
  <c r="I50" i="5"/>
  <c r="H50" i="5"/>
  <c r="G50" i="5"/>
  <c r="F50" i="5"/>
  <c r="E50" i="5"/>
  <c r="N49" i="5"/>
  <c r="M49" i="5"/>
  <c r="L49" i="5"/>
  <c r="K49" i="5"/>
  <c r="J49" i="5"/>
  <c r="I49" i="5"/>
  <c r="H49" i="5"/>
  <c r="G49" i="5"/>
  <c r="F49" i="5"/>
  <c r="E49" i="5"/>
  <c r="N48" i="5"/>
  <c r="M48" i="5"/>
  <c r="L48" i="5"/>
  <c r="K48" i="5"/>
  <c r="J48" i="5"/>
  <c r="I48" i="5"/>
  <c r="H48" i="5"/>
  <c r="G48" i="5"/>
  <c r="F48" i="5"/>
  <c r="E48" i="5"/>
  <c r="N47" i="5"/>
  <c r="M47" i="5"/>
  <c r="L47" i="5"/>
  <c r="K47" i="5"/>
  <c r="J47" i="5"/>
  <c r="I47" i="5"/>
  <c r="H47" i="5"/>
  <c r="G47" i="5"/>
  <c r="F47" i="5"/>
  <c r="E47" i="5"/>
  <c r="N46" i="5"/>
  <c r="M46" i="5"/>
  <c r="L46" i="5"/>
  <c r="K46" i="5"/>
  <c r="J46" i="5"/>
  <c r="I46" i="5"/>
  <c r="H46" i="5"/>
  <c r="G46" i="5"/>
  <c r="F46" i="5"/>
  <c r="E46" i="5"/>
  <c r="N45" i="5"/>
  <c r="M45" i="5"/>
  <c r="L45" i="5"/>
  <c r="K45" i="5"/>
  <c r="J45" i="5"/>
  <c r="I45" i="5"/>
  <c r="H45" i="5"/>
  <c r="G45" i="5"/>
  <c r="F45" i="5"/>
  <c r="E45" i="5"/>
  <c r="N44" i="5"/>
  <c r="M44" i="5"/>
  <c r="L44" i="5"/>
  <c r="K44" i="5"/>
  <c r="J44" i="5"/>
  <c r="I44" i="5"/>
  <c r="H44" i="5"/>
  <c r="G44" i="5"/>
  <c r="F44" i="5"/>
  <c r="E44" i="5"/>
  <c r="N43" i="5"/>
  <c r="M43" i="5"/>
  <c r="L43" i="5"/>
  <c r="K43" i="5"/>
  <c r="J43" i="5"/>
  <c r="I43" i="5"/>
  <c r="H43" i="5"/>
  <c r="G43" i="5"/>
  <c r="F43" i="5"/>
  <c r="E43" i="5"/>
  <c r="N42" i="5"/>
  <c r="M42" i="5"/>
  <c r="L42" i="5"/>
  <c r="K42" i="5"/>
  <c r="J42" i="5"/>
  <c r="I42" i="5"/>
  <c r="H42" i="5"/>
  <c r="G42" i="5"/>
  <c r="F42" i="5"/>
  <c r="E42" i="5"/>
  <c r="N41" i="5"/>
  <c r="M41" i="5"/>
  <c r="L41" i="5"/>
  <c r="K41" i="5"/>
  <c r="J41" i="5"/>
  <c r="I41" i="5"/>
  <c r="H41" i="5"/>
  <c r="G41" i="5"/>
  <c r="F41" i="5"/>
  <c r="E41" i="5"/>
  <c r="N40" i="5"/>
  <c r="M40" i="5"/>
  <c r="L40" i="5"/>
  <c r="K40" i="5"/>
  <c r="J40" i="5"/>
  <c r="I40" i="5"/>
  <c r="H40" i="5"/>
  <c r="G40" i="5"/>
  <c r="F40" i="5"/>
  <c r="E40" i="5"/>
  <c r="N39" i="5"/>
  <c r="M39" i="5"/>
  <c r="L39" i="5"/>
  <c r="K39" i="5"/>
  <c r="J39" i="5"/>
  <c r="I39" i="5"/>
  <c r="H39" i="5"/>
  <c r="G39" i="5"/>
  <c r="F39" i="5"/>
  <c r="E39" i="5"/>
  <c r="N38" i="5"/>
  <c r="M38" i="5"/>
  <c r="L38" i="5"/>
  <c r="K38" i="5"/>
  <c r="J38" i="5"/>
  <c r="I38" i="5"/>
  <c r="H38" i="5"/>
  <c r="G38" i="5"/>
  <c r="F38" i="5"/>
  <c r="E38" i="5"/>
  <c r="N37" i="5"/>
  <c r="M37" i="5"/>
  <c r="L37" i="5"/>
  <c r="K37" i="5"/>
  <c r="J37" i="5"/>
  <c r="I37" i="5"/>
  <c r="H37" i="5"/>
  <c r="G37" i="5"/>
  <c r="F37" i="5"/>
  <c r="E37" i="5"/>
  <c r="N36" i="5"/>
  <c r="M36" i="5"/>
  <c r="L36" i="5"/>
  <c r="K36" i="5"/>
  <c r="J36" i="5"/>
  <c r="I36" i="5"/>
  <c r="H36" i="5"/>
  <c r="G36" i="5"/>
  <c r="F36" i="5"/>
  <c r="E36" i="5"/>
  <c r="N35" i="5"/>
  <c r="M35" i="5"/>
  <c r="L35" i="5"/>
  <c r="K35" i="5"/>
  <c r="J35" i="5"/>
  <c r="I35" i="5"/>
  <c r="H35" i="5"/>
  <c r="G35" i="5"/>
  <c r="F35" i="5"/>
  <c r="E35" i="5"/>
  <c r="N34" i="5"/>
  <c r="M34" i="5"/>
  <c r="L34" i="5"/>
  <c r="K34" i="5"/>
  <c r="J34" i="5"/>
  <c r="I34" i="5"/>
  <c r="H34" i="5"/>
  <c r="G34" i="5"/>
  <c r="F34" i="5"/>
  <c r="E34" i="5"/>
  <c r="N33" i="5"/>
  <c r="M33" i="5"/>
  <c r="L33" i="5"/>
  <c r="K33" i="5"/>
  <c r="J33" i="5"/>
  <c r="I33" i="5"/>
  <c r="H33" i="5"/>
  <c r="G33" i="5"/>
  <c r="F33" i="5"/>
  <c r="E33" i="5"/>
  <c r="N32" i="5"/>
  <c r="M32" i="5"/>
  <c r="L32" i="5"/>
  <c r="K32" i="5"/>
  <c r="J32" i="5"/>
  <c r="I32" i="5"/>
  <c r="H32" i="5"/>
  <c r="G32" i="5"/>
  <c r="F32" i="5"/>
  <c r="E32" i="5"/>
  <c r="N31" i="5"/>
  <c r="M31" i="5"/>
  <c r="L31" i="5"/>
  <c r="K31" i="5"/>
  <c r="J31" i="5"/>
  <c r="I31" i="5"/>
  <c r="H31" i="5"/>
  <c r="G31" i="5"/>
  <c r="F31" i="5"/>
  <c r="E31" i="5"/>
  <c r="N30" i="5"/>
  <c r="M30" i="5"/>
  <c r="L30" i="5"/>
  <c r="K30" i="5"/>
  <c r="J30" i="5"/>
  <c r="I30" i="5"/>
  <c r="H30" i="5"/>
  <c r="G30" i="5"/>
  <c r="F30" i="5"/>
  <c r="E30" i="5"/>
  <c r="N29" i="5"/>
  <c r="M29" i="5"/>
  <c r="L29" i="5"/>
  <c r="K29" i="5"/>
  <c r="J29" i="5"/>
  <c r="I29" i="5"/>
  <c r="H29" i="5"/>
  <c r="G29" i="5"/>
  <c r="F29" i="5"/>
  <c r="E29" i="5"/>
  <c r="N28" i="5"/>
  <c r="M28" i="5"/>
  <c r="L28" i="5"/>
  <c r="K28" i="5"/>
  <c r="J28" i="5"/>
  <c r="I28" i="5"/>
  <c r="H28" i="5"/>
  <c r="G28" i="5"/>
  <c r="F28" i="5"/>
  <c r="E28" i="5"/>
  <c r="N27" i="5"/>
  <c r="M27" i="5"/>
  <c r="L27" i="5"/>
  <c r="K27" i="5"/>
  <c r="J27" i="5"/>
  <c r="I27" i="5"/>
  <c r="H27" i="5"/>
  <c r="G27" i="5"/>
  <c r="F27" i="5"/>
  <c r="E27" i="5"/>
  <c r="N26" i="5"/>
  <c r="M26" i="5"/>
  <c r="L26" i="5"/>
  <c r="K26" i="5"/>
  <c r="J26" i="5"/>
  <c r="I26" i="5"/>
  <c r="H26" i="5"/>
  <c r="G26" i="5"/>
  <c r="F26" i="5"/>
  <c r="E26" i="5"/>
  <c r="N25" i="5"/>
  <c r="M25" i="5"/>
  <c r="L25" i="5"/>
  <c r="K25" i="5"/>
  <c r="J25" i="5"/>
  <c r="I25" i="5"/>
  <c r="H25" i="5"/>
  <c r="G25" i="5"/>
  <c r="F25" i="5"/>
  <c r="E25" i="5"/>
  <c r="N24" i="5"/>
  <c r="M24" i="5"/>
  <c r="L24" i="5"/>
  <c r="K24" i="5"/>
  <c r="J24" i="5"/>
  <c r="I24" i="5"/>
  <c r="H24" i="5"/>
  <c r="G24" i="5"/>
  <c r="F24" i="5"/>
  <c r="E24" i="5"/>
  <c r="N23" i="5"/>
  <c r="M23" i="5"/>
  <c r="L23" i="5"/>
  <c r="K23" i="5"/>
  <c r="J23" i="5"/>
  <c r="I23" i="5"/>
  <c r="H23" i="5"/>
  <c r="G23" i="5"/>
  <c r="F23" i="5"/>
  <c r="E23" i="5"/>
  <c r="N22" i="5"/>
  <c r="M22" i="5"/>
  <c r="L22" i="5"/>
  <c r="K22" i="5"/>
  <c r="J22" i="5"/>
  <c r="I22" i="5"/>
  <c r="H22" i="5"/>
  <c r="G22" i="5"/>
  <c r="F22" i="5"/>
  <c r="E22" i="5"/>
  <c r="N21" i="5"/>
  <c r="M21" i="5"/>
  <c r="L21" i="5"/>
  <c r="K21" i="5"/>
  <c r="J21" i="5"/>
  <c r="I21" i="5"/>
  <c r="H21" i="5"/>
  <c r="G21" i="5"/>
  <c r="F21" i="5"/>
  <c r="E21" i="5"/>
  <c r="N20" i="5"/>
  <c r="M20" i="5"/>
  <c r="L20" i="5"/>
  <c r="K20" i="5"/>
  <c r="J20" i="5"/>
  <c r="I20" i="5"/>
  <c r="H20" i="5"/>
  <c r="G20" i="5"/>
  <c r="F20" i="5"/>
  <c r="E20" i="5"/>
  <c r="N19" i="5"/>
  <c r="M19" i="5"/>
  <c r="L19" i="5"/>
  <c r="K19" i="5"/>
  <c r="J19" i="5"/>
  <c r="I19" i="5"/>
  <c r="H19" i="5"/>
  <c r="G19" i="5"/>
  <c r="F19" i="5"/>
  <c r="E19" i="5"/>
  <c r="N18" i="5"/>
  <c r="M18" i="5"/>
  <c r="L18" i="5"/>
  <c r="K18" i="5"/>
  <c r="J18" i="5"/>
  <c r="I18" i="5"/>
  <c r="H18" i="5"/>
  <c r="G18" i="5"/>
  <c r="F18" i="5"/>
  <c r="E18" i="5"/>
  <c r="N17" i="5"/>
  <c r="M17" i="5"/>
  <c r="L17" i="5"/>
  <c r="K17" i="5"/>
  <c r="J17" i="5"/>
  <c r="I17" i="5"/>
  <c r="H17" i="5"/>
  <c r="G17" i="5"/>
  <c r="F17" i="5"/>
  <c r="E17" i="5"/>
  <c r="N16" i="5"/>
  <c r="M16" i="5"/>
  <c r="L16" i="5"/>
  <c r="K16" i="5"/>
  <c r="J16" i="5"/>
  <c r="I16" i="5"/>
  <c r="H16" i="5"/>
  <c r="G16" i="5"/>
  <c r="F16" i="5"/>
  <c r="E16" i="5"/>
  <c r="N15" i="5"/>
  <c r="M15" i="5"/>
  <c r="L15" i="5"/>
  <c r="K15" i="5"/>
  <c r="J15" i="5"/>
  <c r="I15" i="5"/>
  <c r="H15" i="5"/>
  <c r="G15" i="5"/>
  <c r="F15" i="5"/>
  <c r="E15" i="5"/>
  <c r="N14" i="5"/>
  <c r="M14" i="5"/>
  <c r="L14" i="5"/>
  <c r="K14" i="5"/>
  <c r="J14" i="5"/>
  <c r="I14" i="5"/>
  <c r="H14" i="5"/>
  <c r="G14" i="5"/>
  <c r="F14" i="5"/>
  <c r="E14" i="5"/>
  <c r="N13" i="5"/>
  <c r="M13" i="5"/>
  <c r="L13" i="5"/>
  <c r="K13" i="5"/>
  <c r="J13" i="5"/>
  <c r="I13" i="5"/>
  <c r="H13" i="5"/>
  <c r="G13" i="5"/>
  <c r="F13" i="5"/>
  <c r="E13" i="5"/>
  <c r="N12" i="5"/>
  <c r="M12" i="5"/>
  <c r="L12" i="5"/>
  <c r="K12" i="5"/>
  <c r="J12" i="5"/>
  <c r="I12" i="5"/>
  <c r="H12" i="5"/>
  <c r="G12" i="5"/>
  <c r="F12" i="5"/>
  <c r="E12" i="5"/>
  <c r="N11" i="5"/>
  <c r="M11" i="5"/>
  <c r="L11" i="5"/>
  <c r="K11" i="5"/>
  <c r="J11" i="5"/>
  <c r="I11" i="5"/>
  <c r="H11" i="5"/>
  <c r="G11" i="5"/>
  <c r="F11" i="5"/>
  <c r="E11" i="5"/>
  <c r="N10" i="5"/>
  <c r="M10" i="5"/>
  <c r="L10" i="5"/>
  <c r="K10" i="5"/>
  <c r="J10" i="5"/>
  <c r="I10" i="5"/>
  <c r="H10" i="5"/>
  <c r="G10" i="5"/>
  <c r="F10" i="5"/>
  <c r="E10" i="5"/>
  <c r="N9" i="5"/>
  <c r="M9" i="5"/>
  <c r="L9" i="5"/>
  <c r="K9" i="5"/>
  <c r="J9" i="5"/>
  <c r="I9" i="5"/>
  <c r="H9" i="5"/>
  <c r="G9" i="5"/>
  <c r="F9" i="5"/>
  <c r="E9" i="5"/>
  <c r="N8" i="5"/>
  <c r="M8" i="5"/>
  <c r="L8" i="5"/>
  <c r="K8" i="5"/>
  <c r="J8" i="5"/>
  <c r="I8" i="5"/>
  <c r="H8" i="5"/>
  <c r="G8" i="5"/>
  <c r="F8" i="5"/>
  <c r="E8" i="5"/>
  <c r="N7" i="5"/>
  <c r="M7" i="5"/>
  <c r="L7" i="5"/>
  <c r="K7" i="5"/>
  <c r="J7" i="5"/>
  <c r="I7" i="5"/>
  <c r="H7" i="5"/>
  <c r="G7" i="5"/>
  <c r="F7" i="5"/>
  <c r="E7" i="5"/>
  <c r="N6" i="5"/>
  <c r="M6" i="5"/>
  <c r="L6" i="5"/>
  <c r="K6" i="5"/>
  <c r="J6" i="5"/>
  <c r="I6" i="5"/>
  <c r="H6" i="5"/>
  <c r="G6" i="5"/>
  <c r="F6" i="5"/>
  <c r="E6" i="5"/>
  <c r="N5" i="5"/>
  <c r="M5" i="5"/>
  <c r="L5" i="5"/>
  <c r="K5" i="5"/>
  <c r="J5" i="5"/>
  <c r="I5" i="5"/>
  <c r="H5" i="5"/>
  <c r="G5" i="5"/>
  <c r="F5" i="5"/>
  <c r="E5" i="5"/>
  <c r="N4" i="5"/>
  <c r="M4" i="5"/>
  <c r="L4" i="5"/>
  <c r="K4" i="5"/>
  <c r="J4" i="5"/>
  <c r="I4" i="5"/>
  <c r="H4" i="5"/>
  <c r="G4" i="5"/>
  <c r="F4" i="5"/>
  <c r="E4" i="5"/>
  <c r="N3" i="5"/>
  <c r="M3" i="5"/>
  <c r="L3" i="5"/>
  <c r="K3" i="5"/>
  <c r="J3" i="5"/>
  <c r="I3" i="5"/>
  <c r="H3" i="5"/>
  <c r="G3" i="5"/>
  <c r="F3" i="5"/>
  <c r="E3" i="5"/>
  <c r="N2" i="5"/>
  <c r="M2" i="5"/>
  <c r="L2" i="5"/>
  <c r="K2" i="5"/>
  <c r="J2" i="5"/>
  <c r="I2" i="5"/>
  <c r="H2" i="5"/>
  <c r="G2" i="5"/>
  <c r="F2" i="5"/>
  <c r="E2" i="5"/>
  <c r="L8" i="4"/>
  <c r="K8" i="4"/>
  <c r="L5" i="4"/>
  <c r="K5" i="4"/>
  <c r="G195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I3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Q211" i="7" l="1"/>
  <c r="U211" i="7" s="1"/>
  <c r="R212" i="7"/>
  <c r="Q212" i="7" l="1"/>
  <c r="U212" i="7" s="1"/>
  <c r="Q213" i="7" s="1"/>
  <c r="U213" i="7" s="1"/>
  <c r="R213" i="7"/>
</calcChain>
</file>

<file path=xl/sharedStrings.xml><?xml version="1.0" encoding="utf-8"?>
<sst xmlns="http://schemas.openxmlformats.org/spreadsheetml/2006/main" count="188" uniqueCount="65">
  <si>
    <t>DATE</t>
  </si>
  <si>
    <t>New Hire</t>
  </si>
  <si>
    <t>Interest rate</t>
  </si>
  <si>
    <t>CPI</t>
  </si>
  <si>
    <t>DPI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</si>
  <si>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</si>
  <si>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</si>
  <si>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</si>
  <si>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</si>
  <si>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</si>
  <si>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</si>
  <si>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</si>
  <si>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</si>
  <si>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</si>
  <si>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</si>
  <si>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</si>
  <si>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</si>
  <si>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</si>
  <si>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</si>
  <si>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</si>
  <si>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</si>
  <si>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</si>
  <si>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</si>
  <si>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</si>
  <si>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</si>
  <si>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</si>
  <si>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</si>
  <si>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</si>
  <si>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</si>
  <si>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</si>
  <si>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</si>
  <si>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</si>
  <si>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New Hire</t>
  </si>
  <si>
    <t>Residuals</t>
  </si>
  <si>
    <t>Month</t>
  </si>
  <si>
    <t>Row Labels</t>
  </si>
  <si>
    <t>(blank)</t>
  </si>
  <si>
    <t>Grand Total</t>
  </si>
  <si>
    <t>Average of New Hire</t>
  </si>
  <si>
    <t>Prediction</t>
  </si>
  <si>
    <t>|re|/original</t>
  </si>
  <si>
    <t xml:space="preserve">Training </t>
  </si>
  <si>
    <t>MAPE</t>
  </si>
  <si>
    <t>RMSE</t>
  </si>
  <si>
    <t>Next Year (18.1-18.9)</t>
  </si>
  <si>
    <t>Trend</t>
  </si>
  <si>
    <t>M1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</si>
  <si>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</si>
  <si>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</si>
  <si>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</si>
  <si>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</si>
  <si>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</si>
  <si>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</si>
  <si>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</si>
  <si>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</si>
  <si>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</si>
  <si>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</si>
  <si>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Lag 1</t>
  </si>
  <si>
    <t>Lag 2</t>
  </si>
  <si>
    <t>Lag 3</t>
  </si>
  <si>
    <t>New Hire_Train</t>
  </si>
  <si>
    <t>New Hire_Test</t>
  </si>
  <si>
    <t>Predicted New Hire_Train</t>
  </si>
  <si>
    <t>Prediction.train</t>
  </si>
  <si>
    <t>Prediction.test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</si>
</sst>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4" applyNumberFormat="0" applyAlignment="0" applyProtection="0"/>
    <xf numFmtId="0" fontId="24" fillId="6" borderId="5" applyNumberFormat="0" applyAlignment="0" applyProtection="0"/>
    <xf numFmtId="0" fontId="25" fillId="6" borderId="4" applyNumberFormat="0" applyAlignment="0" applyProtection="0"/>
    <xf numFmtId="0" fontId="26" fillId="0" borderId="6" applyNumberFormat="0" applyFill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1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1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1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1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1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1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/>
    <xf numFmtId="0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34" borderId="0" xfId="0" applyFill="1"/>
    <xf numFmtId="0" fontId="14" fillId="0" borderId="0" xfId="0" applyFont="1"/>
    <xf numFmtId="10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0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Fill="1" applyProtection="1"/>
    <xf numFmtId="0" fontId="0" fillId="0" borderId="13" xfId="0" applyNumberFormat="1" applyBorder="1"/>
    <xf numFmtId="0" fontId="0" fillId="0" borderId="13" xfId="0" applyFill="1" applyBorder="1" applyProtection="1"/>
    <xf numFmtId="0" fontId="0" fillId="34" borderId="0" xfId="0" applyNumberFormat="1" applyFill="1"/>
    <xf numFmtId="0" fontId="0" fillId="33" borderId="0" xfId="0" applyFill="1" applyProtection="1"/>
    <xf numFmtId="0" fontId="0" fillId="35" borderId="13" xfId="0" applyFill="1" applyBorder="1"/>
    <xf numFmtId="0" fontId="14" fillId="33" borderId="0" xfId="0" applyFont="1" applyFill="1"/>
    <xf numFmtId="0" fontId="0" fillId="35" borderId="0" xfId="0" applyFill="1" applyBorder="1"/>
    <xf numFmtId="14" fontId="0" fillId="33" borderId="0" xfId="0" applyNumberFormat="1" applyFill="1" applyBorder="1"/>
    <xf numFmtId="0" fontId="0" fillId="33" borderId="0" xfId="0" applyNumberFormat="1" applyFill="1" applyBorder="1"/>
    <xf numFmtId="0" fontId="0" fillId="33" borderId="0" xfId="0" applyFill="1" applyBorder="1"/>
    <xf numFmtId="0" fontId="0" fillId="33" borderId="0" xfId="0" applyFill="1" applyBorder="1" applyProtection="1"/>
    <xf numFmtId="0" fontId="14" fillId="33" borderId="0" xfId="0" applyFont="1" applyFill="1" applyBorder="1"/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</cellXfs>
  <cellStyles count="79">
    <cellStyle name="20% - Accent1" xfId="19" builtinId="30" customBuiltin="1"/>
    <cellStyle name="20% - Accent1 2" xfId="56"/>
    <cellStyle name="20% - Accent2" xfId="23" builtinId="34" customBuiltin="1"/>
    <cellStyle name="20% - Accent2 2" xfId="60"/>
    <cellStyle name="20% - Accent3" xfId="27" builtinId="38" customBuiltin="1"/>
    <cellStyle name="20% - Accent3 2" xfId="64"/>
    <cellStyle name="20% - Accent4" xfId="31" builtinId="42" customBuiltin="1"/>
    <cellStyle name="20% - Accent4 2" xfId="68"/>
    <cellStyle name="20% - Accent5" xfId="35" builtinId="46" customBuiltin="1"/>
    <cellStyle name="20% - Accent5 2" xfId="72"/>
    <cellStyle name="20% - Accent6" xfId="39" builtinId="50" customBuiltin="1"/>
    <cellStyle name="20% - Accent6 2" xfId="76"/>
    <cellStyle name="40% - Accent1" xfId="20" builtinId="31" customBuiltin="1"/>
    <cellStyle name="40% - Accent1 2" xfId="57"/>
    <cellStyle name="40% - Accent2" xfId="24" builtinId="35" customBuiltin="1"/>
    <cellStyle name="40% - Accent2 2" xfId="61"/>
    <cellStyle name="40% - Accent3" xfId="28" builtinId="39" customBuiltin="1"/>
    <cellStyle name="40% - Accent3 2" xfId="65"/>
    <cellStyle name="40% - Accent4" xfId="32" builtinId="43" customBuiltin="1"/>
    <cellStyle name="40% - Accent4 2" xfId="69"/>
    <cellStyle name="40% - Accent5" xfId="36" builtinId="47" customBuiltin="1"/>
    <cellStyle name="40% - Accent5 2" xfId="73"/>
    <cellStyle name="40% - Accent6" xfId="40" builtinId="51" customBuiltin="1"/>
    <cellStyle name="40% - Accent6 2" xfId="77"/>
    <cellStyle name="60% - Accent1" xfId="21" builtinId="32" customBuiltin="1"/>
    <cellStyle name="60% - Accent1 2" xfId="58"/>
    <cellStyle name="60% - Accent2" xfId="25" builtinId="36" customBuiltin="1"/>
    <cellStyle name="60% - Accent2 2" xfId="62"/>
    <cellStyle name="60% - Accent3" xfId="29" builtinId="40" customBuiltin="1"/>
    <cellStyle name="60% - Accent3 2" xfId="66"/>
    <cellStyle name="60% - Accent4" xfId="33" builtinId="44" customBuiltin="1"/>
    <cellStyle name="60% - Accent4 2" xfId="70"/>
    <cellStyle name="60% - Accent5" xfId="37" builtinId="48" customBuiltin="1"/>
    <cellStyle name="60% - Accent5 2" xfId="74"/>
    <cellStyle name="60% - Accent6" xfId="41" builtinId="52" customBuiltin="1"/>
    <cellStyle name="60% - Accent6 2" xfId="78"/>
    <cellStyle name="Accent1" xfId="18" builtinId="29" customBuiltin="1"/>
    <cellStyle name="Accent1 2" xfId="55"/>
    <cellStyle name="Accent2" xfId="22" builtinId="33" customBuiltin="1"/>
    <cellStyle name="Accent2 2" xfId="59"/>
    <cellStyle name="Accent3" xfId="26" builtinId="37" customBuiltin="1"/>
    <cellStyle name="Accent3 2" xfId="63"/>
    <cellStyle name="Accent4" xfId="30" builtinId="41" customBuiltin="1"/>
    <cellStyle name="Accent4 2" xfId="67"/>
    <cellStyle name="Accent5" xfId="34" builtinId="45" customBuiltin="1"/>
    <cellStyle name="Accent5 2" xfId="71"/>
    <cellStyle name="Accent6" xfId="38" builtinId="49" customBuiltin="1"/>
    <cellStyle name="Accent6 2" xfId="75"/>
    <cellStyle name="Bad" xfId="7" builtinId="27" customBuiltin="1"/>
    <cellStyle name="Bad 2" xfId="44"/>
    <cellStyle name="Calculation" xfId="11" builtinId="22" customBuiltin="1"/>
    <cellStyle name="Calculation 2" xfId="48"/>
    <cellStyle name="Check Cell" xfId="13" builtinId="23" customBuiltin="1"/>
    <cellStyle name="Check Cell 2" xfId="50"/>
    <cellStyle name="Explanatory Text" xfId="16" builtinId="53" customBuiltin="1"/>
    <cellStyle name="Explanatory Text 2" xfId="53"/>
    <cellStyle name="Good" xfId="6" builtinId="26" customBuiltin="1"/>
    <cellStyle name="Good 2" xfId="43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6"/>
    <cellStyle name="Linked Cell" xfId="12" builtinId="24" customBuiltin="1"/>
    <cellStyle name="Linked Cell 2" xfId="49"/>
    <cellStyle name="Neutral" xfId="8" builtinId="28" customBuiltin="1"/>
    <cellStyle name="Neutral 2" xfId="45"/>
    <cellStyle name="Normal" xfId="0" builtinId="0"/>
    <cellStyle name="Normal 2" xfId="42"/>
    <cellStyle name="Note" xfId="15" builtinId="10" customBuiltin="1"/>
    <cellStyle name="Note 2" xfId="52"/>
    <cellStyle name="Output" xfId="10" builtinId="21" customBuiltin="1"/>
    <cellStyle name="Output 2" xfId="47"/>
    <cellStyle name="Title" xfId="1" builtinId="15" customBuiltin="1"/>
    <cellStyle name="Total" xfId="17" builtinId="25" customBuiltin="1"/>
    <cellStyle name="Total 2" xfId="54"/>
    <cellStyle name="Warning Text" xfId="14" builtinId="11" customBuiltin="1"/>
    <cellStyle name="Warning Text 2" xfId="51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5.1_Regression'!$C$27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5.1_Regression'!$C$28:$C$232</c:f>
              <c:numCache>
                <c:formatCode>General</c:formatCode>
                <c:ptCount val="205"/>
                <c:pt idx="0">
                  <c:v>-240.22324915254831</c:v>
                </c:pt>
                <c:pt idx="1">
                  <c:v>2026.0841981897138</c:v>
                </c:pt>
                <c:pt idx="2">
                  <c:v>-765.20285444111505</c:v>
                </c:pt>
                <c:pt idx="3">
                  <c:v>-351.78792437301126</c:v>
                </c:pt>
                <c:pt idx="4">
                  <c:v>580.14670568949623</c:v>
                </c:pt>
                <c:pt idx="5">
                  <c:v>67.968631549461861</c:v>
                </c:pt>
                <c:pt idx="6">
                  <c:v>284.41849369116426</c:v>
                </c:pt>
                <c:pt idx="7">
                  <c:v>1084.1057931209361</c:v>
                </c:pt>
                <c:pt idx="8">
                  <c:v>1228.4590739381383</c:v>
                </c:pt>
                <c:pt idx="9">
                  <c:v>770.14319831183548</c:v>
                </c:pt>
                <c:pt idx="10">
                  <c:v>1079.4392657839762</c:v>
                </c:pt>
                <c:pt idx="11">
                  <c:v>-335.15747974422266</c:v>
                </c:pt>
                <c:pt idx="12">
                  <c:v>-461.16950764530884</c:v>
                </c:pt>
                <c:pt idx="13">
                  <c:v>1154.2415678731813</c:v>
                </c:pt>
                <c:pt idx="14">
                  <c:v>-920.89151874048639</c:v>
                </c:pt>
                <c:pt idx="15">
                  <c:v>-991.58493556652047</c:v>
                </c:pt>
                <c:pt idx="16">
                  <c:v>97.199915784004588</c:v>
                </c:pt>
                <c:pt idx="17">
                  <c:v>-278.37295714439824</c:v>
                </c:pt>
                <c:pt idx="18">
                  <c:v>-107.83701134753937</c:v>
                </c:pt>
                <c:pt idx="19">
                  <c:v>826.84465305681169</c:v>
                </c:pt>
                <c:pt idx="20">
                  <c:v>817.26631239835751</c:v>
                </c:pt>
                <c:pt idx="21">
                  <c:v>375.05298887620756</c:v>
                </c:pt>
                <c:pt idx="22">
                  <c:v>345.10661373578569</c:v>
                </c:pt>
                <c:pt idx="23">
                  <c:v>-503.42443728221315</c:v>
                </c:pt>
                <c:pt idx="24">
                  <c:v>-108.87369488197146</c:v>
                </c:pt>
                <c:pt idx="25">
                  <c:v>1085.7772603883595</c:v>
                </c:pt>
                <c:pt idx="26">
                  <c:v>-824.39392363912702</c:v>
                </c:pt>
                <c:pt idx="27">
                  <c:v>-765.23007957717073</c:v>
                </c:pt>
                <c:pt idx="28">
                  <c:v>-126.50752234434458</c:v>
                </c:pt>
                <c:pt idx="29">
                  <c:v>-534.82422854072502</c:v>
                </c:pt>
                <c:pt idx="30">
                  <c:v>-56.061820227028875</c:v>
                </c:pt>
                <c:pt idx="31">
                  <c:v>332.73921329540372</c:v>
                </c:pt>
                <c:pt idx="32">
                  <c:v>653.43702134789146</c:v>
                </c:pt>
                <c:pt idx="33">
                  <c:v>209.41936712132792</c:v>
                </c:pt>
                <c:pt idx="34">
                  <c:v>70.645242200107532</c:v>
                </c:pt>
                <c:pt idx="35">
                  <c:v>-902.34612090314658</c:v>
                </c:pt>
                <c:pt idx="36">
                  <c:v>-473.21341472254608</c:v>
                </c:pt>
                <c:pt idx="37">
                  <c:v>496.58025693548734</c:v>
                </c:pt>
                <c:pt idx="38">
                  <c:v>-1274.1497528689661</c:v>
                </c:pt>
                <c:pt idx="39">
                  <c:v>-779.28911347268058</c:v>
                </c:pt>
                <c:pt idx="40">
                  <c:v>-263.17808241393595</c:v>
                </c:pt>
                <c:pt idx="41">
                  <c:v>-702.10023942387033</c:v>
                </c:pt>
                <c:pt idx="42">
                  <c:v>-61.418627718232528</c:v>
                </c:pt>
                <c:pt idx="43">
                  <c:v>324.74075986481876</c:v>
                </c:pt>
                <c:pt idx="44">
                  <c:v>798.72458272206859</c:v>
                </c:pt>
                <c:pt idx="45">
                  <c:v>125.55688161906437</c:v>
                </c:pt>
                <c:pt idx="46">
                  <c:v>-5.6600536858950363</c:v>
                </c:pt>
                <c:pt idx="47">
                  <c:v>-553.15329042128724</c:v>
                </c:pt>
                <c:pt idx="48">
                  <c:v>-106.12520526964909</c:v>
                </c:pt>
                <c:pt idx="49">
                  <c:v>588.9862891713874</c:v>
                </c:pt>
                <c:pt idx="50">
                  <c:v>-1190.2117626201361</c:v>
                </c:pt>
                <c:pt idx="51">
                  <c:v>-803.35001872249995</c:v>
                </c:pt>
                <c:pt idx="52">
                  <c:v>-352.62844642155142</c:v>
                </c:pt>
                <c:pt idx="53">
                  <c:v>-435.65137597771354</c:v>
                </c:pt>
                <c:pt idx="54">
                  <c:v>-95.611648807744132</c:v>
                </c:pt>
                <c:pt idx="55">
                  <c:v>149.20736437507185</c:v>
                </c:pt>
                <c:pt idx="56">
                  <c:v>1001.8173865759563</c:v>
                </c:pt>
                <c:pt idx="57">
                  <c:v>690.64840711436045</c:v>
                </c:pt>
                <c:pt idx="58">
                  <c:v>176.31515974627291</c:v>
                </c:pt>
                <c:pt idx="59">
                  <c:v>-765.15432366932328</c:v>
                </c:pt>
                <c:pt idx="60">
                  <c:v>-464.89270051205676</c:v>
                </c:pt>
                <c:pt idx="61">
                  <c:v>407.02671637248932</c:v>
                </c:pt>
                <c:pt idx="62">
                  <c:v>-1156.7248923005609</c:v>
                </c:pt>
                <c:pt idx="63">
                  <c:v>-808.53352466436809</c:v>
                </c:pt>
                <c:pt idx="64">
                  <c:v>-361.89418302438389</c:v>
                </c:pt>
                <c:pt idx="65">
                  <c:v>-50.457750495172149</c:v>
                </c:pt>
                <c:pt idx="66">
                  <c:v>111.05313166027008</c:v>
                </c:pt>
                <c:pt idx="67">
                  <c:v>623.25360332523996</c:v>
                </c:pt>
                <c:pt idx="68">
                  <c:v>944.415733610198</c:v>
                </c:pt>
                <c:pt idx="69">
                  <c:v>197.63543819495135</c:v>
                </c:pt>
                <c:pt idx="70">
                  <c:v>142.68962973104317</c:v>
                </c:pt>
                <c:pt idx="71">
                  <c:v>-585.55032248133648</c:v>
                </c:pt>
                <c:pt idx="72">
                  <c:v>-423.54600724590455</c:v>
                </c:pt>
                <c:pt idx="73">
                  <c:v>404.29983321641703</c:v>
                </c:pt>
                <c:pt idx="74">
                  <c:v>-1070.6367131420629</c:v>
                </c:pt>
                <c:pt idx="75">
                  <c:v>-613.04246481532391</c:v>
                </c:pt>
                <c:pt idx="76">
                  <c:v>-206.3021393674353</c:v>
                </c:pt>
                <c:pt idx="77">
                  <c:v>-276.65997427569346</c:v>
                </c:pt>
                <c:pt idx="78">
                  <c:v>36.366694120244574</c:v>
                </c:pt>
                <c:pt idx="79">
                  <c:v>492.79572383269078</c:v>
                </c:pt>
                <c:pt idx="80">
                  <c:v>912.34914333824963</c:v>
                </c:pt>
                <c:pt idx="81">
                  <c:v>191.34874454853889</c:v>
                </c:pt>
                <c:pt idx="82">
                  <c:v>257.27249512310846</c:v>
                </c:pt>
                <c:pt idx="83">
                  <c:v>-513.51419306343996</c:v>
                </c:pt>
                <c:pt idx="84">
                  <c:v>-284.15895148839081</c:v>
                </c:pt>
                <c:pt idx="85">
                  <c:v>759.18760964802641</c:v>
                </c:pt>
                <c:pt idx="86">
                  <c:v>-657.77686426895161</c:v>
                </c:pt>
                <c:pt idx="87">
                  <c:v>-518.17922197025473</c:v>
                </c:pt>
                <c:pt idx="88">
                  <c:v>192.98679488493144</c:v>
                </c:pt>
                <c:pt idx="89">
                  <c:v>116.44322067242683</c:v>
                </c:pt>
                <c:pt idx="90">
                  <c:v>584.53995912263053</c:v>
                </c:pt>
                <c:pt idx="91">
                  <c:v>874.82501960701666</c:v>
                </c:pt>
                <c:pt idx="92">
                  <c:v>1308.8293863888484</c:v>
                </c:pt>
                <c:pt idx="93">
                  <c:v>645.95938370000113</c:v>
                </c:pt>
                <c:pt idx="94">
                  <c:v>965.83224521987904</c:v>
                </c:pt>
                <c:pt idx="95">
                  <c:v>-297.33393384737246</c:v>
                </c:pt>
                <c:pt idx="96">
                  <c:v>75.548940251514068</c:v>
                </c:pt>
                <c:pt idx="97">
                  <c:v>1248.4486084377459</c:v>
                </c:pt>
                <c:pt idx="98">
                  <c:v>-608.59376748093928</c:v>
                </c:pt>
                <c:pt idx="99">
                  <c:v>-564.38956632707414</c:v>
                </c:pt>
                <c:pt idx="100">
                  <c:v>94.621264138108018</c:v>
                </c:pt>
                <c:pt idx="101">
                  <c:v>-282.29296150455775</c:v>
                </c:pt>
                <c:pt idx="102">
                  <c:v>54.838838290734202</c:v>
                </c:pt>
                <c:pt idx="103">
                  <c:v>401.46874890699473</c:v>
                </c:pt>
                <c:pt idx="104">
                  <c:v>548.40793170657525</c:v>
                </c:pt>
                <c:pt idx="105">
                  <c:v>82.111305357533638</c:v>
                </c:pt>
                <c:pt idx="106">
                  <c:v>-132.73784037900805</c:v>
                </c:pt>
                <c:pt idx="107">
                  <c:v>-673.49502086831671</c:v>
                </c:pt>
                <c:pt idx="108">
                  <c:v>-208.52577962164833</c:v>
                </c:pt>
                <c:pt idx="109">
                  <c:v>131.77911353608215</c:v>
                </c:pt>
                <c:pt idx="110">
                  <c:v>-1191.7583262405115</c:v>
                </c:pt>
                <c:pt idx="111">
                  <c:v>-870.31279531778637</c:v>
                </c:pt>
                <c:pt idx="112">
                  <c:v>-690.55348405179029</c:v>
                </c:pt>
                <c:pt idx="113">
                  <c:v>-665.97192764541251</c:v>
                </c:pt>
                <c:pt idx="114">
                  <c:v>-1.8579380641058378</c:v>
                </c:pt>
                <c:pt idx="115">
                  <c:v>126.26357926877063</c:v>
                </c:pt>
                <c:pt idx="116">
                  <c:v>327.47447454831308</c:v>
                </c:pt>
                <c:pt idx="117">
                  <c:v>-164.96326530621991</c:v>
                </c:pt>
                <c:pt idx="118">
                  <c:v>-498.02152597003806</c:v>
                </c:pt>
                <c:pt idx="119">
                  <c:v>-911.25572338988422</c:v>
                </c:pt>
                <c:pt idx="120">
                  <c:v>-350.81638680238939</c:v>
                </c:pt>
                <c:pt idx="121">
                  <c:v>157.46431901805408</c:v>
                </c:pt>
                <c:pt idx="122">
                  <c:v>-1066.4667262926687</c:v>
                </c:pt>
                <c:pt idx="123">
                  <c:v>-627.48580428582136</c:v>
                </c:pt>
                <c:pt idx="124">
                  <c:v>-412.50496261838271</c:v>
                </c:pt>
                <c:pt idx="125">
                  <c:v>-130.27710180006216</c:v>
                </c:pt>
                <c:pt idx="126">
                  <c:v>125.12565243658537</c:v>
                </c:pt>
                <c:pt idx="127">
                  <c:v>361.68152822478623</c:v>
                </c:pt>
                <c:pt idx="128">
                  <c:v>893.27513107880077</c:v>
                </c:pt>
                <c:pt idx="129">
                  <c:v>429.79142700050761</c:v>
                </c:pt>
                <c:pt idx="130">
                  <c:v>22.945903965843172</c:v>
                </c:pt>
                <c:pt idx="131">
                  <c:v>-492.54859360922455</c:v>
                </c:pt>
                <c:pt idx="132">
                  <c:v>-154.52668772897414</c:v>
                </c:pt>
                <c:pt idx="133">
                  <c:v>260.90139913330495</c:v>
                </c:pt>
                <c:pt idx="134">
                  <c:v>-710.98603342689967</c:v>
                </c:pt>
                <c:pt idx="135">
                  <c:v>-414.74312829216251</c:v>
                </c:pt>
                <c:pt idx="136">
                  <c:v>51.549735874941689</c:v>
                </c:pt>
                <c:pt idx="137">
                  <c:v>188.88608400561679</c:v>
                </c:pt>
                <c:pt idx="138">
                  <c:v>435.53846429083569</c:v>
                </c:pt>
                <c:pt idx="139">
                  <c:v>200.05836602483578</c:v>
                </c:pt>
                <c:pt idx="140">
                  <c:v>1000.3215453611629</c:v>
                </c:pt>
                <c:pt idx="141">
                  <c:v>301.36591874103397</c:v>
                </c:pt>
                <c:pt idx="142">
                  <c:v>294.9883073800429</c:v>
                </c:pt>
                <c:pt idx="143">
                  <c:v>-195.60489849800251</c:v>
                </c:pt>
                <c:pt idx="144">
                  <c:v>118.87193064237727</c:v>
                </c:pt>
                <c:pt idx="145">
                  <c:v>357.65643246484615</c:v>
                </c:pt>
                <c:pt idx="146">
                  <c:v>-920.52806255583346</c:v>
                </c:pt>
                <c:pt idx="147">
                  <c:v>-793.34135178192264</c:v>
                </c:pt>
                <c:pt idx="148">
                  <c:v>-148.98232848192492</c:v>
                </c:pt>
                <c:pt idx="149">
                  <c:v>-67.267994192181504</c:v>
                </c:pt>
                <c:pt idx="150">
                  <c:v>214.94354490945989</c:v>
                </c:pt>
                <c:pt idx="151">
                  <c:v>209.36550631417776</c:v>
                </c:pt>
                <c:pt idx="152">
                  <c:v>934.30418414196356</c:v>
                </c:pt>
                <c:pt idx="153">
                  <c:v>423.10762367966163</c:v>
                </c:pt>
                <c:pt idx="154">
                  <c:v>-273.65994174431398</c:v>
                </c:pt>
                <c:pt idx="155">
                  <c:v>-815.11304669859419</c:v>
                </c:pt>
                <c:pt idx="156">
                  <c:v>-347.28801187850331</c:v>
                </c:pt>
                <c:pt idx="157">
                  <c:v>482.87130328366038</c:v>
                </c:pt>
                <c:pt idx="158">
                  <c:v>-793.63801925893677</c:v>
                </c:pt>
                <c:pt idx="159">
                  <c:v>-406.05988241827799</c:v>
                </c:pt>
                <c:pt idx="160">
                  <c:v>-129.98511291851537</c:v>
                </c:pt>
                <c:pt idx="161">
                  <c:v>29.778183258242279</c:v>
                </c:pt>
                <c:pt idx="162">
                  <c:v>310.85937635569644</c:v>
                </c:pt>
                <c:pt idx="163">
                  <c:v>434.85180537379347</c:v>
                </c:pt>
                <c:pt idx="164">
                  <c:v>873.73907536260594</c:v>
                </c:pt>
                <c:pt idx="165">
                  <c:v>569.72932908758958</c:v>
                </c:pt>
                <c:pt idx="166">
                  <c:v>291.48822656868651</c:v>
                </c:pt>
                <c:pt idx="167">
                  <c:v>-628.34504873120022</c:v>
                </c:pt>
                <c:pt idx="168">
                  <c:v>-149.50089228999786</c:v>
                </c:pt>
                <c:pt idx="169">
                  <c:v>316.00274504381014</c:v>
                </c:pt>
                <c:pt idx="170">
                  <c:v>-1119.787594048601</c:v>
                </c:pt>
                <c:pt idx="171">
                  <c:v>-533.66431430073135</c:v>
                </c:pt>
                <c:pt idx="172">
                  <c:v>-341.52061875268373</c:v>
                </c:pt>
                <c:pt idx="173">
                  <c:v>-227.83090274849383</c:v>
                </c:pt>
                <c:pt idx="174">
                  <c:v>299.05200855762632</c:v>
                </c:pt>
                <c:pt idx="175">
                  <c:v>258.7706591195456</c:v>
                </c:pt>
                <c:pt idx="176">
                  <c:v>1027.5199571830381</c:v>
                </c:pt>
                <c:pt idx="177">
                  <c:v>422.39943810395016</c:v>
                </c:pt>
                <c:pt idx="178">
                  <c:v>119.45257646517894</c:v>
                </c:pt>
                <c:pt idx="179">
                  <c:v>-602.4956463898252</c:v>
                </c:pt>
                <c:pt idx="180">
                  <c:v>-3.3584532554450561</c:v>
                </c:pt>
                <c:pt idx="181">
                  <c:v>533.92543262348408</c:v>
                </c:pt>
                <c:pt idx="182">
                  <c:v>-780.09337095526826</c:v>
                </c:pt>
                <c:pt idx="183">
                  <c:v>-533.32450780587533</c:v>
                </c:pt>
                <c:pt idx="184">
                  <c:v>-163.91919281720766</c:v>
                </c:pt>
                <c:pt idx="185">
                  <c:v>57.660584091543569</c:v>
                </c:pt>
                <c:pt idx="186">
                  <c:v>305.03437769148513</c:v>
                </c:pt>
                <c:pt idx="187">
                  <c:v>287.6621413505527</c:v>
                </c:pt>
                <c:pt idx="188">
                  <c:v>1128.2904812406232</c:v>
                </c:pt>
                <c:pt idx="189">
                  <c:v>327.07201666615947</c:v>
                </c:pt>
                <c:pt idx="190">
                  <c:v>70.749595926601614</c:v>
                </c:pt>
                <c:pt idx="191">
                  <c:v>-648.15967521408675</c:v>
                </c:pt>
                <c:pt idx="192">
                  <c:v>-172.01517297586543</c:v>
                </c:pt>
                <c:pt idx="193">
                  <c:v>671.23641412210782</c:v>
                </c:pt>
                <c:pt idx="194">
                  <c:v>-898.98227428788596</c:v>
                </c:pt>
                <c:pt idx="195">
                  <c:v>-452.31413352406889</c:v>
                </c:pt>
                <c:pt idx="196">
                  <c:v>-255.6498153859975</c:v>
                </c:pt>
                <c:pt idx="197">
                  <c:v>107.83773954551361</c:v>
                </c:pt>
                <c:pt idx="198">
                  <c:v>368.8984923391472</c:v>
                </c:pt>
                <c:pt idx="199">
                  <c:v>440.19696503687555</c:v>
                </c:pt>
                <c:pt idx="200">
                  <c:v>1144.3669740671176</c:v>
                </c:pt>
                <c:pt idx="201">
                  <c:v>678.11990443644208</c:v>
                </c:pt>
                <c:pt idx="202">
                  <c:v>85.411207404336892</c:v>
                </c:pt>
                <c:pt idx="203">
                  <c:v>-587.86646498178743</c:v>
                </c:pt>
                <c:pt idx="204">
                  <c:v>-86.895395584251673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7-48A1-A127-624D6B02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98928"/>
        <c:axId val="602198272"/>
      </c:lineChart>
      <c:catAx>
        <c:axId val="60219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98272"/>
        <c:crosses val="autoZero"/>
        <c:auto val="1"/>
        <c:lblAlgn val="ctr"/>
        <c:lblOffset val="100"/>
        <c:noMultiLvlLbl val="0"/>
      </c:catAx>
      <c:valAx>
        <c:axId val="6021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9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5.2_Regression'!$C$35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5.2_Regression'!$C$36:$C$240</c:f>
              <c:numCache>
                <c:formatCode>General</c:formatCode>
                <c:ptCount val="205"/>
                <c:pt idx="0">
                  <c:v>110.69572649572638</c:v>
                </c:pt>
                <c:pt idx="1">
                  <c:v>1569.9946706887877</c:v>
                </c:pt>
                <c:pt idx="2">
                  <c:v>374.5829059829066</c:v>
                </c:pt>
                <c:pt idx="3">
                  <c:v>507.34761186525975</c:v>
                </c:pt>
                <c:pt idx="4">
                  <c:v>756.22996480643542</c:v>
                </c:pt>
                <c:pt idx="5">
                  <c:v>290.46525892408317</c:v>
                </c:pt>
                <c:pt idx="6">
                  <c:v>160.70055304173093</c:v>
                </c:pt>
                <c:pt idx="7">
                  <c:v>541.28878833584804</c:v>
                </c:pt>
                <c:pt idx="8">
                  <c:v>191.17114127702371</c:v>
                </c:pt>
                <c:pt idx="9">
                  <c:v>314.17114127702371</c:v>
                </c:pt>
                <c:pt idx="10">
                  <c:v>851.11231774761291</c:v>
                </c:pt>
                <c:pt idx="11">
                  <c:v>233.05349421820119</c:v>
                </c:pt>
                <c:pt idx="12">
                  <c:v>-202.04625439919528</c:v>
                </c:pt>
                <c:pt idx="13">
                  <c:v>522.2526897938651</c:v>
                </c:pt>
                <c:pt idx="14">
                  <c:v>50.840925087984488</c:v>
                </c:pt>
                <c:pt idx="15">
                  <c:v>-310.39436902966281</c:v>
                </c:pt>
                <c:pt idx="16">
                  <c:v>185.48798391151377</c:v>
                </c:pt>
                <c:pt idx="17">
                  <c:v>-113.27672197083848</c:v>
                </c:pt>
                <c:pt idx="18">
                  <c:v>-276.04142785319073</c:v>
                </c:pt>
                <c:pt idx="19">
                  <c:v>344.54680744092639</c:v>
                </c:pt>
                <c:pt idx="20">
                  <c:v>-140.57083961789795</c:v>
                </c:pt>
                <c:pt idx="21">
                  <c:v>-27.570839617897946</c:v>
                </c:pt>
                <c:pt idx="22">
                  <c:v>52.370336852690343</c:v>
                </c:pt>
                <c:pt idx="23">
                  <c:v>-41.688486676721368</c:v>
                </c:pt>
                <c:pt idx="24">
                  <c:v>-20.78823529411784</c:v>
                </c:pt>
                <c:pt idx="25">
                  <c:v>298.51070889894254</c:v>
                </c:pt>
                <c:pt idx="26">
                  <c:v>-61.90105580693762</c:v>
                </c:pt>
                <c:pt idx="27">
                  <c:v>-304.13634992458447</c:v>
                </c:pt>
                <c:pt idx="28">
                  <c:v>-80.253996983408797</c:v>
                </c:pt>
                <c:pt idx="29">
                  <c:v>-394.01870286576104</c:v>
                </c:pt>
                <c:pt idx="30">
                  <c:v>-259.78340874811329</c:v>
                </c:pt>
                <c:pt idx="31">
                  <c:v>-68.195173453996176</c:v>
                </c:pt>
                <c:pt idx="32">
                  <c:v>-253.3128205128196</c:v>
                </c:pt>
                <c:pt idx="33">
                  <c:v>-108.3128205128196</c:v>
                </c:pt>
                <c:pt idx="34">
                  <c:v>45.62835595776869</c:v>
                </c:pt>
                <c:pt idx="35">
                  <c:v>-177.43046757164302</c:v>
                </c:pt>
                <c:pt idx="36">
                  <c:v>-137.53021618903949</c:v>
                </c:pt>
                <c:pt idx="37">
                  <c:v>-9.2312719959791139</c:v>
                </c:pt>
                <c:pt idx="38">
                  <c:v>-190.64303670185973</c:v>
                </c:pt>
                <c:pt idx="39">
                  <c:v>-16.878330819507028</c:v>
                </c:pt>
                <c:pt idx="40">
                  <c:v>67.00402212166955</c:v>
                </c:pt>
                <c:pt idx="41">
                  <c:v>-351.7606837606827</c:v>
                </c:pt>
                <c:pt idx="42">
                  <c:v>-87.525389643034941</c:v>
                </c:pt>
                <c:pt idx="43">
                  <c:v>87.062845651082171</c:v>
                </c:pt>
                <c:pt idx="44">
                  <c:v>113.94519859225875</c:v>
                </c:pt>
                <c:pt idx="45">
                  <c:v>-22.054801407741252</c:v>
                </c:pt>
                <c:pt idx="46">
                  <c:v>50.886375062847037</c:v>
                </c:pt>
                <c:pt idx="47">
                  <c:v>218.82755153343533</c:v>
                </c:pt>
                <c:pt idx="48">
                  <c:v>157.72780291603885</c:v>
                </c:pt>
                <c:pt idx="49">
                  <c:v>371.02674710909923</c:v>
                </c:pt>
                <c:pt idx="50">
                  <c:v>152.61498240321816</c:v>
                </c:pt>
                <c:pt idx="51">
                  <c:v>211.37968828557132</c:v>
                </c:pt>
                <c:pt idx="52">
                  <c:v>135.26204122674699</c:v>
                </c:pt>
                <c:pt idx="53">
                  <c:v>140.49733534439474</c:v>
                </c:pt>
                <c:pt idx="54">
                  <c:v>151.7326294620425</c:v>
                </c:pt>
                <c:pt idx="55">
                  <c:v>152.32086475615961</c:v>
                </c:pt>
                <c:pt idx="56">
                  <c:v>469.20321769733619</c:v>
                </c:pt>
                <c:pt idx="57">
                  <c:v>507.20321769733619</c:v>
                </c:pt>
                <c:pt idx="58">
                  <c:v>213.14439416792447</c:v>
                </c:pt>
                <c:pt idx="59">
                  <c:v>118.08557063851276</c:v>
                </c:pt>
                <c:pt idx="60">
                  <c:v>58.985822021116292</c:v>
                </c:pt>
                <c:pt idx="61">
                  <c:v>128.28476621417758</c:v>
                </c:pt>
                <c:pt idx="62">
                  <c:v>184.87300150829651</c:v>
                </c:pt>
                <c:pt idx="63">
                  <c:v>243.63770739064876</c:v>
                </c:pt>
                <c:pt idx="64">
                  <c:v>152.52006033182533</c:v>
                </c:pt>
                <c:pt idx="65">
                  <c:v>520.75535444947309</c:v>
                </c:pt>
                <c:pt idx="66">
                  <c:v>313.99064856712084</c:v>
                </c:pt>
                <c:pt idx="67">
                  <c:v>465.57888386123795</c:v>
                </c:pt>
                <c:pt idx="68">
                  <c:v>275.46123680241362</c:v>
                </c:pt>
                <c:pt idx="69">
                  <c:v>189.46123680241362</c:v>
                </c:pt>
                <c:pt idx="70">
                  <c:v>452.40241327300282</c:v>
                </c:pt>
                <c:pt idx="71">
                  <c:v>480.34358974359111</c:v>
                </c:pt>
                <c:pt idx="72">
                  <c:v>180.24384112619464</c:v>
                </c:pt>
                <c:pt idx="73">
                  <c:v>229.54278531925502</c:v>
                </c:pt>
                <c:pt idx="74">
                  <c:v>294.1310206133744</c:v>
                </c:pt>
                <c:pt idx="75">
                  <c:v>367.8957264957271</c:v>
                </c:pt>
                <c:pt idx="76">
                  <c:v>301.77807943690368</c:v>
                </c:pt>
                <c:pt idx="77">
                  <c:v>264.01337355455144</c:v>
                </c:pt>
                <c:pt idx="78">
                  <c:v>246.24866767219828</c:v>
                </c:pt>
                <c:pt idx="79">
                  <c:v>437.83690296631539</c:v>
                </c:pt>
                <c:pt idx="80">
                  <c:v>417.71925590749197</c:v>
                </c:pt>
                <c:pt idx="81">
                  <c:v>188.71925590749197</c:v>
                </c:pt>
                <c:pt idx="82">
                  <c:v>427.66043237808026</c:v>
                </c:pt>
                <c:pt idx="83">
                  <c:v>276.60160884866855</c:v>
                </c:pt>
                <c:pt idx="84">
                  <c:v>90.501860231272076</c:v>
                </c:pt>
                <c:pt idx="85">
                  <c:v>86.800804424332455</c:v>
                </c:pt>
                <c:pt idx="86">
                  <c:v>260.3890397184523</c:v>
                </c:pt>
                <c:pt idx="87">
                  <c:v>61.153745600805451</c:v>
                </c:pt>
                <c:pt idx="88">
                  <c:v>312.03609854198112</c:v>
                </c:pt>
                <c:pt idx="89">
                  <c:v>-45.728607340371127</c:v>
                </c:pt>
                <c:pt idx="90">
                  <c:v>59.506686777276627</c:v>
                </c:pt>
                <c:pt idx="91">
                  <c:v>-64.905077928606261</c:v>
                </c:pt>
                <c:pt idx="92">
                  <c:v>14.977275012570317</c:v>
                </c:pt>
                <c:pt idx="93">
                  <c:v>-89.022724987429683</c:v>
                </c:pt>
                <c:pt idx="94">
                  <c:v>169.91845148315861</c:v>
                </c:pt>
                <c:pt idx="95">
                  <c:v>26.859627953746894</c:v>
                </c:pt>
                <c:pt idx="96">
                  <c:v>230.75987933635042</c:v>
                </c:pt>
                <c:pt idx="97">
                  <c:v>243.0588235294108</c:v>
                </c:pt>
                <c:pt idx="98">
                  <c:v>26.647058823530188</c:v>
                </c:pt>
                <c:pt idx="99">
                  <c:v>-159.58823529411666</c:v>
                </c:pt>
                <c:pt idx="100">
                  <c:v>-222.70588235294053</c:v>
                </c:pt>
                <c:pt idx="101">
                  <c:v>-600.47058823529278</c:v>
                </c:pt>
                <c:pt idx="102">
                  <c:v>-632.23529411764503</c:v>
                </c:pt>
                <c:pt idx="103">
                  <c:v>-569.64705882352791</c:v>
                </c:pt>
                <c:pt idx="104">
                  <c:v>-896.76470588235134</c:v>
                </c:pt>
                <c:pt idx="105">
                  <c:v>-820.76470588235134</c:v>
                </c:pt>
                <c:pt idx="106">
                  <c:v>-787.82352941176396</c:v>
                </c:pt>
                <c:pt idx="107">
                  <c:v>-625.88235294117567</c:v>
                </c:pt>
                <c:pt idx="108">
                  <c:v>-526.98210155857214</c:v>
                </c:pt>
                <c:pt idx="109">
                  <c:v>-1023.6831573655109</c:v>
                </c:pt>
                <c:pt idx="110">
                  <c:v>-686.09492207139192</c:v>
                </c:pt>
                <c:pt idx="111">
                  <c:v>-647.33021618903877</c:v>
                </c:pt>
                <c:pt idx="112">
                  <c:v>-900.4478632478631</c:v>
                </c:pt>
                <c:pt idx="113">
                  <c:v>-819.21256913021534</c:v>
                </c:pt>
                <c:pt idx="114">
                  <c:v>-464.97727501256759</c:v>
                </c:pt>
                <c:pt idx="115">
                  <c:v>-608.38903971845048</c:v>
                </c:pt>
                <c:pt idx="116">
                  <c:v>-884.5066867772739</c:v>
                </c:pt>
                <c:pt idx="117">
                  <c:v>-803.5066867772739</c:v>
                </c:pt>
                <c:pt idx="118">
                  <c:v>-981.56551030668561</c:v>
                </c:pt>
                <c:pt idx="119">
                  <c:v>-664.62433383609732</c:v>
                </c:pt>
                <c:pt idx="120">
                  <c:v>-542.72408245349379</c:v>
                </c:pt>
                <c:pt idx="121">
                  <c:v>-1005.4251382604334</c:v>
                </c:pt>
                <c:pt idx="122">
                  <c:v>-669.83690296631403</c:v>
                </c:pt>
                <c:pt idx="123">
                  <c:v>-590.07219708396087</c:v>
                </c:pt>
                <c:pt idx="124">
                  <c:v>-850.18984414278475</c:v>
                </c:pt>
                <c:pt idx="125">
                  <c:v>-537.954550025137</c:v>
                </c:pt>
                <c:pt idx="126">
                  <c:v>-618.71925590748924</c:v>
                </c:pt>
                <c:pt idx="127">
                  <c:v>-739.13102061337213</c:v>
                </c:pt>
                <c:pt idx="128">
                  <c:v>-715.24866767219646</c:v>
                </c:pt>
                <c:pt idx="129">
                  <c:v>-625.24866767219646</c:v>
                </c:pt>
                <c:pt idx="130">
                  <c:v>-754.30749120160726</c:v>
                </c:pt>
                <c:pt idx="131">
                  <c:v>-529.36631473101897</c:v>
                </c:pt>
                <c:pt idx="132">
                  <c:v>-587.46606334841545</c:v>
                </c:pt>
                <c:pt idx="133">
                  <c:v>-971.16711915535507</c:v>
                </c:pt>
                <c:pt idx="134">
                  <c:v>-393.57888386123614</c:v>
                </c:pt>
                <c:pt idx="135">
                  <c:v>-415.81417797888298</c:v>
                </c:pt>
                <c:pt idx="136">
                  <c:v>-479.93182503770731</c:v>
                </c:pt>
                <c:pt idx="137">
                  <c:v>-198.69653092005956</c:v>
                </c:pt>
                <c:pt idx="138">
                  <c:v>-247.4612368024118</c:v>
                </c:pt>
                <c:pt idx="139">
                  <c:v>-716.87300150829469</c:v>
                </c:pt>
                <c:pt idx="140">
                  <c:v>-430.99064856711811</c:v>
                </c:pt>
                <c:pt idx="141">
                  <c:v>-665.99064856711811</c:v>
                </c:pt>
                <c:pt idx="142">
                  <c:v>-607.04947209652983</c:v>
                </c:pt>
                <c:pt idx="143">
                  <c:v>-366.10829562594154</c:v>
                </c:pt>
                <c:pt idx="144">
                  <c:v>-546.20804424333801</c:v>
                </c:pt>
                <c:pt idx="145">
                  <c:v>-646.90910005027763</c:v>
                </c:pt>
                <c:pt idx="146">
                  <c:v>-373.32086475615779</c:v>
                </c:pt>
                <c:pt idx="147">
                  <c:v>-446.55615887380509</c:v>
                </c:pt>
                <c:pt idx="148">
                  <c:v>-320.67380593262897</c:v>
                </c:pt>
                <c:pt idx="149">
                  <c:v>-169.43851181498121</c:v>
                </c:pt>
                <c:pt idx="150">
                  <c:v>-241.20321769733346</c:v>
                </c:pt>
                <c:pt idx="151">
                  <c:v>-428.61498240321635</c:v>
                </c:pt>
                <c:pt idx="152">
                  <c:v>-181.73262946203977</c:v>
                </c:pt>
                <c:pt idx="153">
                  <c:v>-122.73262946203977</c:v>
                </c:pt>
                <c:pt idx="154">
                  <c:v>-502.79145299145148</c:v>
                </c:pt>
                <c:pt idx="155">
                  <c:v>-314.85027652086364</c:v>
                </c:pt>
                <c:pt idx="156">
                  <c:v>-254.95002513825966</c:v>
                </c:pt>
                <c:pt idx="157">
                  <c:v>-425.65108094519928</c:v>
                </c:pt>
                <c:pt idx="158">
                  <c:v>-127.0628456510799</c:v>
                </c:pt>
                <c:pt idx="159">
                  <c:v>-81.298139768726742</c:v>
                </c:pt>
                <c:pt idx="160">
                  <c:v>-133.41578682755062</c:v>
                </c:pt>
                <c:pt idx="161">
                  <c:v>70.819507290097135</c:v>
                </c:pt>
                <c:pt idx="162">
                  <c:v>-10.94519859225602</c:v>
                </c:pt>
                <c:pt idx="163">
                  <c:v>-12.356963298138908</c:v>
                </c:pt>
                <c:pt idx="164">
                  <c:v>-20.47461035696233</c:v>
                </c:pt>
                <c:pt idx="165">
                  <c:v>261.52538964303767</c:v>
                </c:pt>
                <c:pt idx="166">
                  <c:v>151.46656611362596</c:v>
                </c:pt>
                <c:pt idx="167">
                  <c:v>32.407742584214247</c:v>
                </c:pt>
                <c:pt idx="168">
                  <c:v>208.30799396681778</c:v>
                </c:pt>
                <c:pt idx="169">
                  <c:v>-0.39306184012093581</c:v>
                </c:pt>
                <c:pt idx="170">
                  <c:v>141.195173453998</c:v>
                </c:pt>
                <c:pt idx="171">
                  <c:v>420.95987933635115</c:v>
                </c:pt>
                <c:pt idx="172">
                  <c:v>220.84223227752682</c:v>
                </c:pt>
                <c:pt idx="173">
                  <c:v>350.07752639517457</c:v>
                </c:pt>
                <c:pt idx="174">
                  <c:v>493.31282051282233</c:v>
                </c:pt>
                <c:pt idx="175">
                  <c:v>127.90105580693944</c:v>
                </c:pt>
                <c:pt idx="176">
                  <c:v>452.78340874811602</c:v>
                </c:pt>
                <c:pt idx="177">
                  <c:v>491.78340874811511</c:v>
                </c:pt>
                <c:pt idx="178">
                  <c:v>256.72458521870431</c:v>
                </c:pt>
                <c:pt idx="179">
                  <c:v>316.66576168929214</c:v>
                </c:pt>
                <c:pt idx="180">
                  <c:v>587.56601307189612</c:v>
                </c:pt>
                <c:pt idx="181">
                  <c:v>208.8649572649565</c:v>
                </c:pt>
                <c:pt idx="182">
                  <c:v>562.45319255907589</c:v>
                </c:pt>
                <c:pt idx="183">
                  <c:v>501.21789844142904</c:v>
                </c:pt>
                <c:pt idx="184">
                  <c:v>436.10025138260517</c:v>
                </c:pt>
                <c:pt idx="185">
                  <c:v>715.33554550025292</c:v>
                </c:pt>
                <c:pt idx="186">
                  <c:v>590.57083961790067</c:v>
                </c:pt>
                <c:pt idx="187">
                  <c:v>331.15907491201779</c:v>
                </c:pt>
                <c:pt idx="188">
                  <c:v>699.04142785319345</c:v>
                </c:pt>
                <c:pt idx="189">
                  <c:v>437.04142785319345</c:v>
                </c:pt>
                <c:pt idx="190">
                  <c:v>365.98260432378174</c:v>
                </c:pt>
                <c:pt idx="191">
                  <c:v>395.92378079437003</c:v>
                </c:pt>
                <c:pt idx="192">
                  <c:v>468.82403217697356</c:v>
                </c:pt>
                <c:pt idx="193">
                  <c:v>424.12297637003394</c:v>
                </c:pt>
                <c:pt idx="194">
                  <c:v>454.71121166415378</c:v>
                </c:pt>
                <c:pt idx="195">
                  <c:v>658.47591754650693</c:v>
                </c:pt>
                <c:pt idx="196">
                  <c:v>420.3582704876826</c:v>
                </c:pt>
                <c:pt idx="197">
                  <c:v>878.59356460533036</c:v>
                </c:pt>
                <c:pt idx="198">
                  <c:v>822.82885872297811</c:v>
                </c:pt>
                <c:pt idx="199">
                  <c:v>720.41709401709522</c:v>
                </c:pt>
                <c:pt idx="200">
                  <c:v>889.2994469582718</c:v>
                </c:pt>
                <c:pt idx="201">
                  <c:v>895.2994469582718</c:v>
                </c:pt>
                <c:pt idx="202">
                  <c:v>596.24062342886009</c:v>
                </c:pt>
                <c:pt idx="203">
                  <c:v>621.18179989944792</c:v>
                </c:pt>
                <c:pt idx="204">
                  <c:v>725.08205128205191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E-4D52-A996-2A09BE503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646648"/>
        <c:axId val="514643040"/>
      </c:lineChart>
      <c:catAx>
        <c:axId val="514646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3040"/>
        <c:crosses val="autoZero"/>
        <c:auto val="1"/>
        <c:lblAlgn val="ctr"/>
        <c:lblOffset val="100"/>
        <c:noMultiLvlLbl val="0"/>
      </c:catAx>
      <c:valAx>
        <c:axId val="5146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 5.3_Regression'!$C$38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5.3_Regression'!$C$39:$C$240</c:f>
              <c:numCache>
                <c:formatCode>General</c:formatCode>
                <c:ptCount val="202"/>
                <c:pt idx="0">
                  <c:v>131.3427187085199</c:v>
                </c:pt>
                <c:pt idx="1">
                  <c:v>-205.04839219713904</c:v>
                </c:pt>
                <c:pt idx="2">
                  <c:v>-166.58716368103069</c:v>
                </c:pt>
                <c:pt idx="3">
                  <c:v>-251.5310757112893</c:v>
                </c:pt>
                <c:pt idx="4">
                  <c:v>110.78526147961202</c:v>
                </c:pt>
                <c:pt idx="5">
                  <c:v>-106.60205083499295</c:v>
                </c:pt>
                <c:pt idx="6">
                  <c:v>138.17593985914027</c:v>
                </c:pt>
                <c:pt idx="7">
                  <c:v>494.44010234617417</c:v>
                </c:pt>
                <c:pt idx="8">
                  <c:v>-134.24195055437303</c:v>
                </c:pt>
                <c:pt idx="9">
                  <c:v>-505.89913639852875</c:v>
                </c:pt>
                <c:pt idx="10">
                  <c:v>221.33591093455652</c:v>
                </c:pt>
                <c:pt idx="11">
                  <c:v>-197.70860447296855</c:v>
                </c:pt>
                <c:pt idx="12">
                  <c:v>-283.58714555959523</c:v>
                </c:pt>
                <c:pt idx="13">
                  <c:v>50.061688328041782</c:v>
                </c:pt>
                <c:pt idx="14">
                  <c:v>-116.67968564680086</c:v>
                </c:pt>
                <c:pt idx="15">
                  <c:v>-73.731076572898019</c:v>
                </c:pt>
                <c:pt idx="16">
                  <c:v>391.02090783189396</c:v>
                </c:pt>
                <c:pt idx="17">
                  <c:v>-116.42986439199649</c:v>
                </c:pt>
                <c:pt idx="18">
                  <c:v>143.50972608589291</c:v>
                </c:pt>
                <c:pt idx="19">
                  <c:v>-55.703788295446429</c:v>
                </c:pt>
                <c:pt idx="20">
                  <c:v>53.120768947483157</c:v>
                </c:pt>
                <c:pt idx="21">
                  <c:v>42.003555770124876</c:v>
                </c:pt>
                <c:pt idx="22">
                  <c:v>376.07664090566504</c:v>
                </c:pt>
                <c:pt idx="23">
                  <c:v>-132.55844674350374</c:v>
                </c:pt>
                <c:pt idx="24">
                  <c:v>-306.49605363720912</c:v>
                </c:pt>
                <c:pt idx="25">
                  <c:v>-94.317680833812119</c:v>
                </c:pt>
                <c:pt idx="26">
                  <c:v>-262.99062955960471</c:v>
                </c:pt>
                <c:pt idx="27">
                  <c:v>60.371795190684679</c:v>
                </c:pt>
                <c:pt idx="28">
                  <c:v>141.44238642680739</c:v>
                </c:pt>
                <c:pt idx="29">
                  <c:v>34.751451525553421</c:v>
                </c:pt>
                <c:pt idx="30">
                  <c:v>143.42968959542941</c:v>
                </c:pt>
                <c:pt idx="31">
                  <c:v>181.46847832552248</c:v>
                </c:pt>
                <c:pt idx="32">
                  <c:v>-17.552598263946493</c:v>
                </c:pt>
                <c:pt idx="33">
                  <c:v>4.4261614385541179</c:v>
                </c:pt>
                <c:pt idx="34">
                  <c:v>122.55791846964985</c:v>
                </c:pt>
                <c:pt idx="35">
                  <c:v>-84.60744233550713</c:v>
                </c:pt>
                <c:pt idx="36">
                  <c:v>118.51181581118635</c:v>
                </c:pt>
                <c:pt idx="37">
                  <c:v>130.20476155114284</c:v>
                </c:pt>
                <c:pt idx="38">
                  <c:v>-248.36646078573722</c:v>
                </c:pt>
                <c:pt idx="39">
                  <c:v>48.626672016724115</c:v>
                </c:pt>
                <c:pt idx="40">
                  <c:v>157.02906364700266</c:v>
                </c:pt>
                <c:pt idx="41">
                  <c:v>302.10665156428058</c:v>
                </c:pt>
                <c:pt idx="42">
                  <c:v>-9.576963132894889E-2</c:v>
                </c:pt>
                <c:pt idx="43">
                  <c:v>24.076621178688583</c:v>
                </c:pt>
                <c:pt idx="44">
                  <c:v>174.76460458175825</c:v>
                </c:pt>
                <c:pt idx="45">
                  <c:v>125.29786867492567</c:v>
                </c:pt>
                <c:pt idx="46">
                  <c:v>345.61146279285731</c:v>
                </c:pt>
                <c:pt idx="47">
                  <c:v>-107.80499347505338</c:v>
                </c:pt>
                <c:pt idx="48">
                  <c:v>30.758944752763455</c:v>
                </c:pt>
                <c:pt idx="49">
                  <c:v>-118.80078184404192</c:v>
                </c:pt>
                <c:pt idx="50">
                  <c:v>12.022119596513221</c:v>
                </c:pt>
                <c:pt idx="51">
                  <c:v>2.826742457875298</c:v>
                </c:pt>
                <c:pt idx="52">
                  <c:v>37.432679441237269</c:v>
                </c:pt>
                <c:pt idx="53">
                  <c:v>349.90197355399778</c:v>
                </c:pt>
                <c:pt idx="54">
                  <c:v>282.20885962801185</c:v>
                </c:pt>
                <c:pt idx="55">
                  <c:v>-69.061755502025335</c:v>
                </c:pt>
                <c:pt idx="56">
                  <c:v>-236.21373890213727</c:v>
                </c:pt>
                <c:pt idx="57">
                  <c:v>-236.24626557670035</c:v>
                </c:pt>
                <c:pt idx="58">
                  <c:v>61.408075698781431</c:v>
                </c:pt>
                <c:pt idx="59">
                  <c:v>60.477848795358568</c:v>
                </c:pt>
                <c:pt idx="60">
                  <c:v>131.7077155259758</c:v>
                </c:pt>
                <c:pt idx="61">
                  <c:v>0.62087142583550303</c:v>
                </c:pt>
                <c:pt idx="62">
                  <c:v>360.78953142143018</c:v>
                </c:pt>
                <c:pt idx="63">
                  <c:v>21.217924596136072</c:v>
                </c:pt>
                <c:pt idx="64">
                  <c:v>231.66902849871803</c:v>
                </c:pt>
                <c:pt idx="65">
                  <c:v>-162.25244171207123</c:v>
                </c:pt>
                <c:pt idx="66">
                  <c:v>-105.7272621951779</c:v>
                </c:pt>
                <c:pt idx="67">
                  <c:v>135.01484274643281</c:v>
                </c:pt>
                <c:pt idx="68">
                  <c:v>187.87981406847211</c:v>
                </c:pt>
                <c:pt idx="69">
                  <c:v>-108.52622565516231</c:v>
                </c:pt>
                <c:pt idx="70">
                  <c:v>-52.585652918669439</c:v>
                </c:pt>
                <c:pt idx="71">
                  <c:v>-66.933113905375649</c:v>
                </c:pt>
                <c:pt idx="72">
                  <c:v>140.88523246383374</c:v>
                </c:pt>
                <c:pt idx="73">
                  <c:v>38.996996918232981</c:v>
                </c:pt>
                <c:pt idx="74">
                  <c:v>-20.872771573100181</c:v>
                </c:pt>
                <c:pt idx="75">
                  <c:v>-54.470598590492955</c:v>
                </c:pt>
                <c:pt idx="76">
                  <c:v>181.34751684022922</c:v>
                </c:pt>
                <c:pt idx="77">
                  <c:v>122.31894576179639</c:v>
                </c:pt>
                <c:pt idx="78">
                  <c:v>-118.56004844528979</c:v>
                </c:pt>
                <c:pt idx="79">
                  <c:v>99.056973049502631</c:v>
                </c:pt>
                <c:pt idx="80">
                  <c:v>-84.779887739949118</c:v>
                </c:pt>
                <c:pt idx="81">
                  <c:v>-135.35956520193758</c:v>
                </c:pt>
                <c:pt idx="82">
                  <c:v>-130.92175442208099</c:v>
                </c:pt>
                <c:pt idx="83">
                  <c:v>54.361894227525227</c:v>
                </c:pt>
                <c:pt idx="84">
                  <c:v>-95.054780226404546</c:v>
                </c:pt>
                <c:pt idx="85">
                  <c:v>217.38693853896621</c:v>
                </c:pt>
                <c:pt idx="86">
                  <c:v>-278.61953357740549</c:v>
                </c:pt>
                <c:pt idx="87">
                  <c:v>4.1553400430802867</c:v>
                </c:pt>
                <c:pt idx="88">
                  <c:v>-228.97486177452174</c:v>
                </c:pt>
                <c:pt idx="89">
                  <c:v>55.265248244475515</c:v>
                </c:pt>
                <c:pt idx="90">
                  <c:v>-109.24932163431822</c:v>
                </c:pt>
                <c:pt idx="91">
                  <c:v>233.777597029547</c:v>
                </c:pt>
                <c:pt idx="92">
                  <c:v>-16.413222092531214</c:v>
                </c:pt>
                <c:pt idx="93">
                  <c:v>254.74529044851079</c:v>
                </c:pt>
                <c:pt idx="94">
                  <c:v>140.9646388041956</c:v>
                </c:pt>
                <c:pt idx="95">
                  <c:v>-128.12068609708967</c:v>
                </c:pt>
                <c:pt idx="96">
                  <c:v>-340.04234733730573</c:v>
                </c:pt>
                <c:pt idx="97">
                  <c:v>-298.45658189051392</c:v>
                </c:pt>
                <c:pt idx="98">
                  <c:v>-521.00339886766142</c:v>
                </c:pt>
                <c:pt idx="99">
                  <c:v>-330.94112898966159</c:v>
                </c:pt>
                <c:pt idx="100">
                  <c:v>-173.0096030879522</c:v>
                </c:pt>
                <c:pt idx="101">
                  <c:v>-325.26689452891151</c:v>
                </c:pt>
                <c:pt idx="102">
                  <c:v>-138.97186754013273</c:v>
                </c:pt>
                <c:pt idx="103">
                  <c:v>-115.11903402825465</c:v>
                </c:pt>
                <c:pt idx="104">
                  <c:v>190.26811968631091</c:v>
                </c:pt>
                <c:pt idx="105">
                  <c:v>201.68255613943074</c:v>
                </c:pt>
                <c:pt idx="106">
                  <c:v>-317.49394444869358</c:v>
                </c:pt>
                <c:pt idx="107">
                  <c:v>-10.61766036107656</c:v>
                </c:pt>
                <c:pt idx="108">
                  <c:v>-47.283581794731617</c:v>
                </c:pt>
                <c:pt idx="109">
                  <c:v>-89.080293699303184</c:v>
                </c:pt>
                <c:pt idx="110">
                  <c:v>-103.38050959353768</c:v>
                </c:pt>
                <c:pt idx="111">
                  <c:v>241.61143770870331</c:v>
                </c:pt>
                <c:pt idx="112">
                  <c:v>102.31750866605307</c:v>
                </c:pt>
                <c:pt idx="113">
                  <c:v>-219.66764624515781</c:v>
                </c:pt>
                <c:pt idx="114">
                  <c:v>-209.49536059754246</c:v>
                </c:pt>
                <c:pt idx="115">
                  <c:v>-301.78722763798032</c:v>
                </c:pt>
                <c:pt idx="116">
                  <c:v>198.78357468592503</c:v>
                </c:pt>
                <c:pt idx="117">
                  <c:v>211.70612145677524</c:v>
                </c:pt>
                <c:pt idx="118">
                  <c:v>-196.52247417923991</c:v>
                </c:pt>
                <c:pt idx="119">
                  <c:v>16.368697287397936</c:v>
                </c:pt>
                <c:pt idx="120">
                  <c:v>4.9388658367352036</c:v>
                </c:pt>
                <c:pt idx="121">
                  <c:v>-73.616635725246852</c:v>
                </c:pt>
                <c:pt idx="122">
                  <c:v>140.48444275917882</c:v>
                </c:pt>
                <c:pt idx="123">
                  <c:v>-42.028724330575642</c:v>
                </c:pt>
                <c:pt idx="124">
                  <c:v>-50.338146798569142</c:v>
                </c:pt>
                <c:pt idx="125">
                  <c:v>-134.14578400168648</c:v>
                </c:pt>
                <c:pt idx="126">
                  <c:v>6.0359842020134238</c:v>
                </c:pt>
                <c:pt idx="127">
                  <c:v>-94.204453135963377</c:v>
                </c:pt>
                <c:pt idx="128">
                  <c:v>146.66765783657502</c:v>
                </c:pt>
                <c:pt idx="129">
                  <c:v>-2.8662145482448977</c:v>
                </c:pt>
                <c:pt idx="130">
                  <c:v>-286.93004575362556</c:v>
                </c:pt>
                <c:pt idx="131">
                  <c:v>214.8594108786051</c:v>
                </c:pt>
                <c:pt idx="132">
                  <c:v>104.4729843658406</c:v>
                </c:pt>
                <c:pt idx="133">
                  <c:v>180.02539748682148</c:v>
                </c:pt>
                <c:pt idx="134">
                  <c:v>193.98377586281003</c:v>
                </c:pt>
                <c:pt idx="135">
                  <c:v>76.787737196687885</c:v>
                </c:pt>
                <c:pt idx="136">
                  <c:v>-384.85158506636617</c:v>
                </c:pt>
                <c:pt idx="137">
                  <c:v>-85.509585018588041</c:v>
                </c:pt>
                <c:pt idx="138">
                  <c:v>-319.59188624815761</c:v>
                </c:pt>
                <c:pt idx="139">
                  <c:v>9.1605361385500146</c:v>
                </c:pt>
                <c:pt idx="140">
                  <c:v>120.96711669505339</c:v>
                </c:pt>
                <c:pt idx="141">
                  <c:v>-18.722524237294238</c:v>
                </c:pt>
                <c:pt idx="142">
                  <c:v>-78.177359566341693</c:v>
                </c:pt>
                <c:pt idx="143">
                  <c:v>39.590174372428919</c:v>
                </c:pt>
                <c:pt idx="144">
                  <c:v>-4.6361867503037502</c:v>
                </c:pt>
                <c:pt idx="145">
                  <c:v>177.6945983170026</c:v>
                </c:pt>
                <c:pt idx="146">
                  <c:v>161.93049885411165</c:v>
                </c:pt>
                <c:pt idx="147">
                  <c:v>61.46612295250452</c:v>
                </c:pt>
                <c:pt idx="148">
                  <c:v>-188.0980944318253</c:v>
                </c:pt>
                <c:pt idx="149">
                  <c:v>51.970943796350184</c:v>
                </c:pt>
                <c:pt idx="150">
                  <c:v>95.781265402530153</c:v>
                </c:pt>
                <c:pt idx="151">
                  <c:v>-243.58297927451076</c:v>
                </c:pt>
                <c:pt idx="152">
                  <c:v>-68.35954922612973</c:v>
                </c:pt>
                <c:pt idx="153">
                  <c:v>-37.034371927889879</c:v>
                </c:pt>
                <c:pt idx="154">
                  <c:v>-13.76504594866401</c:v>
                </c:pt>
                <c:pt idx="155">
                  <c:v>143.72521398396657</c:v>
                </c:pt>
                <c:pt idx="156">
                  <c:v>99.764900855373526</c:v>
                </c:pt>
                <c:pt idx="157">
                  <c:v>98.239725160312446</c:v>
                </c:pt>
                <c:pt idx="158">
                  <c:v>162.17013888280326</c:v>
                </c:pt>
                <c:pt idx="159">
                  <c:v>0.34216736291000416</c:v>
                </c:pt>
                <c:pt idx="160">
                  <c:v>21.991020659952483</c:v>
                </c:pt>
                <c:pt idx="161">
                  <c:v>-76.863763823304907</c:v>
                </c:pt>
                <c:pt idx="162">
                  <c:v>249.04271165604769</c:v>
                </c:pt>
                <c:pt idx="163">
                  <c:v>51.892530071329929</c:v>
                </c:pt>
                <c:pt idx="164">
                  <c:v>-68.348322719336466</c:v>
                </c:pt>
                <c:pt idx="165">
                  <c:v>25.315194242496545</c:v>
                </c:pt>
                <c:pt idx="166">
                  <c:v>-118.34757180761608</c:v>
                </c:pt>
                <c:pt idx="167">
                  <c:v>32.170984032663455</c:v>
                </c:pt>
                <c:pt idx="168">
                  <c:v>218.74821522419188</c:v>
                </c:pt>
                <c:pt idx="169">
                  <c:v>36.793862100620572</c:v>
                </c:pt>
                <c:pt idx="170">
                  <c:v>118.23664776957321</c:v>
                </c:pt>
                <c:pt idx="171">
                  <c:v>108.29682680309088</c:v>
                </c:pt>
                <c:pt idx="172">
                  <c:v>-219.91666064638503</c:v>
                </c:pt>
                <c:pt idx="173">
                  <c:v>134.88689460247224</c:v>
                </c:pt>
                <c:pt idx="174">
                  <c:v>51.138523981431717</c:v>
                </c:pt>
                <c:pt idx="175">
                  <c:v>-58.402928012988014</c:v>
                </c:pt>
                <c:pt idx="176">
                  <c:v>-93.333146294115068</c:v>
                </c:pt>
                <c:pt idx="177">
                  <c:v>178.87330819848648</c:v>
                </c:pt>
                <c:pt idx="178">
                  <c:v>-127.23274363320888</c:v>
                </c:pt>
                <c:pt idx="179">
                  <c:v>185.36365712901261</c:v>
                </c:pt>
                <c:pt idx="180">
                  <c:v>-59.633895741110791</c:v>
                </c:pt>
                <c:pt idx="181">
                  <c:v>56.464280884383697</c:v>
                </c:pt>
                <c:pt idx="182">
                  <c:v>186.98921916222571</c:v>
                </c:pt>
                <c:pt idx="183">
                  <c:v>14.191454689780585</c:v>
                </c:pt>
                <c:pt idx="184">
                  <c:v>-212.68799451671384</c:v>
                </c:pt>
                <c:pt idx="185">
                  <c:v>114.19471556041026</c:v>
                </c:pt>
                <c:pt idx="186">
                  <c:v>-164.2833832340657</c:v>
                </c:pt>
                <c:pt idx="187">
                  <c:v>-74.317004055352299</c:v>
                </c:pt>
                <c:pt idx="188">
                  <c:v>-169.93975595490519</c:v>
                </c:pt>
                <c:pt idx="189">
                  <c:v>41.946495049100122</c:v>
                </c:pt>
                <c:pt idx="190">
                  <c:v>54.021945072452581</c:v>
                </c:pt>
                <c:pt idx="191">
                  <c:v>-18.566933316381437</c:v>
                </c:pt>
                <c:pt idx="192">
                  <c:v>155.60259750223122</c:v>
                </c:pt>
                <c:pt idx="193">
                  <c:v>-107.16875452130444</c:v>
                </c:pt>
                <c:pt idx="194">
                  <c:v>381.89377897624308</c:v>
                </c:pt>
                <c:pt idx="195">
                  <c:v>112.80838317674898</c:v>
                </c:pt>
                <c:pt idx="196">
                  <c:v>82.841572830839141</c:v>
                </c:pt>
                <c:pt idx="197">
                  <c:v>61.341205947380331</c:v>
                </c:pt>
                <c:pt idx="198">
                  <c:v>56.652199115520489</c:v>
                </c:pt>
                <c:pt idx="199">
                  <c:v>-216.7085109432328</c:v>
                </c:pt>
                <c:pt idx="200">
                  <c:v>-183.26948475415793</c:v>
                </c:pt>
                <c:pt idx="201">
                  <c:v>-41.342247872638836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5A-4858-813E-229D6320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067312"/>
        <c:axId val="613083056"/>
      </c:lineChart>
      <c:catAx>
        <c:axId val="61306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3056"/>
        <c:crosses val="autoZero"/>
        <c:auto val="1"/>
        <c:lblAlgn val="ctr"/>
        <c:lblOffset val="100"/>
        <c:noMultiLvlLbl val="0"/>
      </c:catAx>
      <c:valAx>
        <c:axId val="6130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6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'Model 5.3_with 3 lags Result'!$C$2</c:f>
              <c:strCache>
                <c:ptCount val="1"/>
                <c:pt idx="0">
                  <c:v>New Hire_Train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'Model 5.3_with 3 lags Result'!$C$3:$C$213</c:f>
              <c:numCache>
                <c:formatCode>General</c:formatCode>
                <c:ptCount val="211"/>
                <c:pt idx="0">
                  <c:v>4733</c:v>
                </c:pt>
                <c:pt idx="1">
                  <c:v>5586</c:v>
                </c:pt>
                <c:pt idx="2">
                  <c:v>5008</c:v>
                </c:pt>
                <c:pt idx="3">
                  <c:v>5180</c:v>
                </c:pt>
                <c:pt idx="4">
                  <c:v>5943</c:v>
                </c:pt>
                <c:pt idx="5">
                  <c:v>6007</c:v>
                </c:pt>
                <c:pt idx="6">
                  <c:v>5526</c:v>
                </c:pt>
                <c:pt idx="7">
                  <c:v>5989</c:v>
                </c:pt>
                <c:pt idx="8">
                  <c:v>4579</c:v>
                </c:pt>
                <c:pt idx="9">
                  <c:v>4474</c:v>
                </c:pt>
                <c:pt idx="10">
                  <c:v>6118</c:v>
                </c:pt>
                <c:pt idx="11">
                  <c:v>4003</c:v>
                </c:pt>
                <c:pt idx="12">
                  <c:v>3894</c:v>
                </c:pt>
                <c:pt idx="13">
                  <c:v>4994</c:v>
                </c:pt>
                <c:pt idx="14">
                  <c:v>4583</c:v>
                </c:pt>
                <c:pt idx="15">
                  <c:v>4722</c:v>
                </c:pt>
                <c:pt idx="16">
                  <c:v>5725</c:v>
                </c:pt>
                <c:pt idx="17">
                  <c:v>5654</c:v>
                </c:pt>
                <c:pt idx="18">
                  <c:v>5163</c:v>
                </c:pt>
                <c:pt idx="19">
                  <c:v>5169</c:v>
                </c:pt>
                <c:pt idx="20">
                  <c:v>4283</c:v>
                </c:pt>
                <c:pt idx="21">
                  <c:v>4634</c:v>
                </c:pt>
                <c:pt idx="22">
                  <c:v>5873</c:v>
                </c:pt>
                <c:pt idx="23">
                  <c:v>3869</c:v>
                </c:pt>
                <c:pt idx="24">
                  <c:v>3879</c:v>
                </c:pt>
                <c:pt idx="25">
                  <c:v>4707</c:v>
                </c:pt>
                <c:pt idx="26">
                  <c:v>4281</c:v>
                </c:pt>
                <c:pt idx="27">
                  <c:v>4717</c:v>
                </c:pt>
                <c:pt idx="28">
                  <c:v>5291</c:v>
                </c:pt>
                <c:pt idx="29">
                  <c:v>5520</c:v>
                </c:pt>
                <c:pt idx="30">
                  <c:v>5061</c:v>
                </c:pt>
                <c:pt idx="31">
                  <c:v>5141</c:v>
                </c:pt>
                <c:pt idx="32">
                  <c:v>4126</c:v>
                </c:pt>
                <c:pt idx="33">
                  <c:v>4496</c:v>
                </c:pt>
                <c:pt idx="34">
                  <c:v>5544</c:v>
                </c:pt>
                <c:pt idx="35">
                  <c:v>3719</c:v>
                </c:pt>
                <c:pt idx="36">
                  <c:v>4145</c:v>
                </c:pt>
                <c:pt idx="37">
                  <c:v>4833</c:v>
                </c:pt>
                <c:pt idx="38">
                  <c:v>4302</c:v>
                </c:pt>
                <c:pt idx="39">
                  <c:v>4868</c:v>
                </c:pt>
                <c:pt idx="40">
                  <c:v>5425</c:v>
                </c:pt>
                <c:pt idx="41">
                  <c:v>5866</c:v>
                </c:pt>
                <c:pt idx="42">
                  <c:v>5126</c:v>
                </c:pt>
                <c:pt idx="43">
                  <c:v>5125</c:v>
                </c:pt>
                <c:pt idx="44">
                  <c:v>4501</c:v>
                </c:pt>
                <c:pt idx="45">
                  <c:v>4770</c:v>
                </c:pt>
                <c:pt idx="46">
                  <c:v>5903</c:v>
                </c:pt>
                <c:pt idx="47">
                  <c:v>4041</c:v>
                </c:pt>
                <c:pt idx="48">
                  <c:v>4352</c:v>
                </c:pt>
                <c:pt idx="49">
                  <c:v>4880</c:v>
                </c:pt>
                <c:pt idx="50">
                  <c:v>4773</c:v>
                </c:pt>
                <c:pt idx="51">
                  <c:v>5086</c:v>
                </c:pt>
                <c:pt idx="52">
                  <c:v>5469</c:v>
                </c:pt>
                <c:pt idx="53">
                  <c:v>6200</c:v>
                </c:pt>
                <c:pt idx="54">
                  <c:v>5634</c:v>
                </c:pt>
                <c:pt idx="55">
                  <c:v>5266</c:v>
                </c:pt>
                <c:pt idx="56">
                  <c:v>4379</c:v>
                </c:pt>
                <c:pt idx="57">
                  <c:v>4650</c:v>
                </c:pt>
                <c:pt idx="58">
                  <c:v>5639</c:v>
                </c:pt>
                <c:pt idx="59">
                  <c:v>4052</c:v>
                </c:pt>
                <c:pt idx="60">
                  <c:v>4363</c:v>
                </c:pt>
                <c:pt idx="61">
                  <c:v>4876</c:v>
                </c:pt>
                <c:pt idx="62">
                  <c:v>5132</c:v>
                </c:pt>
                <c:pt idx="63">
                  <c:v>5227</c:v>
                </c:pt>
                <c:pt idx="64">
                  <c:v>5761</c:v>
                </c:pt>
                <c:pt idx="65">
                  <c:v>5985</c:v>
                </c:pt>
                <c:pt idx="66">
                  <c:v>5295</c:v>
                </c:pt>
                <c:pt idx="67">
                  <c:v>5484</c:v>
                </c:pt>
                <c:pt idx="68">
                  <c:v>4720</c:v>
                </c:pt>
                <c:pt idx="69">
                  <c:v>4750</c:v>
                </c:pt>
                <c:pt idx="70">
                  <c:v>5719</c:v>
                </c:pt>
                <c:pt idx="71">
                  <c:v>4140</c:v>
                </c:pt>
                <c:pt idx="72">
                  <c:v>4466</c:v>
                </c:pt>
                <c:pt idx="73">
                  <c:v>5004</c:v>
                </c:pt>
                <c:pt idx="74">
                  <c:v>4854</c:v>
                </c:pt>
                <c:pt idx="75">
                  <c:v>5138</c:v>
                </c:pt>
                <c:pt idx="76">
                  <c:v>5712</c:v>
                </c:pt>
                <c:pt idx="77">
                  <c:v>6106</c:v>
                </c:pt>
                <c:pt idx="78">
                  <c:v>5273</c:v>
                </c:pt>
                <c:pt idx="79">
                  <c:v>5438</c:v>
                </c:pt>
                <c:pt idx="80">
                  <c:v>4495</c:v>
                </c:pt>
                <c:pt idx="81">
                  <c:v>4639</c:v>
                </c:pt>
                <c:pt idx="82">
                  <c:v>5555</c:v>
                </c:pt>
                <c:pt idx="83">
                  <c:v>4085</c:v>
                </c:pt>
                <c:pt idx="84">
                  <c:v>4138</c:v>
                </c:pt>
                <c:pt idx="85">
                  <c:v>4993</c:v>
                </c:pt>
                <c:pt idx="86">
                  <c:v>4523</c:v>
                </c:pt>
                <c:pt idx="87">
                  <c:v>4930</c:v>
                </c:pt>
                <c:pt idx="88">
                  <c:v>5188</c:v>
                </c:pt>
                <c:pt idx="89">
                  <c:v>5682</c:v>
                </c:pt>
                <c:pt idx="90">
                  <c:v>4974</c:v>
                </c:pt>
                <c:pt idx="91">
                  <c:v>5159</c:v>
                </c:pt>
                <c:pt idx="92">
                  <c:v>4224</c:v>
                </c:pt>
                <c:pt idx="93">
                  <c:v>4758</c:v>
                </c:pt>
                <c:pt idx="94">
                  <c:v>5690</c:v>
                </c:pt>
                <c:pt idx="95">
                  <c:v>3830</c:v>
                </c:pt>
                <c:pt idx="96">
                  <c:v>3896</c:v>
                </c:pt>
                <c:pt idx="97">
                  <c:v>4437</c:v>
                </c:pt>
                <c:pt idx="98">
                  <c:v>3947</c:v>
                </c:pt>
                <c:pt idx="99">
                  <c:v>4217</c:v>
                </c:pt>
                <c:pt idx="100">
                  <c:v>4662</c:v>
                </c:pt>
                <c:pt idx="101">
                  <c:v>4749</c:v>
                </c:pt>
                <c:pt idx="102">
                  <c:v>4221</c:v>
                </c:pt>
                <c:pt idx="103">
                  <c:v>4180</c:v>
                </c:pt>
                <c:pt idx="104">
                  <c:v>3550</c:v>
                </c:pt>
                <c:pt idx="105">
                  <c:v>3979</c:v>
                </c:pt>
                <c:pt idx="106">
                  <c:v>4402</c:v>
                </c:pt>
                <c:pt idx="107">
                  <c:v>3096</c:v>
                </c:pt>
                <c:pt idx="108">
                  <c:v>3387</c:v>
                </c:pt>
                <c:pt idx="109">
                  <c:v>3738</c:v>
                </c:pt>
                <c:pt idx="110">
                  <c:v>3707</c:v>
                </c:pt>
                <c:pt idx="111">
                  <c:v>4363</c:v>
                </c:pt>
                <c:pt idx="112">
                  <c:v>4602</c:v>
                </c:pt>
                <c:pt idx="113">
                  <c:v>4740</c:v>
                </c:pt>
                <c:pt idx="114">
                  <c:v>4217</c:v>
                </c:pt>
                <c:pt idx="115">
                  <c:v>3965</c:v>
                </c:pt>
                <c:pt idx="116">
                  <c:v>3490</c:v>
                </c:pt>
                <c:pt idx="117">
                  <c:v>3942</c:v>
                </c:pt>
                <c:pt idx="118">
                  <c:v>4399</c:v>
                </c:pt>
                <c:pt idx="119">
                  <c:v>3091</c:v>
                </c:pt>
                <c:pt idx="120">
                  <c:v>3423</c:v>
                </c:pt>
                <c:pt idx="121">
                  <c:v>3767</c:v>
                </c:pt>
                <c:pt idx="122">
                  <c:v>3967</c:v>
                </c:pt>
                <c:pt idx="123">
                  <c:v>4188</c:v>
                </c:pt>
                <c:pt idx="124">
                  <c:v>4450</c:v>
                </c:pt>
                <c:pt idx="125">
                  <c:v>4888</c:v>
                </c:pt>
                <c:pt idx="126">
                  <c:v>4374</c:v>
                </c:pt>
                <c:pt idx="127">
                  <c:v>4171</c:v>
                </c:pt>
                <c:pt idx="128">
                  <c:v>3604</c:v>
                </c:pt>
                <c:pt idx="129">
                  <c:v>3876</c:v>
                </c:pt>
                <c:pt idx="130">
                  <c:v>4412</c:v>
                </c:pt>
                <c:pt idx="131">
                  <c:v>3346</c:v>
                </c:pt>
                <c:pt idx="132">
                  <c:v>3576</c:v>
                </c:pt>
                <c:pt idx="133">
                  <c:v>4116</c:v>
                </c:pt>
                <c:pt idx="134">
                  <c:v>4285</c:v>
                </c:pt>
                <c:pt idx="135">
                  <c:v>4538</c:v>
                </c:pt>
                <c:pt idx="136">
                  <c:v>4451</c:v>
                </c:pt>
                <c:pt idx="137">
                  <c:v>5151</c:v>
                </c:pt>
                <c:pt idx="138">
                  <c:v>4312</c:v>
                </c:pt>
                <c:pt idx="139">
                  <c:v>4297</c:v>
                </c:pt>
                <c:pt idx="140">
                  <c:v>3746</c:v>
                </c:pt>
                <c:pt idx="141">
                  <c:v>3896</c:v>
                </c:pt>
                <c:pt idx="142">
                  <c:v>4715</c:v>
                </c:pt>
                <c:pt idx="143">
                  <c:v>3345</c:v>
                </c:pt>
                <c:pt idx="144">
                  <c:v>3524</c:v>
                </c:pt>
                <c:pt idx="145">
                  <c:v>4254</c:v>
                </c:pt>
                <c:pt idx="146">
                  <c:v>4293</c:v>
                </c:pt>
                <c:pt idx="147">
                  <c:v>4523</c:v>
                </c:pt>
                <c:pt idx="148">
                  <c:v>4718</c:v>
                </c:pt>
                <c:pt idx="149">
                  <c:v>5379</c:v>
                </c:pt>
                <c:pt idx="150">
                  <c:v>4834</c:v>
                </c:pt>
                <c:pt idx="151">
                  <c:v>4380</c:v>
                </c:pt>
                <c:pt idx="152">
                  <c:v>3776</c:v>
                </c:pt>
                <c:pt idx="153">
                  <c:v>4166</c:v>
                </c:pt>
                <c:pt idx="154">
                  <c:v>4915</c:v>
                </c:pt>
                <c:pt idx="155">
                  <c:v>3570</c:v>
                </c:pt>
                <c:pt idx="156">
                  <c:v>3868</c:v>
                </c:pt>
                <c:pt idx="157">
                  <c:v>4420</c:v>
                </c:pt>
                <c:pt idx="158">
                  <c:v>4512</c:v>
                </c:pt>
                <c:pt idx="159">
                  <c:v>4732</c:v>
                </c:pt>
                <c:pt idx="160">
                  <c:v>5113</c:v>
                </c:pt>
                <c:pt idx="161">
                  <c:v>5519</c:v>
                </c:pt>
                <c:pt idx="162">
                  <c:v>5197</c:v>
                </c:pt>
                <c:pt idx="163">
                  <c:v>5013</c:v>
                </c:pt>
                <c:pt idx="164">
                  <c:v>4102</c:v>
                </c:pt>
                <c:pt idx="165">
                  <c:v>4608</c:v>
                </c:pt>
                <c:pt idx="166">
                  <c:v>5319</c:v>
                </c:pt>
                <c:pt idx="167">
                  <c:v>3817</c:v>
                </c:pt>
                <c:pt idx="168">
                  <c:v>4349</c:v>
                </c:pt>
                <c:pt idx="169">
                  <c:v>4753</c:v>
                </c:pt>
                <c:pt idx="170">
                  <c:v>4770</c:v>
                </c:pt>
                <c:pt idx="171">
                  <c:v>5215</c:v>
                </c:pt>
                <c:pt idx="172">
                  <c:v>5232</c:v>
                </c:pt>
                <c:pt idx="173">
                  <c:v>5971</c:v>
                </c:pt>
                <c:pt idx="174">
                  <c:v>5406</c:v>
                </c:pt>
                <c:pt idx="175">
                  <c:v>5097</c:v>
                </c:pt>
                <c:pt idx="176">
                  <c:v>4365</c:v>
                </c:pt>
                <c:pt idx="177">
                  <c:v>4966</c:v>
                </c:pt>
                <c:pt idx="178">
                  <c:v>5507</c:v>
                </c:pt>
                <c:pt idx="179">
                  <c:v>4217</c:v>
                </c:pt>
                <c:pt idx="180">
                  <c:v>4408</c:v>
                </c:pt>
                <c:pt idx="181">
                  <c:v>4947</c:v>
                </c:pt>
                <c:pt idx="182">
                  <c:v>5114</c:v>
                </c:pt>
                <c:pt idx="183">
                  <c:v>5291</c:v>
                </c:pt>
                <c:pt idx="184">
                  <c:v>5414</c:v>
                </c:pt>
                <c:pt idx="185">
                  <c:v>6196</c:v>
                </c:pt>
                <c:pt idx="186">
                  <c:v>5330</c:v>
                </c:pt>
                <c:pt idx="187">
                  <c:v>5185</c:v>
                </c:pt>
                <c:pt idx="188">
                  <c:v>4423</c:v>
                </c:pt>
                <c:pt idx="189">
                  <c:v>4826</c:v>
                </c:pt>
                <c:pt idx="190">
                  <c:v>5701</c:v>
                </c:pt>
                <c:pt idx="191">
                  <c:v>4088</c:v>
                </c:pt>
                <c:pt idx="192">
                  <c:v>4544</c:v>
                </c:pt>
                <c:pt idx="193">
                  <c:v>4910</c:v>
                </c:pt>
                <c:pt idx="194">
                  <c:v>5256</c:v>
                </c:pt>
                <c:pt idx="195">
                  <c:v>5502</c:v>
                </c:pt>
                <c:pt idx="196">
                  <c:v>5782</c:v>
                </c:pt>
                <c:pt idx="197">
                  <c:v>6365</c:v>
                </c:pt>
                <c:pt idx="198">
                  <c:v>5767</c:v>
                </c:pt>
                <c:pt idx="199">
                  <c:v>5394</c:v>
                </c:pt>
                <c:pt idx="200">
                  <c:v>4627</c:v>
                </c:pt>
                <c:pt idx="201">
                  <c:v>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3-494E-B1C1-B1D8A01AFFD4}"/>
            </c:ext>
          </c:extLst>
        </c:ser>
        <c:ser>
          <c:idx val="1"/>
          <c:order val="1"/>
          <c:tx>
            <c:strRef>
              <c:f>'Model 5.3_with 3 lags Result'!$D$2</c:f>
              <c:strCache>
                <c:ptCount val="1"/>
                <c:pt idx="0">
                  <c:v>New Hire_Test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'Model 5.3_with 3 lags Result'!$D$3:$D$213</c:f>
              <c:numCache>
                <c:formatCode>General</c:formatCode>
                <c:ptCount val="211"/>
                <c:pt idx="202">
                  <c:v>5842</c:v>
                </c:pt>
                <c:pt idx="203">
                  <c:v>4174</c:v>
                </c:pt>
                <c:pt idx="204">
                  <c:v>4715</c:v>
                </c:pt>
                <c:pt idx="205">
                  <c:v>5227</c:v>
                </c:pt>
                <c:pt idx="206">
                  <c:v>5462</c:v>
                </c:pt>
                <c:pt idx="207">
                  <c:v>5774</c:v>
                </c:pt>
                <c:pt idx="208">
                  <c:v>6057</c:v>
                </c:pt>
                <c:pt idx="209">
                  <c:v>6870</c:v>
                </c:pt>
                <c:pt idx="210">
                  <c:v>6023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3-494E-B1C1-B1D8A01AFFD4}"/>
            </c:ext>
          </c:extLst>
        </c:ser>
        <c:ser>
          <c:idx val="17"/>
          <c:order val="2"/>
          <c:tx>
            <c:strRef>
              <c:f>'Model 5.3_with 3 lags Result'!$T$2</c:f>
              <c:strCache>
                <c:ptCount val="1"/>
                <c:pt idx="0">
                  <c:v>Prediction.train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'Model 5.3_with 3 lags Result'!$T$3:$T$213</c:f>
              <c:numCache>
                <c:formatCode>General</c:formatCode>
                <c:ptCount val="211"/>
                <c:pt idx="0">
                  <c:v>4601.6572812914801</c:v>
                </c:pt>
                <c:pt idx="1">
                  <c:v>5791.048392197139</c:v>
                </c:pt>
                <c:pt idx="2">
                  <c:v>5174.5871636810307</c:v>
                </c:pt>
                <c:pt idx="3">
                  <c:v>5431.5310757112893</c:v>
                </c:pt>
                <c:pt idx="4">
                  <c:v>5832.214738520388</c:v>
                </c:pt>
                <c:pt idx="5">
                  <c:v>6113.6020508349939</c:v>
                </c:pt>
                <c:pt idx="6">
                  <c:v>5387.8240601408597</c:v>
                </c:pt>
                <c:pt idx="7">
                  <c:v>5494.5598976538258</c:v>
                </c:pt>
                <c:pt idx="8">
                  <c:v>4713.241950554373</c:v>
                </c:pt>
                <c:pt idx="9">
                  <c:v>4979.8991363985288</c:v>
                </c:pt>
                <c:pt idx="10">
                  <c:v>5896.6640890654435</c:v>
                </c:pt>
                <c:pt idx="11">
                  <c:v>4200.7086044729685</c:v>
                </c:pt>
                <c:pt idx="12">
                  <c:v>4177.5871455595952</c:v>
                </c:pt>
                <c:pt idx="13">
                  <c:v>4943.9383116719582</c:v>
                </c:pt>
                <c:pt idx="14">
                  <c:v>4699.6796856468009</c:v>
                </c:pt>
                <c:pt idx="15">
                  <c:v>4795.7310765728989</c:v>
                </c:pt>
                <c:pt idx="16">
                  <c:v>5333.979092168106</c:v>
                </c:pt>
                <c:pt idx="17">
                  <c:v>5770.4298643919965</c:v>
                </c:pt>
                <c:pt idx="18">
                  <c:v>5019.4902739141071</c:v>
                </c:pt>
                <c:pt idx="19">
                  <c:v>5224.7037882954473</c:v>
                </c:pt>
                <c:pt idx="20">
                  <c:v>4229.8792310525168</c:v>
                </c:pt>
                <c:pt idx="21">
                  <c:v>4591.9964442298751</c:v>
                </c:pt>
                <c:pt idx="22">
                  <c:v>5496.923359094335</c:v>
                </c:pt>
                <c:pt idx="23">
                  <c:v>4001.5584467435037</c:v>
                </c:pt>
                <c:pt idx="24">
                  <c:v>4185.4960536372091</c:v>
                </c:pt>
                <c:pt idx="25">
                  <c:v>4801.3176808338121</c:v>
                </c:pt>
                <c:pt idx="26">
                  <c:v>4543.9906295596047</c:v>
                </c:pt>
                <c:pt idx="27">
                  <c:v>4656.6282048093144</c:v>
                </c:pt>
                <c:pt idx="28">
                  <c:v>5149.5576135731926</c:v>
                </c:pt>
                <c:pt idx="29">
                  <c:v>5485.2485484744466</c:v>
                </c:pt>
                <c:pt idx="30">
                  <c:v>4917.5703104045706</c:v>
                </c:pt>
                <c:pt idx="31">
                  <c:v>4959.5315216744775</c:v>
                </c:pt>
                <c:pt idx="32">
                  <c:v>4143.5525982639465</c:v>
                </c:pt>
                <c:pt idx="33">
                  <c:v>4491.5738385614459</c:v>
                </c:pt>
                <c:pt idx="34">
                  <c:v>5421.4420815303502</c:v>
                </c:pt>
                <c:pt idx="35">
                  <c:v>3803.6074423355076</c:v>
                </c:pt>
                <c:pt idx="36">
                  <c:v>4026.4881841888127</c:v>
                </c:pt>
                <c:pt idx="37">
                  <c:v>4702.7952384488563</c:v>
                </c:pt>
                <c:pt idx="38">
                  <c:v>4550.3664607857372</c:v>
                </c:pt>
                <c:pt idx="39">
                  <c:v>4819.3733279832759</c:v>
                </c:pt>
                <c:pt idx="40">
                  <c:v>5267.9709363529973</c:v>
                </c:pt>
                <c:pt idx="41">
                  <c:v>5563.8933484357194</c:v>
                </c:pt>
                <c:pt idx="42">
                  <c:v>5126.0957696313289</c:v>
                </c:pt>
                <c:pt idx="43">
                  <c:v>5100.9233788213114</c:v>
                </c:pt>
                <c:pt idx="44">
                  <c:v>4326.2353954182418</c:v>
                </c:pt>
                <c:pt idx="45">
                  <c:v>4644.7021313250743</c:v>
                </c:pt>
                <c:pt idx="46">
                  <c:v>5557.3885372071427</c:v>
                </c:pt>
                <c:pt idx="47">
                  <c:v>4148.8049934750534</c:v>
                </c:pt>
                <c:pt idx="48">
                  <c:v>4321.2410552472365</c:v>
                </c:pt>
                <c:pt idx="49">
                  <c:v>4998.8007818440419</c:v>
                </c:pt>
                <c:pt idx="50">
                  <c:v>4760.9778804034868</c:v>
                </c:pt>
                <c:pt idx="51">
                  <c:v>5083.1732575421247</c:v>
                </c:pt>
                <c:pt idx="52">
                  <c:v>5431.5673205587627</c:v>
                </c:pt>
                <c:pt idx="53">
                  <c:v>5850.0980264460031</c:v>
                </c:pt>
                <c:pt idx="54">
                  <c:v>5351.7911403719881</c:v>
                </c:pt>
                <c:pt idx="55">
                  <c:v>5335.0617555020253</c:v>
                </c:pt>
                <c:pt idx="56">
                  <c:v>4615.2137389021373</c:v>
                </c:pt>
                <c:pt idx="57">
                  <c:v>4886.2462655767004</c:v>
                </c:pt>
                <c:pt idx="58">
                  <c:v>5577.5919243012186</c:v>
                </c:pt>
                <c:pt idx="59">
                  <c:v>3991.522151204641</c:v>
                </c:pt>
                <c:pt idx="60">
                  <c:v>4231.2922844740242</c:v>
                </c:pt>
                <c:pt idx="61">
                  <c:v>4875.3791285741645</c:v>
                </c:pt>
                <c:pt idx="62">
                  <c:v>4771.2104685785698</c:v>
                </c:pt>
                <c:pt idx="63">
                  <c:v>5205.7820754038639</c:v>
                </c:pt>
                <c:pt idx="64">
                  <c:v>5529.330971501282</c:v>
                </c:pt>
                <c:pt idx="65">
                  <c:v>6147.2524417120712</c:v>
                </c:pt>
                <c:pt idx="66">
                  <c:v>5400.727262195177</c:v>
                </c:pt>
                <c:pt idx="67">
                  <c:v>5348.9851572535672</c:v>
                </c:pt>
                <c:pt idx="68">
                  <c:v>4532.1201859315279</c:v>
                </c:pt>
                <c:pt idx="69">
                  <c:v>4858.5262256551623</c:v>
                </c:pt>
                <c:pt idx="70">
                  <c:v>5771.5856529186694</c:v>
                </c:pt>
                <c:pt idx="71">
                  <c:v>4206.9331139053766</c:v>
                </c:pt>
                <c:pt idx="72">
                  <c:v>4325.1147675361663</c:v>
                </c:pt>
                <c:pt idx="73">
                  <c:v>4965.0030030817679</c:v>
                </c:pt>
                <c:pt idx="74">
                  <c:v>4874.8727715731002</c:v>
                </c:pt>
                <c:pt idx="75">
                  <c:v>5192.470598590493</c:v>
                </c:pt>
                <c:pt idx="76">
                  <c:v>5530.6524831597708</c:v>
                </c:pt>
                <c:pt idx="77">
                  <c:v>5983.6810542382036</c:v>
                </c:pt>
                <c:pt idx="78">
                  <c:v>5391.5600484452898</c:v>
                </c:pt>
                <c:pt idx="79">
                  <c:v>5338.9430269504974</c:v>
                </c:pt>
                <c:pt idx="80">
                  <c:v>4579.7798877399491</c:v>
                </c:pt>
                <c:pt idx="81">
                  <c:v>4774.3595652019376</c:v>
                </c:pt>
                <c:pt idx="82">
                  <c:v>5685.921754422081</c:v>
                </c:pt>
                <c:pt idx="83">
                  <c:v>4030.6381057724757</c:v>
                </c:pt>
                <c:pt idx="84">
                  <c:v>4233.0547802264045</c:v>
                </c:pt>
                <c:pt idx="85">
                  <c:v>4775.6130614610338</c:v>
                </c:pt>
                <c:pt idx="86">
                  <c:v>4801.6195335774055</c:v>
                </c:pt>
                <c:pt idx="87">
                  <c:v>4925.8446599569197</c:v>
                </c:pt>
                <c:pt idx="88">
                  <c:v>5416.9748617745217</c:v>
                </c:pt>
                <c:pt idx="89">
                  <c:v>5626.7347517555245</c:v>
                </c:pt>
                <c:pt idx="90">
                  <c:v>5083.2493216343182</c:v>
                </c:pt>
                <c:pt idx="91">
                  <c:v>4925.222402970453</c:v>
                </c:pt>
                <c:pt idx="92">
                  <c:v>4240.4132220925312</c:v>
                </c:pt>
                <c:pt idx="93">
                  <c:v>4503.2547095514892</c:v>
                </c:pt>
                <c:pt idx="94">
                  <c:v>5549.0353611958044</c:v>
                </c:pt>
                <c:pt idx="95">
                  <c:v>3958.1206860970897</c:v>
                </c:pt>
                <c:pt idx="96">
                  <c:v>4236.0423473373057</c:v>
                </c:pt>
                <c:pt idx="97">
                  <c:v>4735.4565818905139</c:v>
                </c:pt>
                <c:pt idx="98">
                  <c:v>4468.0033988676614</c:v>
                </c:pt>
                <c:pt idx="99">
                  <c:v>4547.9411289896616</c:v>
                </c:pt>
                <c:pt idx="100">
                  <c:v>4835.0096030879522</c:v>
                </c:pt>
                <c:pt idx="101">
                  <c:v>5074.2668945289115</c:v>
                </c:pt>
                <c:pt idx="102">
                  <c:v>4359.9718675401327</c:v>
                </c:pt>
                <c:pt idx="103">
                  <c:v>4295.1190340282546</c:v>
                </c:pt>
                <c:pt idx="104">
                  <c:v>3359.7318803136891</c:v>
                </c:pt>
                <c:pt idx="105">
                  <c:v>3777.3174438605693</c:v>
                </c:pt>
                <c:pt idx="106">
                  <c:v>4719.4939444486936</c:v>
                </c:pt>
                <c:pt idx="107">
                  <c:v>3106.6176603610766</c:v>
                </c:pt>
                <c:pt idx="108">
                  <c:v>3434.2835817947316</c:v>
                </c:pt>
                <c:pt idx="109">
                  <c:v>3827.0802936993032</c:v>
                </c:pt>
                <c:pt idx="110">
                  <c:v>3810.3805095935377</c:v>
                </c:pt>
                <c:pt idx="111">
                  <c:v>4121.3885622912967</c:v>
                </c:pt>
                <c:pt idx="112">
                  <c:v>4499.6824913339469</c:v>
                </c:pt>
                <c:pt idx="113">
                  <c:v>4959.6676462451578</c:v>
                </c:pt>
                <c:pt idx="114">
                  <c:v>4426.4953605975425</c:v>
                </c:pt>
                <c:pt idx="115">
                  <c:v>4266.7872276379803</c:v>
                </c:pt>
                <c:pt idx="116">
                  <c:v>3291.216425314075</c:v>
                </c:pt>
                <c:pt idx="117">
                  <c:v>3730.2938785432252</c:v>
                </c:pt>
                <c:pt idx="118">
                  <c:v>4595.5224741792399</c:v>
                </c:pt>
                <c:pt idx="119">
                  <c:v>3074.6313027126025</c:v>
                </c:pt>
                <c:pt idx="120">
                  <c:v>3418.0611341632648</c:v>
                </c:pt>
                <c:pt idx="121">
                  <c:v>3840.6166357252469</c:v>
                </c:pt>
                <c:pt idx="122">
                  <c:v>3826.5155572408212</c:v>
                </c:pt>
                <c:pt idx="123">
                  <c:v>4230.0287243305756</c:v>
                </c:pt>
                <c:pt idx="124">
                  <c:v>4500.3381467985691</c:v>
                </c:pt>
                <c:pt idx="125">
                  <c:v>5022.1457840016865</c:v>
                </c:pt>
                <c:pt idx="126">
                  <c:v>4367.9640157979866</c:v>
                </c:pt>
                <c:pt idx="127">
                  <c:v>4265.2044531359634</c:v>
                </c:pt>
                <c:pt idx="128">
                  <c:v>3457.332342163425</c:v>
                </c:pt>
                <c:pt idx="129">
                  <c:v>3878.8662145482449</c:v>
                </c:pt>
                <c:pt idx="130">
                  <c:v>4698.9300457536256</c:v>
                </c:pt>
                <c:pt idx="131">
                  <c:v>3131.1405891213949</c:v>
                </c:pt>
                <c:pt idx="132">
                  <c:v>3471.5270156341594</c:v>
                </c:pt>
                <c:pt idx="133">
                  <c:v>3935.974602513179</c:v>
                </c:pt>
                <c:pt idx="134">
                  <c:v>4091.01622413719</c:v>
                </c:pt>
                <c:pt idx="135">
                  <c:v>4461.2122628033121</c:v>
                </c:pt>
                <c:pt idx="136">
                  <c:v>4835.8515850663662</c:v>
                </c:pt>
                <c:pt idx="137">
                  <c:v>5236.509585018588</c:v>
                </c:pt>
                <c:pt idx="138">
                  <c:v>4631.5918862481576</c:v>
                </c:pt>
                <c:pt idx="139">
                  <c:v>4287.83946386145</c:v>
                </c:pt>
                <c:pt idx="140">
                  <c:v>3625.0328833049462</c:v>
                </c:pt>
                <c:pt idx="141">
                  <c:v>3914.7225242372942</c:v>
                </c:pt>
                <c:pt idx="142">
                  <c:v>4793.1773595663417</c:v>
                </c:pt>
                <c:pt idx="143">
                  <c:v>3305.4098256275711</c:v>
                </c:pt>
                <c:pt idx="144">
                  <c:v>3528.6361867503038</c:v>
                </c:pt>
                <c:pt idx="145">
                  <c:v>4076.3054016829974</c:v>
                </c:pt>
                <c:pt idx="146">
                  <c:v>4131.0695011458884</c:v>
                </c:pt>
                <c:pt idx="147">
                  <c:v>4461.5338770474964</c:v>
                </c:pt>
                <c:pt idx="148">
                  <c:v>4906.0980944318253</c:v>
                </c:pt>
                <c:pt idx="149">
                  <c:v>5327.0290562036498</c:v>
                </c:pt>
                <c:pt idx="150">
                  <c:v>4738.2187345974698</c:v>
                </c:pt>
                <c:pt idx="151">
                  <c:v>4623.5829792745108</c:v>
                </c:pt>
                <c:pt idx="152">
                  <c:v>3844.3595492261302</c:v>
                </c:pt>
                <c:pt idx="153">
                  <c:v>4203.0343719278899</c:v>
                </c:pt>
                <c:pt idx="154">
                  <c:v>4928.765045948664</c:v>
                </c:pt>
                <c:pt idx="155">
                  <c:v>3426.2747860160334</c:v>
                </c:pt>
                <c:pt idx="156">
                  <c:v>3768.2350991446265</c:v>
                </c:pt>
                <c:pt idx="157">
                  <c:v>4321.7602748396876</c:v>
                </c:pt>
                <c:pt idx="158">
                  <c:v>4349.8298611171967</c:v>
                </c:pt>
                <c:pt idx="159">
                  <c:v>4731.65783263709</c:v>
                </c:pt>
                <c:pt idx="160">
                  <c:v>5091.0089793400475</c:v>
                </c:pt>
                <c:pt idx="161">
                  <c:v>5595.8637638233049</c:v>
                </c:pt>
                <c:pt idx="162">
                  <c:v>4947.9572883439523</c:v>
                </c:pt>
                <c:pt idx="163">
                  <c:v>4961.1074699286701</c:v>
                </c:pt>
                <c:pt idx="164">
                  <c:v>4170.3483227193365</c:v>
                </c:pt>
                <c:pt idx="165">
                  <c:v>4582.6848057575035</c:v>
                </c:pt>
                <c:pt idx="166">
                  <c:v>5437.3475718076161</c:v>
                </c:pt>
                <c:pt idx="167">
                  <c:v>3784.8290159673361</c:v>
                </c:pt>
                <c:pt idx="168">
                  <c:v>4130.2517847758081</c:v>
                </c:pt>
                <c:pt idx="169">
                  <c:v>4716.2061378993794</c:v>
                </c:pt>
                <c:pt idx="170">
                  <c:v>4651.7633522304268</c:v>
                </c:pt>
                <c:pt idx="171">
                  <c:v>5106.7031731969091</c:v>
                </c:pt>
                <c:pt idx="172">
                  <c:v>5451.916660646385</c:v>
                </c:pt>
                <c:pt idx="173">
                  <c:v>5836.1131053975269</c:v>
                </c:pt>
                <c:pt idx="174">
                  <c:v>5354.8614760185683</c:v>
                </c:pt>
                <c:pt idx="175">
                  <c:v>5155.402928012988</c:v>
                </c:pt>
                <c:pt idx="176">
                  <c:v>4458.3331462941151</c:v>
                </c:pt>
                <c:pt idx="177">
                  <c:v>4787.1266918015135</c:v>
                </c:pt>
                <c:pt idx="178">
                  <c:v>5634.2327436332089</c:v>
                </c:pt>
                <c:pt idx="179">
                  <c:v>4031.6363428709865</c:v>
                </c:pt>
                <c:pt idx="180">
                  <c:v>4467.6338957411108</c:v>
                </c:pt>
                <c:pt idx="181">
                  <c:v>4890.5357191156163</c:v>
                </c:pt>
                <c:pt idx="182">
                  <c:v>4927.0107808377743</c:v>
                </c:pt>
                <c:pt idx="183">
                  <c:v>5276.8085453102194</c:v>
                </c:pt>
                <c:pt idx="184">
                  <c:v>5626.6879945167138</c:v>
                </c:pt>
                <c:pt idx="185">
                  <c:v>6081.8052844395897</c:v>
                </c:pt>
                <c:pt idx="186">
                  <c:v>5494.2833832340657</c:v>
                </c:pt>
                <c:pt idx="187">
                  <c:v>5259.3170040553523</c:v>
                </c:pt>
                <c:pt idx="188">
                  <c:v>4592.9397559549052</c:v>
                </c:pt>
                <c:pt idx="189">
                  <c:v>4784.0535049508999</c:v>
                </c:pt>
                <c:pt idx="190">
                  <c:v>5646.9780549275474</c:v>
                </c:pt>
                <c:pt idx="191">
                  <c:v>4106.5669333163805</c:v>
                </c:pt>
                <c:pt idx="192">
                  <c:v>4388.3974024977688</c:v>
                </c:pt>
                <c:pt idx="193">
                  <c:v>5017.1687545213044</c:v>
                </c:pt>
                <c:pt idx="194">
                  <c:v>4874.1062210237569</c:v>
                </c:pt>
                <c:pt idx="195">
                  <c:v>5389.191616823251</c:v>
                </c:pt>
                <c:pt idx="196">
                  <c:v>5699.1584271691609</c:v>
                </c:pt>
                <c:pt idx="197">
                  <c:v>6303.6587940526197</c:v>
                </c:pt>
                <c:pt idx="198">
                  <c:v>5710.3478008844795</c:v>
                </c:pt>
                <c:pt idx="199">
                  <c:v>5610.7085109432328</c:v>
                </c:pt>
                <c:pt idx="200">
                  <c:v>4810.2694847541579</c:v>
                </c:pt>
                <c:pt idx="201">
                  <c:v>5102.3422478726388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213-494E-B1C1-B1D8A01AFFD4}"/>
            </c:ext>
          </c:extLst>
        </c:ser>
        <c:ser>
          <c:idx val="18"/>
          <c:order val="3"/>
          <c:tx>
            <c:strRef>
              <c:f>'Model 5.3_with 3 lags Result'!$U$2</c:f>
              <c:strCache>
                <c:ptCount val="1"/>
                <c:pt idx="0">
                  <c:v>Prediction.test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'Model 5.3_with 3 lags Result'!$U$3:$U$213</c:f>
              <c:numCache>
                <c:formatCode>General</c:formatCode>
                <c:ptCount val="211"/>
                <c:pt idx="202">
                  <c:v>5859.601981051057</c:v>
                </c:pt>
                <c:pt idx="203">
                  <c:v>4296.9714659362126</c:v>
                </c:pt>
                <c:pt idx="204">
                  <c:v>4599.4579874495694</c:v>
                </c:pt>
                <c:pt idx="205">
                  <c:v>5148.5023346290673</c:v>
                </c:pt>
                <c:pt idx="206">
                  <c:v>5066.7594841691789</c:v>
                </c:pt>
                <c:pt idx="207">
                  <c:v>5395.621474110334</c:v>
                </c:pt>
                <c:pt idx="208">
                  <c:v>5763.1900163859937</c:v>
                </c:pt>
                <c:pt idx="209">
                  <c:v>6191.8120196239342</c:v>
                </c:pt>
                <c:pt idx="210">
                  <c:v>5603.9185775365213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213-494E-B1C1-B1D8A01AF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020600"/>
        <c:axId val="603021256"/>
      </c:lineChart>
      <c:catAx>
        <c:axId val="60302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1256"/>
        <c:crosses val="autoZero"/>
        <c:auto val="1"/>
        <c:lblAlgn val="ctr"/>
        <c:lblOffset val="100"/>
        <c:noMultiLvlLbl val="0"/>
      </c:catAx>
      <c:valAx>
        <c:axId val="60302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2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25</xdr:row>
      <xdr:rowOff>104776</xdr:rowOff>
    </xdr:from>
    <xdr:to>
      <xdr:col>14</xdr:col>
      <xdr:colOff>457199</xdr:colOff>
      <xdr:row>41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22</xdr:row>
      <xdr:rowOff>152400</xdr:rowOff>
    </xdr:from>
    <xdr:to>
      <xdr:col>8</xdr:col>
      <xdr:colOff>333375</xdr:colOff>
      <xdr:row>24</xdr:row>
      <xdr:rowOff>161925</xdr:rowOff>
    </xdr:to>
    <xdr:sp macro="" textlink="">
      <xdr:nvSpPr>
        <xdr:cNvPr id="3" name="TextBox 2"/>
        <xdr:cNvSpPr txBox="1"/>
      </xdr:nvSpPr>
      <xdr:spPr>
        <a:xfrm>
          <a:off x="3219450" y="4400550"/>
          <a:ext cx="3409950" cy="390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Residuals</a:t>
          </a:r>
          <a:r>
            <a:rPr lang="en-US" sz="1100" baseline="0"/>
            <a:t> look like white noise.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34</xdr:row>
      <xdr:rowOff>38099</xdr:rowOff>
    </xdr:from>
    <xdr:to>
      <xdr:col>14</xdr:col>
      <xdr:colOff>390524</xdr:colOff>
      <xdr:row>51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31</xdr:row>
      <xdr:rowOff>142875</xdr:rowOff>
    </xdr:from>
    <xdr:to>
      <xdr:col>9</xdr:col>
      <xdr:colOff>276225</xdr:colOff>
      <xdr:row>33</xdr:row>
      <xdr:rowOff>152400</xdr:rowOff>
    </xdr:to>
    <xdr:sp macro="" textlink="">
      <xdr:nvSpPr>
        <xdr:cNvPr id="3" name="TextBox 2"/>
        <xdr:cNvSpPr txBox="1"/>
      </xdr:nvSpPr>
      <xdr:spPr>
        <a:xfrm>
          <a:off x="2543175" y="6105525"/>
          <a:ext cx="3409950" cy="390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Residuals</a:t>
          </a:r>
          <a:r>
            <a:rPr lang="en-US" sz="1100" baseline="0"/>
            <a:t> are not random. We should consider lags.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35</xdr:row>
      <xdr:rowOff>104775</xdr:rowOff>
    </xdr:from>
    <xdr:to>
      <xdr:col>15</xdr:col>
      <xdr:colOff>19050</xdr:colOff>
      <xdr:row>51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32</xdr:row>
      <xdr:rowOff>171450</xdr:rowOff>
    </xdr:from>
    <xdr:to>
      <xdr:col>9</xdr:col>
      <xdr:colOff>552450</xdr:colOff>
      <xdr:row>34</xdr:row>
      <xdr:rowOff>180975</xdr:rowOff>
    </xdr:to>
    <xdr:sp macro="" textlink="">
      <xdr:nvSpPr>
        <xdr:cNvPr id="3" name="TextBox 2"/>
        <xdr:cNvSpPr txBox="1"/>
      </xdr:nvSpPr>
      <xdr:spPr>
        <a:xfrm>
          <a:off x="2628900" y="6324600"/>
          <a:ext cx="3409950" cy="390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Residuals</a:t>
          </a:r>
          <a:r>
            <a:rPr lang="en-US" sz="1100" baseline="0"/>
            <a:t> look like white noise. A good model. 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401411</xdr:colOff>
      <xdr:row>11</xdr:row>
      <xdr:rowOff>11347</xdr:rowOff>
    </xdr:from>
    <xdr:to>
      <xdr:col>34</xdr:col>
      <xdr:colOff>45357</xdr:colOff>
      <xdr:row>32</xdr:row>
      <xdr:rowOff>11339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landa Gui" refreshedDate="43438.422157175926" createdVersion="6" refreshedVersion="6" minRefreshableVersion="3" recordCount="215">
  <cacheSource type="worksheet">
    <worksheetSource ref="A1:G1048576" sheet="Model 5 Data"/>
  </cacheSource>
  <cacheFields count="7">
    <cacheField name="DATE" numFmtId="0">
      <sharedItems containsNonDate="0" containsDate="1" containsString="0" containsBlank="1" minDate="2000-12-01T00:00:00" maxDate="2018-09-02T00:00:00"/>
    </cacheField>
    <cacheField name="Month" numFmtId="0">
      <sharedItems containsString="0" containsBlank="1" containsNumber="1" containsInteger="1" minValue="1" maxValue="12" count="13">
        <n v="12"/>
        <n v="1"/>
        <n v="2"/>
        <n v="3"/>
        <n v="4"/>
        <n v="5"/>
        <n v="6"/>
        <n v="7"/>
        <n v="8"/>
        <n v="9"/>
        <n v="10"/>
        <n v="11"/>
        <m/>
      </sharedItems>
    </cacheField>
    <cacheField name="New Hire" numFmtId="0">
      <sharedItems containsString="0" containsBlank="1" containsNumber="1" containsInteger="1" minValue="3091" maxValue="7187"/>
    </cacheField>
    <cacheField name="Interest rate" numFmtId="0">
      <sharedItems containsString="0" containsBlank="1" containsNumber="1" minValue="1.5" maxValue="5.39"/>
    </cacheField>
    <cacheField name="CPI" numFmtId="0">
      <sharedItems containsString="0" containsBlank="1" containsNumber="1" minValue="174.6" maxValue="251.994"/>
    </cacheField>
    <cacheField name="DPI" numFmtId="0">
      <sharedItems containsString="0" containsBlank="1" containsNumber="1" minValue="7579.2" maxValue="15618.8"/>
    </cacheField>
    <cacheField name="GDP" numFmtId="0">
      <sharedItems containsString="0" containsBlank="1" containsNumber="1" minValue="3479.68" maxValue="6886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d v="2000-12-01T00:00:00"/>
    <x v="0"/>
    <n v="4808"/>
    <n v="5.24"/>
    <n v="174.6"/>
    <n v="7579.2"/>
    <n v="3479.68"/>
  </r>
  <r>
    <d v="2001-01-01T00:00:00"/>
    <x v="1"/>
    <n v="7187"/>
    <n v="5.16"/>
    <n v="175.6"/>
    <n v="7658.4"/>
    <n v="3553.43"/>
  </r>
  <r>
    <d v="2001-02-01T00:00:00"/>
    <x v="2"/>
    <n v="4348"/>
    <n v="5.0999999999999996"/>
    <n v="176"/>
    <n v="7682.3"/>
    <n v="3553.43"/>
  </r>
  <r>
    <d v="2001-03-01T00:00:00"/>
    <x v="3"/>
    <n v="4733"/>
    <n v="4.8899999999999997"/>
    <n v="176.1"/>
    <n v="7705.5"/>
    <n v="3553.43"/>
  </r>
  <r>
    <d v="2001-04-01T00:00:00"/>
    <x v="4"/>
    <n v="5586"/>
    <n v="5.14"/>
    <n v="176.4"/>
    <n v="7698.3"/>
    <n v="3532.61"/>
  </r>
  <r>
    <d v="2001-05-01T00:00:00"/>
    <x v="5"/>
    <n v="5008"/>
    <n v="5.39"/>
    <n v="177.3"/>
    <n v="7700.9"/>
    <n v="3532.61"/>
  </r>
  <r>
    <d v="2001-06-01T00:00:00"/>
    <x v="6"/>
    <n v="5180"/>
    <n v="5.28"/>
    <n v="177.7"/>
    <n v="7714.9"/>
    <n v="3532.61"/>
  </r>
  <r>
    <d v="2001-07-01T00:00:00"/>
    <x v="7"/>
    <n v="5943"/>
    <n v="5.24"/>
    <n v="177.4"/>
    <n v="7826.1"/>
    <n v="3532.1"/>
  </r>
  <r>
    <d v="2001-08-01T00:00:00"/>
    <x v="8"/>
    <n v="6007"/>
    <n v="4.97"/>
    <n v="177.4"/>
    <n v="7959.9"/>
    <n v="3532.1"/>
  </r>
  <r>
    <d v="2001-09-01T00:00:00"/>
    <x v="9"/>
    <n v="5526"/>
    <n v="4.7300000000000004"/>
    <n v="178.1"/>
    <n v="7875.6"/>
    <n v="3532.1"/>
  </r>
  <r>
    <d v="2001-10-01T00:00:00"/>
    <x v="10"/>
    <n v="5989"/>
    <n v="4.57"/>
    <n v="177.6"/>
    <n v="7781.1"/>
    <n v="3553.43"/>
  </r>
  <r>
    <d v="2001-11-01T00:00:00"/>
    <x v="11"/>
    <n v="4579"/>
    <n v="4.6500000000000004"/>
    <n v="177.5"/>
    <n v="7793.9"/>
    <n v="3553.43"/>
  </r>
  <r>
    <d v="2001-12-01T00:00:00"/>
    <x v="0"/>
    <n v="4474"/>
    <n v="5.09"/>
    <n v="177.4"/>
    <n v="7801.7"/>
    <n v="3553.43"/>
  </r>
  <r>
    <d v="2002-01-01T00:00:00"/>
    <x v="1"/>
    <n v="6118"/>
    <n v="5.04"/>
    <n v="177.7"/>
    <n v="7962.4"/>
    <n v="3596.32"/>
  </r>
  <r>
    <d v="2002-02-01T00:00:00"/>
    <x v="2"/>
    <n v="4003"/>
    <n v="4.91"/>
    <n v="178"/>
    <n v="7981.9"/>
    <n v="3596.32"/>
  </r>
  <r>
    <d v="2002-03-01T00:00:00"/>
    <x v="3"/>
    <n v="3894"/>
    <n v="5.28"/>
    <n v="178.5"/>
    <n v="8003.6"/>
    <n v="3596.32"/>
  </r>
  <r>
    <d v="2002-04-01T00:00:00"/>
    <x v="4"/>
    <n v="4994"/>
    <n v="5.21"/>
    <n v="179.3"/>
    <n v="8066.9"/>
    <n v="3631.07"/>
  </r>
  <r>
    <d v="2002-05-01T00:00:00"/>
    <x v="5"/>
    <n v="4583"/>
    <n v="5.16"/>
    <n v="179.5"/>
    <n v="8099.5"/>
    <n v="3631.07"/>
  </r>
  <r>
    <d v="2002-06-01T00:00:00"/>
    <x v="6"/>
    <n v="4722"/>
    <n v="4.93"/>
    <n v="179.6"/>
    <n v="8127.2"/>
    <n v="3631.07"/>
  </r>
  <r>
    <d v="2002-07-01T00:00:00"/>
    <x v="7"/>
    <n v="5725"/>
    <n v="4.6500000000000004"/>
    <n v="180"/>
    <n v="8117.7"/>
    <n v="3664.02"/>
  </r>
  <r>
    <d v="2002-08-01T00:00:00"/>
    <x v="8"/>
    <n v="5654"/>
    <n v="4.26"/>
    <n v="180.5"/>
    <n v="8127.9"/>
    <n v="3664.02"/>
  </r>
  <r>
    <d v="2002-09-01T00:00:00"/>
    <x v="9"/>
    <n v="5163"/>
    <n v="3.87"/>
    <n v="180.8"/>
    <n v="8145.4"/>
    <n v="3664.02"/>
  </r>
  <r>
    <d v="2002-10-01T00:00:00"/>
    <x v="10"/>
    <n v="5169"/>
    <n v="3.94"/>
    <n v="181.2"/>
    <n v="8183.2"/>
    <n v="3690.49"/>
  </r>
  <r>
    <d v="2002-11-01T00:00:00"/>
    <x v="11"/>
    <n v="4283"/>
    <n v="4.05"/>
    <n v="181.5"/>
    <n v="8215.7000000000007"/>
    <n v="3690.49"/>
  </r>
  <r>
    <d v="2002-12-01T00:00:00"/>
    <x v="0"/>
    <n v="4634"/>
    <n v="4.03"/>
    <n v="181.8"/>
    <n v="8250.2999999999993"/>
    <n v="3690.49"/>
  </r>
  <r>
    <d v="2003-01-01T00:00:00"/>
    <x v="1"/>
    <n v="5873"/>
    <n v="4.05"/>
    <n v="182.6"/>
    <n v="8273"/>
    <n v="3727.84"/>
  </r>
  <r>
    <d v="2003-02-01T00:00:00"/>
    <x v="2"/>
    <n v="3869"/>
    <n v="3.9"/>
    <n v="183.6"/>
    <n v="8284.1"/>
    <n v="3727.84"/>
  </r>
  <r>
    <d v="2003-03-01T00:00:00"/>
    <x v="3"/>
    <n v="3879"/>
    <n v="3.81"/>
    <n v="183.9"/>
    <n v="8324.2999999999993"/>
    <n v="3727.84"/>
  </r>
  <r>
    <d v="2003-04-01T00:00:00"/>
    <x v="4"/>
    <n v="4707"/>
    <n v="3.96"/>
    <n v="183.2"/>
    <n v="8351.2000000000007"/>
    <n v="3770.96"/>
  </r>
  <r>
    <d v="2003-05-01T00:00:00"/>
    <x v="5"/>
    <n v="4281"/>
    <n v="3.57"/>
    <n v="182.9"/>
    <n v="8403.6"/>
    <n v="3770.96"/>
  </r>
  <r>
    <d v="2003-06-01T00:00:00"/>
    <x v="6"/>
    <n v="4717"/>
    <n v="3.33"/>
    <n v="183.1"/>
    <n v="8436.2999999999993"/>
    <n v="3770.96"/>
  </r>
  <r>
    <d v="2003-07-01T00:00:00"/>
    <x v="7"/>
    <n v="5291"/>
    <n v="3.98"/>
    <n v="183.7"/>
    <n v="8562"/>
    <n v="3855.78"/>
  </r>
  <r>
    <d v="2003-08-01T00:00:00"/>
    <x v="8"/>
    <n v="5520"/>
    <n v="4.45"/>
    <n v="184.5"/>
    <n v="8645.9"/>
    <n v="3855.78"/>
  </r>
  <r>
    <d v="2003-09-01T00:00:00"/>
    <x v="9"/>
    <n v="5061"/>
    <n v="4.2699999999999996"/>
    <n v="185.1"/>
    <n v="8567"/>
    <n v="3855.78"/>
  </r>
  <r>
    <d v="2003-10-01T00:00:00"/>
    <x v="10"/>
    <n v="5141"/>
    <n v="4.29"/>
    <n v="184.9"/>
    <n v="8599.5"/>
    <n v="3923.09"/>
  </r>
  <r>
    <d v="2003-11-01T00:00:00"/>
    <x v="11"/>
    <n v="4126"/>
    <n v="4.3"/>
    <n v="185"/>
    <n v="8664.7999999999993"/>
    <n v="3923.09"/>
  </r>
  <r>
    <d v="2003-12-01T00:00:00"/>
    <x v="0"/>
    <n v="4496"/>
    <n v="4.2699999999999996"/>
    <n v="185.5"/>
    <n v="8697"/>
    <n v="3923.09"/>
  </r>
  <r>
    <d v="2004-01-01T00:00:00"/>
    <x v="1"/>
    <n v="5544"/>
    <n v="4.1500000000000004"/>
    <n v="186.3"/>
    <n v="8725.1"/>
    <n v="3973.39"/>
  </r>
  <r>
    <d v="2004-02-01T00:00:00"/>
    <x v="2"/>
    <n v="3719"/>
    <n v="4.08"/>
    <n v="186.7"/>
    <n v="8760.7999999999993"/>
    <n v="3973.39"/>
  </r>
  <r>
    <d v="2004-03-01T00:00:00"/>
    <x v="3"/>
    <n v="4145"/>
    <n v="3.83"/>
    <n v="187.1"/>
    <n v="8811.2000000000007"/>
    <n v="3973.39"/>
  </r>
  <r>
    <d v="2004-04-01T00:00:00"/>
    <x v="4"/>
    <n v="4833"/>
    <n v="4.3499999999999996"/>
    <n v="187.4"/>
    <n v="8864.2000000000007"/>
    <n v="4036.33"/>
  </r>
  <r>
    <d v="2004-05-01T00:00:00"/>
    <x v="5"/>
    <n v="4302"/>
    <n v="4.72"/>
    <n v="188.2"/>
    <n v="8941.5"/>
    <n v="4036.33"/>
  </r>
  <r>
    <d v="2004-06-01T00:00:00"/>
    <x v="6"/>
    <n v="4868"/>
    <n v="4.7300000000000004"/>
    <n v="188.9"/>
    <n v="8974.9"/>
    <n v="4036.33"/>
  </r>
  <r>
    <d v="2004-07-01T00:00:00"/>
    <x v="7"/>
    <n v="5425"/>
    <n v="4.5"/>
    <n v="189.1"/>
    <n v="9002.1"/>
    <n v="4101.1099999999997"/>
  </r>
  <r>
    <d v="2004-08-01T00:00:00"/>
    <x v="8"/>
    <n v="5866"/>
    <n v="4.28"/>
    <n v="189.2"/>
    <n v="9033.2999999999993"/>
    <n v="4101.1099999999997"/>
  </r>
  <r>
    <d v="2004-09-01T00:00:00"/>
    <x v="9"/>
    <n v="5126"/>
    <n v="4.13"/>
    <n v="189.8"/>
    <n v="9055.7000000000007"/>
    <n v="4101.1099999999997"/>
  </r>
  <r>
    <d v="2004-10-01T00:00:00"/>
    <x v="10"/>
    <n v="5125"/>
    <n v="4.0999999999999996"/>
    <n v="190.8"/>
    <n v="9100.6"/>
    <n v="4174.1400000000003"/>
  </r>
  <r>
    <d v="2004-11-01T00:00:00"/>
    <x v="11"/>
    <n v="4501"/>
    <n v="4.1900000000000004"/>
    <n v="191.7"/>
    <n v="9111.9"/>
    <n v="4174.1400000000003"/>
  </r>
  <r>
    <d v="2004-12-01T00:00:00"/>
    <x v="0"/>
    <n v="4770"/>
    <n v="4.2300000000000004"/>
    <n v="191.7"/>
    <n v="9455.1"/>
    <n v="4174.1400000000003"/>
  </r>
  <r>
    <d v="2005-01-01T00:00:00"/>
    <x v="1"/>
    <n v="5903"/>
    <n v="4.22"/>
    <n v="191.6"/>
    <n v="9127.4"/>
    <n v="4253.78"/>
  </r>
  <r>
    <d v="2005-02-01T00:00:00"/>
    <x v="2"/>
    <n v="4041"/>
    <n v="4.17"/>
    <n v="192.4"/>
    <n v="9156.2000000000007"/>
    <n v="4253.78"/>
  </r>
  <r>
    <d v="2005-03-01T00:00:00"/>
    <x v="3"/>
    <n v="4352"/>
    <n v="4.5"/>
    <n v="193.1"/>
    <n v="9215.2999999999993"/>
    <n v="4253.78"/>
  </r>
  <r>
    <d v="2005-04-01T00:00:00"/>
    <x v="4"/>
    <n v="4880"/>
    <n v="4.34"/>
    <n v="193.7"/>
    <n v="9269.1"/>
    <n v="4303.34"/>
  </r>
  <r>
    <d v="2005-05-01T00:00:00"/>
    <x v="5"/>
    <n v="4773"/>
    <n v="4.1399999999999997"/>
    <n v="193.6"/>
    <n v="9316"/>
    <n v="4303.34"/>
  </r>
  <r>
    <d v="2005-06-01T00:00:00"/>
    <x v="6"/>
    <n v="5086"/>
    <n v="4"/>
    <n v="193.7"/>
    <n v="9341.7000000000007"/>
    <n v="4303.34"/>
  </r>
  <r>
    <d v="2005-07-01T00:00:00"/>
    <x v="7"/>
    <n v="5469"/>
    <n v="4.18"/>
    <n v="194.9"/>
    <n v="9383.7999999999993"/>
    <n v="4380.96"/>
  </r>
  <r>
    <d v="2005-08-01T00:00:00"/>
    <x v="8"/>
    <n v="6200"/>
    <n v="4.26"/>
    <n v="196.1"/>
    <n v="9433.4"/>
    <n v="4380.96"/>
  </r>
  <r>
    <d v="2005-09-01T00:00:00"/>
    <x v="9"/>
    <n v="5634"/>
    <n v="4.2"/>
    <n v="198.8"/>
    <n v="9491.5"/>
    <n v="4380.96"/>
  </r>
  <r>
    <d v="2005-10-01T00:00:00"/>
    <x v="10"/>
    <n v="5266"/>
    <n v="4.46"/>
    <n v="199.1"/>
    <n v="9575.6"/>
    <n v="4444.1099999999997"/>
  </r>
  <r>
    <d v="2005-11-01T00:00:00"/>
    <x v="11"/>
    <n v="4379"/>
    <n v="4.54"/>
    <n v="198.1"/>
    <n v="9634.6"/>
    <n v="4444.1099999999997"/>
  </r>
  <r>
    <d v="2005-12-01T00:00:00"/>
    <x v="0"/>
    <n v="4650"/>
    <n v="4.47"/>
    <n v="198.1"/>
    <n v="9685.4"/>
    <n v="4444.1099999999997"/>
  </r>
  <r>
    <d v="2006-01-01T00:00:00"/>
    <x v="1"/>
    <n v="5639"/>
    <n v="4.42"/>
    <n v="199.3"/>
    <n v="9831.1"/>
    <n v="4534.6400000000003"/>
  </r>
  <r>
    <d v="2006-02-01T00:00:00"/>
    <x v="2"/>
    <n v="4052"/>
    <n v="4.57"/>
    <n v="199.4"/>
    <n v="9870.7999999999993"/>
    <n v="4534.6400000000003"/>
  </r>
  <r>
    <d v="2006-03-01T00:00:00"/>
    <x v="3"/>
    <n v="4363"/>
    <n v="4.72"/>
    <n v="199.7"/>
    <n v="9905.7000000000007"/>
    <n v="4534.6400000000003"/>
  </r>
  <r>
    <d v="2006-04-01T00:00:00"/>
    <x v="4"/>
    <n v="4876"/>
    <n v="4.99"/>
    <n v="200.7"/>
    <n v="9943.2000000000007"/>
    <n v="4583.2700000000004"/>
  </r>
  <r>
    <d v="2006-05-01T00:00:00"/>
    <x v="5"/>
    <n v="5132"/>
    <n v="5.1100000000000003"/>
    <n v="201.3"/>
    <n v="9963.6"/>
    <n v="4583.2700000000004"/>
  </r>
  <r>
    <d v="2006-06-01T00:00:00"/>
    <x v="6"/>
    <n v="5227"/>
    <n v="5.1100000000000003"/>
    <n v="201.8"/>
    <n v="10012.1"/>
    <n v="4583.2700000000004"/>
  </r>
  <r>
    <d v="2006-07-01T00:00:00"/>
    <x v="7"/>
    <n v="5761"/>
    <n v="5.09"/>
    <n v="202.9"/>
    <n v="10039.4"/>
    <n v="4622.49"/>
  </r>
  <r>
    <d v="2006-08-01T00:00:00"/>
    <x v="8"/>
    <n v="5985"/>
    <n v="4.88"/>
    <n v="203.8"/>
    <n v="10068.200000000001"/>
    <n v="4622.49"/>
  </r>
  <r>
    <d v="2006-09-01T00:00:00"/>
    <x v="9"/>
    <n v="5295"/>
    <n v="4.72"/>
    <n v="202.8"/>
    <n v="10105.200000000001"/>
    <n v="4622.49"/>
  </r>
  <r>
    <d v="2006-10-01T00:00:00"/>
    <x v="10"/>
    <n v="5484"/>
    <n v="4.7300000000000004"/>
    <n v="201.9"/>
    <n v="10132.4"/>
    <n v="4679.08"/>
  </r>
  <r>
    <d v="2006-11-01T00:00:00"/>
    <x v="11"/>
    <n v="4720"/>
    <n v="4.5999999999999996"/>
    <n v="202"/>
    <n v="10175.5"/>
    <n v="4679.08"/>
  </r>
  <r>
    <d v="2006-12-01T00:00:00"/>
    <x v="0"/>
    <n v="4750"/>
    <n v="4.5599999999999996"/>
    <n v="203.1"/>
    <n v="10251.9"/>
    <n v="4679.08"/>
  </r>
  <r>
    <d v="2007-01-01T00:00:00"/>
    <x v="1"/>
    <n v="5719"/>
    <n v="4.76"/>
    <n v="203.43700000000001"/>
    <n v="10298.200000000001"/>
    <n v="4736.1899999999996"/>
  </r>
  <r>
    <d v="2007-02-01T00:00:00"/>
    <x v="2"/>
    <n v="4140"/>
    <n v="4.72"/>
    <n v="204.226"/>
    <n v="10370.1"/>
    <n v="4736.1899999999996"/>
  </r>
  <r>
    <d v="2007-03-01T00:00:00"/>
    <x v="3"/>
    <n v="4466"/>
    <n v="4.5599999999999996"/>
    <n v="205.28800000000001"/>
    <n v="10442.9"/>
    <n v="4736.1899999999996"/>
  </r>
  <r>
    <d v="2007-04-01T00:00:00"/>
    <x v="4"/>
    <n v="5004"/>
    <n v="4.6900000000000004"/>
    <n v="205.904"/>
    <n v="10464.200000000001"/>
    <n v="4794.12"/>
  </r>
  <r>
    <d v="2007-05-01T00:00:00"/>
    <x v="5"/>
    <n v="4854"/>
    <n v="4.75"/>
    <n v="206.755"/>
    <n v="10487"/>
    <n v="4794.12"/>
  </r>
  <r>
    <d v="2007-06-01T00:00:00"/>
    <x v="6"/>
    <n v="5138"/>
    <n v="5.0999999999999996"/>
    <n v="207.23400000000001"/>
    <n v="10492.8"/>
    <n v="4794.12"/>
  </r>
  <r>
    <d v="2007-07-01T00:00:00"/>
    <x v="7"/>
    <n v="5712"/>
    <n v="5"/>
    <n v="207.60300000000001"/>
    <n v="10518.5"/>
    <n v="4845"/>
  </r>
  <r>
    <d v="2007-08-01T00:00:00"/>
    <x v="8"/>
    <n v="6106"/>
    <n v="4.67"/>
    <n v="207.667"/>
    <n v="10533.1"/>
    <n v="4845"/>
  </r>
  <r>
    <d v="2007-09-01T00:00:00"/>
    <x v="9"/>
    <n v="5273"/>
    <n v="4.5199999999999996"/>
    <n v="208.547"/>
    <n v="10597.8"/>
    <n v="4845"/>
  </r>
  <r>
    <d v="2007-10-01T00:00:00"/>
    <x v="10"/>
    <n v="5438"/>
    <n v="4.53"/>
    <n v="209.19"/>
    <n v="10611.1"/>
    <n v="4893.83"/>
  </r>
  <r>
    <d v="2007-11-01T00:00:00"/>
    <x v="11"/>
    <n v="4495"/>
    <n v="4.1500000000000004"/>
    <n v="210.834"/>
    <n v="10653.9"/>
    <n v="4893.83"/>
  </r>
  <r>
    <d v="2007-12-01T00:00:00"/>
    <x v="0"/>
    <n v="4639"/>
    <n v="4.0999999999999996"/>
    <n v="211.44499999999999"/>
    <n v="10717.3"/>
    <n v="4893.83"/>
  </r>
  <r>
    <d v="2008-01-01T00:00:00"/>
    <x v="1"/>
    <n v="5555"/>
    <n v="3.74"/>
    <n v="212.17400000000001"/>
    <n v="10756.7"/>
    <n v="4883.68"/>
  </r>
  <r>
    <d v="2008-02-01T00:00:00"/>
    <x v="2"/>
    <n v="4085"/>
    <n v="3.74"/>
    <n v="212.68700000000001"/>
    <n v="10777.4"/>
    <n v="4883.68"/>
  </r>
  <r>
    <d v="2008-03-01T00:00:00"/>
    <x v="3"/>
    <n v="4138"/>
    <n v="3.51"/>
    <n v="213.44800000000001"/>
    <n v="10806.4"/>
    <n v="4883.68"/>
  </r>
  <r>
    <d v="2008-04-01T00:00:00"/>
    <x v="4"/>
    <n v="4993"/>
    <n v="3.68"/>
    <n v="213.94200000000001"/>
    <n v="10786"/>
    <n v="4935.2"/>
  </r>
  <r>
    <d v="2008-05-01T00:00:00"/>
    <x v="5"/>
    <n v="4523"/>
    <n v="3.88"/>
    <n v="215.208"/>
    <n v="11353.6"/>
    <n v="4935.2"/>
  </r>
  <r>
    <d v="2008-06-01T00:00:00"/>
    <x v="6"/>
    <n v="4930"/>
    <n v="4.0999999999999996"/>
    <n v="217.46299999999999"/>
    <n v="11131.9"/>
    <n v="4935.2"/>
  </r>
  <r>
    <d v="2008-07-01T00:00:00"/>
    <x v="7"/>
    <n v="5188"/>
    <n v="4.01"/>
    <n v="219.01599999999999"/>
    <n v="11004"/>
    <n v="4945.0600000000004"/>
  </r>
  <r>
    <d v="2008-08-01T00:00:00"/>
    <x v="8"/>
    <n v="5682"/>
    <n v="3.89"/>
    <n v="218.69"/>
    <n v="10931.8"/>
    <n v="4945.0600000000004"/>
  </r>
  <r>
    <d v="2008-09-01T00:00:00"/>
    <x v="9"/>
    <n v="4974"/>
    <n v="3.69"/>
    <n v="218.87700000000001"/>
    <n v="10974"/>
    <n v="4945.0600000000004"/>
  </r>
  <r>
    <d v="2008-10-01T00:00:00"/>
    <x v="10"/>
    <n v="5159"/>
    <n v="3.81"/>
    <n v="216.995"/>
    <n v="10966.3"/>
    <n v="4853.18"/>
  </r>
  <r>
    <d v="2008-11-01T00:00:00"/>
    <x v="11"/>
    <n v="4224"/>
    <n v="3.53"/>
    <n v="213.15299999999999"/>
    <n v="10922.7"/>
    <n v="4853.18"/>
  </r>
  <r>
    <d v="2008-12-01T00:00:00"/>
    <x v="0"/>
    <n v="4758"/>
    <n v="2.42"/>
    <n v="211.398"/>
    <n v="10809.4"/>
    <n v="4853.18"/>
  </r>
  <r>
    <d v="2009-01-01T00:00:00"/>
    <x v="1"/>
    <n v="5690"/>
    <n v="2.52"/>
    <n v="211.93299999999999"/>
    <n v="10851.7"/>
    <n v="4798.18"/>
  </r>
  <r>
    <d v="2009-02-01T00:00:00"/>
    <x v="2"/>
    <n v="3830"/>
    <n v="2.87"/>
    <n v="212.70500000000001"/>
    <n v="10761.6"/>
    <n v="4798.18"/>
  </r>
  <r>
    <d v="2009-03-01T00:00:00"/>
    <x v="3"/>
    <n v="3896"/>
    <n v="2.82"/>
    <n v="212.495"/>
    <n v="10749.3"/>
    <n v="4798.18"/>
  </r>
  <r>
    <d v="2009-04-01T00:00:00"/>
    <x v="4"/>
    <n v="4437"/>
    <n v="2.93"/>
    <n v="212.709"/>
    <n v="10863"/>
    <n v="4784.28"/>
  </r>
  <r>
    <d v="2009-05-01T00:00:00"/>
    <x v="5"/>
    <n v="3947"/>
    <n v="3.29"/>
    <n v="213.02199999999999"/>
    <n v="11056.3"/>
    <n v="4784.28"/>
  </r>
  <r>
    <d v="2009-06-01T00:00:00"/>
    <x v="6"/>
    <n v="4217"/>
    <n v="3.72"/>
    <n v="214.79"/>
    <n v="10938.1"/>
    <n v="4784.28"/>
  </r>
  <r>
    <d v="2009-07-01T00:00:00"/>
    <x v="7"/>
    <n v="4662"/>
    <n v="3.56"/>
    <n v="214.726"/>
    <n v="10888"/>
    <n v="4806.7700000000004"/>
  </r>
  <r>
    <d v="2009-08-01T00:00:00"/>
    <x v="8"/>
    <n v="4749"/>
    <n v="3.59"/>
    <n v="215.44499999999999"/>
    <n v="10891.7"/>
    <n v="4806.7700000000004"/>
  </r>
  <r>
    <d v="2009-09-01T00:00:00"/>
    <x v="9"/>
    <n v="4221"/>
    <n v="3.4"/>
    <n v="215.86099999999999"/>
    <n v="10930.3"/>
    <n v="4806.7700000000004"/>
  </r>
  <r>
    <d v="2009-10-01T00:00:00"/>
    <x v="10"/>
    <n v="4180"/>
    <n v="3.39"/>
    <n v="216.50899999999999"/>
    <n v="10925.1"/>
    <n v="4876.01"/>
  </r>
  <r>
    <d v="2009-11-01T00:00:00"/>
    <x v="11"/>
    <n v="3550"/>
    <n v="3.4"/>
    <n v="217.23400000000001"/>
    <n v="10982.4"/>
    <n v="4876.01"/>
  </r>
  <r>
    <d v="2009-12-01T00:00:00"/>
    <x v="0"/>
    <n v="3979"/>
    <n v="3.59"/>
    <n v="217.34700000000001"/>
    <n v="11047.3"/>
    <n v="4876.01"/>
  </r>
  <r>
    <d v="2010-01-01T00:00:00"/>
    <x v="1"/>
    <n v="4402"/>
    <n v="3.73"/>
    <n v="217.488"/>
    <n v="11070.4"/>
    <n v="4907.12"/>
  </r>
  <r>
    <d v="2010-02-01T00:00:00"/>
    <x v="2"/>
    <n v="3096"/>
    <n v="3.69"/>
    <n v="217.28100000000001"/>
    <n v="11066.5"/>
    <n v="4907.12"/>
  </r>
  <r>
    <d v="2010-03-01T00:00:00"/>
    <x v="3"/>
    <n v="3387"/>
    <n v="3.73"/>
    <n v="217.35300000000001"/>
    <n v="11116.3"/>
    <n v="4907.12"/>
  </r>
  <r>
    <d v="2010-04-01T00:00:00"/>
    <x v="4"/>
    <n v="3738"/>
    <n v="3.85"/>
    <n v="217.40299999999999"/>
    <n v="11213.5"/>
    <n v="4975.37"/>
  </r>
  <r>
    <d v="2010-05-01T00:00:00"/>
    <x v="5"/>
    <n v="3707"/>
    <n v="3.42"/>
    <n v="217.29"/>
    <n v="11306"/>
    <n v="4975.37"/>
  </r>
  <r>
    <d v="2010-06-01T00:00:00"/>
    <x v="6"/>
    <n v="4363"/>
    <n v="3.2"/>
    <n v="217.19900000000001"/>
    <n v="11319.7"/>
    <n v="4975.37"/>
  </r>
  <r>
    <d v="2010-07-01T00:00:00"/>
    <x v="7"/>
    <n v="4602"/>
    <n v="3.01"/>
    <n v="217.60499999999999"/>
    <n v="11348.2"/>
    <n v="5026.6400000000003"/>
  </r>
  <r>
    <d v="2010-08-01T00:00:00"/>
    <x v="8"/>
    <n v="4740"/>
    <n v="2.7"/>
    <n v="217.923"/>
    <n v="11396.3"/>
    <n v="5026.6400000000003"/>
  </r>
  <r>
    <d v="2010-09-01T00:00:00"/>
    <x v="9"/>
    <n v="4217"/>
    <n v="2.65"/>
    <n v="218.27500000000001"/>
    <n v="11395.7"/>
    <n v="5026.6400000000003"/>
  </r>
  <r>
    <d v="2010-10-01T00:00:00"/>
    <x v="10"/>
    <n v="3965"/>
    <n v="2.54"/>
    <n v="219.035"/>
    <n v="11446.1"/>
    <n v="5080.28"/>
  </r>
  <r>
    <d v="2010-11-01T00:00:00"/>
    <x v="11"/>
    <n v="3490"/>
    <n v="2.76"/>
    <n v="219.59"/>
    <n v="11493"/>
    <n v="5080.28"/>
  </r>
  <r>
    <d v="2010-12-01T00:00:00"/>
    <x v="0"/>
    <n v="3942"/>
    <n v="3.29"/>
    <n v="220.47200000000001"/>
    <n v="11600.4"/>
    <n v="5080.28"/>
  </r>
  <r>
    <d v="2011-01-01T00:00:00"/>
    <x v="1"/>
    <n v="4399"/>
    <n v="3.39"/>
    <n v="221.18700000000001"/>
    <n v="11686.4"/>
    <n v="5095.28"/>
  </r>
  <r>
    <d v="2011-02-01T00:00:00"/>
    <x v="2"/>
    <n v="3091"/>
    <n v="3.58"/>
    <n v="221.898"/>
    <n v="11749.2"/>
    <n v="5095.28"/>
  </r>
  <r>
    <d v="2011-03-01T00:00:00"/>
    <x v="3"/>
    <n v="3423"/>
    <n v="3.41"/>
    <n v="223.04599999999999"/>
    <n v="11760.7"/>
    <n v="5095.28"/>
  </r>
  <r>
    <d v="2011-04-01T00:00:00"/>
    <x v="4"/>
    <n v="3767"/>
    <n v="3.46"/>
    <n v="224.09299999999999"/>
    <n v="11788.3"/>
    <n v="5165.3999999999996"/>
  </r>
  <r>
    <d v="2011-05-01T00:00:00"/>
    <x v="5"/>
    <n v="3967"/>
    <n v="3.17"/>
    <n v="224.80600000000001"/>
    <n v="11812.1"/>
    <n v="5165.3999999999996"/>
  </r>
  <r>
    <d v="2011-06-01T00:00:00"/>
    <x v="6"/>
    <n v="4188"/>
    <n v="3"/>
    <n v="224.80600000000001"/>
    <n v="11865.4"/>
    <n v="5165.3999999999996"/>
  </r>
  <r>
    <d v="2011-07-01T00:00:00"/>
    <x v="7"/>
    <n v="4450"/>
    <n v="3"/>
    <n v="225.39500000000001"/>
    <n v="11922"/>
    <n v="5197.28"/>
  </r>
  <r>
    <d v="2011-08-01T00:00:00"/>
    <x v="8"/>
    <n v="4888"/>
    <n v="2.2999999999999998"/>
    <n v="226.10599999999999"/>
    <n v="11937.8"/>
    <n v="5197.28"/>
  </r>
  <r>
    <d v="2011-09-01T00:00:00"/>
    <x v="9"/>
    <n v="4374"/>
    <n v="1.98"/>
    <n v="226.59700000000001"/>
    <n v="11933.7"/>
    <n v="5197.28"/>
  </r>
  <r>
    <d v="2011-10-01T00:00:00"/>
    <x v="10"/>
    <n v="4171"/>
    <n v="2.15"/>
    <n v="226.75"/>
    <n v="11955.8"/>
    <n v="5265.49"/>
  </r>
  <r>
    <d v="2011-11-01T00:00:00"/>
    <x v="11"/>
    <n v="3604"/>
    <n v="2.0099999999999998"/>
    <n v="227.16900000000001"/>
    <n v="11978.1"/>
    <n v="5265.49"/>
  </r>
  <r>
    <d v="2011-12-01T00:00:00"/>
    <x v="0"/>
    <n v="3876"/>
    <n v="1.98"/>
    <n v="227.22300000000001"/>
    <n v="12093.6"/>
    <n v="5265.49"/>
  </r>
  <r>
    <d v="2012-01-01T00:00:00"/>
    <x v="1"/>
    <n v="4412"/>
    <n v="1.97"/>
    <n v="227.84200000000001"/>
    <n v="12227"/>
    <n v="5339.92"/>
  </r>
  <r>
    <d v="2012-02-01T00:00:00"/>
    <x v="2"/>
    <n v="3346"/>
    <n v="1.97"/>
    <n v="228.32900000000001"/>
    <n v="12330.3"/>
    <n v="5339.92"/>
  </r>
  <r>
    <d v="2012-03-01T00:00:00"/>
    <x v="3"/>
    <n v="3576"/>
    <n v="2.17"/>
    <n v="228.80699999999999"/>
    <n v="12396.4"/>
    <n v="5339.92"/>
  </r>
  <r>
    <d v="2012-04-01T00:00:00"/>
    <x v="4"/>
    <n v="4116"/>
    <n v="2.0499999999999998"/>
    <n v="229.18700000000001"/>
    <n v="12461.1"/>
    <n v="5384.09"/>
  </r>
  <r>
    <d v="2012-05-01T00:00:00"/>
    <x v="5"/>
    <n v="4285"/>
    <n v="1.8"/>
    <n v="228.71299999999999"/>
    <n v="12456.8"/>
    <n v="5384.09"/>
  </r>
  <r>
    <d v="2012-06-01T00:00:00"/>
    <x v="6"/>
    <n v="4538"/>
    <n v="1.62"/>
    <n v="228.524"/>
    <n v="12461.2"/>
    <n v="5384.09"/>
  </r>
  <r>
    <d v="2012-07-01T00:00:00"/>
    <x v="7"/>
    <n v="4451"/>
    <n v="1.53"/>
    <n v="228.59"/>
    <n v="12377.4"/>
    <n v="5419.05"/>
  </r>
  <r>
    <d v="2012-08-01T00:00:00"/>
    <x v="8"/>
    <n v="5151"/>
    <n v="1.68"/>
    <n v="229.91800000000001"/>
    <n v="12371.2"/>
    <n v="5419.05"/>
  </r>
  <r>
    <d v="2012-09-01T00:00:00"/>
    <x v="9"/>
    <n v="4312"/>
    <n v="1.72"/>
    <n v="231.01499999999999"/>
    <n v="12469.3"/>
    <n v="5419.05"/>
  </r>
  <r>
    <d v="2012-10-01T00:00:00"/>
    <x v="10"/>
    <n v="4297"/>
    <n v="1.75"/>
    <n v="231.63800000000001"/>
    <n v="12600.4"/>
    <n v="5452.95"/>
  </r>
  <r>
    <d v="2012-11-01T00:00:00"/>
    <x v="11"/>
    <n v="3746"/>
    <n v="1.65"/>
    <n v="231.249"/>
    <n v="12769.7"/>
    <n v="5452.95"/>
  </r>
  <r>
    <d v="2012-12-01T00:00:00"/>
    <x v="0"/>
    <n v="3896"/>
    <n v="1.72"/>
    <n v="231.221"/>
    <n v="13093.6"/>
    <n v="5452.95"/>
  </r>
  <r>
    <d v="2013-01-01T00:00:00"/>
    <x v="1"/>
    <n v="4715"/>
    <n v="1.91"/>
    <n v="231.679"/>
    <n v="12362.5"/>
    <n v="5523.2"/>
  </r>
  <r>
    <d v="2013-02-01T00:00:00"/>
    <x v="2"/>
    <n v="3345"/>
    <n v="1.98"/>
    <n v="232.93700000000001"/>
    <n v="12345.3"/>
    <n v="5523.2"/>
  </r>
  <r>
    <d v="2013-03-01T00:00:00"/>
    <x v="3"/>
    <n v="3524"/>
    <n v="1.96"/>
    <n v="232.28200000000001"/>
    <n v="12347.8"/>
    <n v="5523.2"/>
  </r>
  <r>
    <d v="2013-04-01T00:00:00"/>
    <x v="4"/>
    <n v="4254"/>
    <n v="1.76"/>
    <n v="231.797"/>
    <n v="12387.1"/>
    <n v="5545.98"/>
  </r>
  <r>
    <d v="2013-05-01T00:00:00"/>
    <x v="5"/>
    <n v="4293"/>
    <n v="1.93"/>
    <n v="231.893"/>
    <n v="12466.1"/>
    <n v="5545.98"/>
  </r>
  <r>
    <d v="2013-06-01T00:00:00"/>
    <x v="6"/>
    <n v="4523"/>
    <n v="2.2999999999999998"/>
    <n v="232.44499999999999"/>
    <n v="12506.2"/>
    <n v="5545.98"/>
  </r>
  <r>
    <d v="2013-07-01T00:00:00"/>
    <x v="7"/>
    <n v="4718"/>
    <n v="2.58"/>
    <n v="232.9"/>
    <n v="12507.9"/>
    <n v="5616.25"/>
  </r>
  <r>
    <d v="2013-08-01T00:00:00"/>
    <x v="8"/>
    <n v="5379"/>
    <n v="2.74"/>
    <n v="233.45599999999999"/>
    <n v="12554.4"/>
    <n v="5616.25"/>
  </r>
  <r>
    <d v="2013-09-01T00:00:00"/>
    <x v="9"/>
    <n v="4834"/>
    <n v="2.81"/>
    <n v="233.54400000000001"/>
    <n v="12610.3"/>
    <n v="5616.25"/>
  </r>
  <r>
    <d v="2013-10-01T00:00:00"/>
    <x v="10"/>
    <n v="4380"/>
    <n v="2.62"/>
    <n v="233.66900000000001"/>
    <n v="12597.6"/>
    <n v="5694.38"/>
  </r>
  <r>
    <d v="2013-11-01T00:00:00"/>
    <x v="11"/>
    <n v="3776"/>
    <n v="2.72"/>
    <n v="234.1"/>
    <n v="12656.7"/>
    <n v="5694.38"/>
  </r>
  <r>
    <d v="2013-12-01T00:00:00"/>
    <x v="0"/>
    <n v="4166"/>
    <n v="2.9"/>
    <n v="234.71899999999999"/>
    <n v="12721.3"/>
    <n v="5694.38"/>
  </r>
  <r>
    <d v="2014-01-01T00:00:00"/>
    <x v="1"/>
    <n v="4915"/>
    <n v="2.86"/>
    <n v="235.34700000000001"/>
    <n v="12815.7"/>
    <n v="5700.98"/>
  </r>
  <r>
    <d v="2014-02-01T00:00:00"/>
    <x v="2"/>
    <n v="3570"/>
    <n v="2.71"/>
    <n v="235.52199999999999"/>
    <n v="12908.1"/>
    <n v="5700.98"/>
  </r>
  <r>
    <d v="2014-03-01T00:00:00"/>
    <x v="3"/>
    <n v="3868"/>
    <n v="2.72"/>
    <n v="235.95599999999999"/>
    <n v="13011.8"/>
    <n v="5700.98"/>
  </r>
  <r>
    <d v="2014-04-01T00:00:00"/>
    <x v="4"/>
    <n v="4420"/>
    <n v="2.71"/>
    <n v="236.46299999999999"/>
    <n v="13071.8"/>
    <n v="5808.59"/>
  </r>
  <r>
    <d v="2014-05-01T00:00:00"/>
    <x v="5"/>
    <n v="4512"/>
    <n v="2.56"/>
    <n v="236.86699999999999"/>
    <n v="13126.8"/>
    <n v="5808.59"/>
  </r>
  <r>
    <d v="2014-06-01T00:00:00"/>
    <x v="6"/>
    <n v="4732"/>
    <n v="2.6"/>
    <n v="237.18799999999999"/>
    <n v="13196"/>
    <n v="5808.59"/>
  </r>
  <r>
    <d v="2014-07-01T00:00:00"/>
    <x v="7"/>
    <n v="5113"/>
    <n v="2.54"/>
    <n v="237.48500000000001"/>
    <n v="13262"/>
    <n v="5906.61"/>
  </r>
  <r>
    <d v="2014-08-01T00:00:00"/>
    <x v="8"/>
    <n v="5519"/>
    <n v="2.42"/>
    <n v="237.43899999999999"/>
    <n v="13323.3"/>
    <n v="5906.61"/>
  </r>
  <r>
    <d v="2014-09-01T00:00:00"/>
    <x v="9"/>
    <n v="5197"/>
    <n v="2.5299999999999998"/>
    <n v="237.452"/>
    <n v="13363.7"/>
    <n v="5906.61"/>
  </r>
  <r>
    <d v="2014-10-01T00:00:00"/>
    <x v="10"/>
    <n v="5013"/>
    <n v="2.2999999999999998"/>
    <n v="237.447"/>
    <n v="13412.9"/>
    <n v="5946.15"/>
  </r>
  <r>
    <d v="2014-11-01T00:00:00"/>
    <x v="11"/>
    <n v="4102"/>
    <n v="2.33"/>
    <n v="237.042"/>
    <n v="13461.9"/>
    <n v="5946.15"/>
  </r>
  <r>
    <d v="2014-12-01T00:00:00"/>
    <x v="0"/>
    <n v="4608"/>
    <n v="2.21"/>
    <n v="236.27"/>
    <n v="13522.6"/>
    <n v="5946.15"/>
  </r>
  <r>
    <d v="2015-01-01T00:00:00"/>
    <x v="1"/>
    <n v="5319"/>
    <n v="1.88"/>
    <n v="234.83600000000001"/>
    <n v="13527.7"/>
    <n v="5990.14"/>
  </r>
  <r>
    <d v="2015-02-01T00:00:00"/>
    <x v="2"/>
    <n v="3817"/>
    <n v="1.98"/>
    <n v="235.274"/>
    <n v="13592.7"/>
    <n v="5990.14"/>
  </r>
  <r>
    <d v="2015-03-01T00:00:00"/>
    <x v="3"/>
    <n v="4349"/>
    <n v="2.04"/>
    <n v="235.95599999999999"/>
    <n v="13593.3"/>
    <n v="5990.14"/>
  </r>
  <r>
    <d v="2015-04-01T00:00:00"/>
    <x v="4"/>
    <n v="4753"/>
    <n v="1.94"/>
    <n v="236.16499999999999"/>
    <n v="13667.2"/>
    <n v="6073.77"/>
  </r>
  <r>
    <d v="2015-05-01T00:00:00"/>
    <x v="5"/>
    <n v="4770"/>
    <n v="2.2000000000000002"/>
    <n v="236.952"/>
    <n v="13747.3"/>
    <n v="6073.77"/>
  </r>
  <r>
    <d v="2015-06-01T00:00:00"/>
    <x v="6"/>
    <n v="5215"/>
    <n v="2.36"/>
    <n v="237.61799999999999"/>
    <n v="13810.8"/>
    <n v="6073.77"/>
  </r>
  <r>
    <d v="2015-07-01T00:00:00"/>
    <x v="7"/>
    <n v="5232"/>
    <n v="2.3199999999999998"/>
    <n v="237.99299999999999"/>
    <n v="13866.5"/>
    <n v="6110.36"/>
  </r>
  <r>
    <d v="2015-08-01T00:00:00"/>
    <x v="8"/>
    <n v="5971"/>
    <n v="2.17"/>
    <n v="237.989"/>
    <n v="13913"/>
    <n v="6110.36"/>
  </r>
  <r>
    <d v="2015-09-01T00:00:00"/>
    <x v="9"/>
    <n v="5406"/>
    <n v="2.17"/>
    <n v="237.46700000000001"/>
    <n v="13918.4"/>
    <n v="6110.36"/>
  </r>
  <r>
    <d v="2015-10-01T00:00:00"/>
    <x v="10"/>
    <n v="5097"/>
    <n v="2.0699999999999998"/>
    <n v="237.76400000000001"/>
    <n v="13924.1"/>
    <n v="6118.12"/>
  </r>
  <r>
    <d v="2015-11-01T00:00:00"/>
    <x v="11"/>
    <n v="4365"/>
    <n v="2.2599999999999998"/>
    <n v="238.072"/>
    <n v="13908.8"/>
    <n v="6118.12"/>
  </r>
  <r>
    <d v="2015-12-01T00:00:00"/>
    <x v="0"/>
    <n v="4966"/>
    <n v="2.2400000000000002"/>
    <n v="237.827"/>
    <n v="13942.3"/>
    <n v="6118.12"/>
  </r>
  <r>
    <d v="2016-01-01T00:00:00"/>
    <x v="1"/>
    <n v="5507"/>
    <n v="2.09"/>
    <n v="237.99"/>
    <n v="14011.9"/>
    <n v="6136.38"/>
  </r>
  <r>
    <d v="2016-02-01T00:00:00"/>
    <x v="2"/>
    <n v="4217"/>
    <n v="1.78"/>
    <n v="237.53200000000001"/>
    <n v="14015.3"/>
    <n v="6136.38"/>
  </r>
  <r>
    <d v="2016-03-01T00:00:00"/>
    <x v="3"/>
    <n v="4408"/>
    <n v="1.89"/>
    <n v="238.02199999999999"/>
    <n v="14052.9"/>
    <n v="6136.38"/>
  </r>
  <r>
    <d v="2016-04-01T00:00:00"/>
    <x v="4"/>
    <n v="4947"/>
    <n v="1.81"/>
    <n v="238.84299999999999"/>
    <n v="14072.9"/>
    <n v="6213.58"/>
  </r>
  <r>
    <d v="2016-05-01T00:00:00"/>
    <x v="5"/>
    <n v="5114"/>
    <n v="1.81"/>
    <n v="239.43899999999999"/>
    <n v="14083.5"/>
    <n v="6213.58"/>
  </r>
  <r>
    <d v="2016-06-01T00:00:00"/>
    <x v="6"/>
    <n v="5291"/>
    <n v="1.64"/>
    <n v="240.07400000000001"/>
    <n v="14105.7"/>
    <n v="6213.58"/>
  </r>
  <r>
    <d v="2016-07-01T00:00:00"/>
    <x v="7"/>
    <n v="5414"/>
    <n v="1.5"/>
    <n v="240.05799999999999"/>
    <n v="14158.4"/>
    <n v="6266.55"/>
  </r>
  <r>
    <d v="2016-08-01T00:00:00"/>
    <x v="8"/>
    <n v="6196"/>
    <n v="1.56"/>
    <n v="240.56899999999999"/>
    <n v="14194.5"/>
    <n v="6266.55"/>
  </r>
  <r>
    <d v="2016-09-01T00:00:00"/>
    <x v="9"/>
    <n v="5330"/>
    <n v="1.63"/>
    <n v="241.017"/>
    <n v="14253"/>
    <n v="6266.55"/>
  </r>
  <r>
    <d v="2016-10-01T00:00:00"/>
    <x v="10"/>
    <n v="5185"/>
    <n v="1.76"/>
    <n v="241.667"/>
    <n v="14319.1"/>
    <n v="6326.42"/>
  </r>
  <r>
    <d v="2016-11-01T00:00:00"/>
    <x v="11"/>
    <n v="4423"/>
    <n v="2.14"/>
    <n v="242.08099999999999"/>
    <n v="14364.2"/>
    <n v="6326.42"/>
  </r>
  <r>
    <d v="2016-12-01T00:00:00"/>
    <x v="0"/>
    <n v="4826"/>
    <n v="2.4900000000000002"/>
    <n v="242.78399999999999"/>
    <n v="14419.1"/>
    <n v="6326.42"/>
  </r>
  <r>
    <d v="2017-01-01T00:00:00"/>
    <x v="1"/>
    <n v="5701"/>
    <n v="2.4300000000000002"/>
    <n v="244.02799999999999"/>
    <n v="14537.6"/>
    <n v="6387.52"/>
  </r>
  <r>
    <d v="2017-02-01T00:00:00"/>
    <x v="2"/>
    <n v="4088"/>
    <n v="2.42"/>
    <n v="244.102"/>
    <n v="14607"/>
    <n v="6387.52"/>
  </r>
  <r>
    <d v="2017-03-01T00:00:00"/>
    <x v="3"/>
    <n v="4544"/>
    <n v="2.48"/>
    <n v="243.71700000000001"/>
    <n v="14654.1"/>
    <n v="6387.52"/>
  </r>
  <r>
    <d v="2017-04-01T00:00:00"/>
    <x v="4"/>
    <n v="4910"/>
    <n v="2.2999999999999998"/>
    <n v="244.08699999999999"/>
    <n v="14665.7"/>
    <n v="6453.04"/>
  </r>
  <r>
    <d v="2017-05-01T00:00:00"/>
    <x v="5"/>
    <n v="5256"/>
    <n v="2.2999999999999998"/>
    <n v="243.911"/>
    <n v="14726.8"/>
    <n v="6453.04"/>
  </r>
  <r>
    <d v="2017-06-01T00:00:00"/>
    <x v="6"/>
    <n v="5502"/>
    <n v="2.19"/>
    <n v="244.03200000000001"/>
    <n v="14728.5"/>
    <n v="6453.04"/>
  </r>
  <r>
    <d v="2017-07-01T00:00:00"/>
    <x v="7"/>
    <n v="5782"/>
    <n v="2.3199999999999998"/>
    <n v="244.23599999999999"/>
    <n v="14780.7"/>
    <n v="6529.36"/>
  </r>
  <r>
    <d v="2017-08-01T00:00:00"/>
    <x v="8"/>
    <n v="6365"/>
    <n v="2.21"/>
    <n v="245.262"/>
    <n v="14842.9"/>
    <n v="6529.36"/>
  </r>
  <r>
    <d v="2017-09-01T00:00:00"/>
    <x v="9"/>
    <n v="5767"/>
    <n v="2.2000000000000002"/>
    <n v="246.392"/>
    <n v="14916.3"/>
    <n v="6529.36"/>
  </r>
  <r>
    <d v="2017-10-01T00:00:00"/>
    <x v="10"/>
    <n v="5394"/>
    <n v="2.36"/>
    <n v="246.583"/>
    <n v="14982.3"/>
    <n v="6610.61"/>
  </r>
  <r>
    <d v="2017-11-01T00:00:00"/>
    <x v="11"/>
    <n v="4627"/>
    <n v="2.35"/>
    <n v="247.411"/>
    <n v="15030.5"/>
    <n v="6610.61"/>
  </r>
  <r>
    <d v="2017-12-01T00:00:00"/>
    <x v="0"/>
    <n v="5061"/>
    <n v="2.4"/>
    <n v="247.91"/>
    <n v="15083.7"/>
    <n v="6610.61"/>
  </r>
  <r>
    <d v="2018-01-01T00:00:00"/>
    <x v="1"/>
    <n v="5842"/>
    <n v="2.58"/>
    <n v="249.245"/>
    <n v="15235.8"/>
    <n v="6680.35"/>
  </r>
  <r>
    <d v="2018-02-01T00:00:00"/>
    <x v="2"/>
    <n v="4174"/>
    <n v="2.86"/>
    <n v="249.619"/>
    <n v="15285.8"/>
    <n v="6680.35"/>
  </r>
  <r>
    <d v="2018-03-01T00:00:00"/>
    <x v="3"/>
    <n v="4715"/>
    <n v="2.84"/>
    <n v="249.46199999999999"/>
    <n v="15346"/>
    <n v="6680.35"/>
  </r>
  <r>
    <d v="2018-04-01T00:00:00"/>
    <x v="4"/>
    <n v="5227"/>
    <n v="2.87"/>
    <n v="250.01300000000001"/>
    <n v="15380.5"/>
    <n v="6803.97"/>
  </r>
  <r>
    <d v="2018-05-01T00:00:00"/>
    <x v="5"/>
    <n v="5462"/>
    <n v="2.98"/>
    <n v="250.535"/>
    <n v="15427.8"/>
    <n v="6803.97"/>
  </r>
  <r>
    <d v="2018-06-01T00:00:00"/>
    <x v="6"/>
    <n v="5774"/>
    <n v="2.91"/>
    <n v="250.857"/>
    <n v="15486"/>
    <n v="6803.97"/>
  </r>
  <r>
    <d v="2018-07-01T00:00:00"/>
    <x v="7"/>
    <n v="6057"/>
    <n v="2.89"/>
    <n v="251.286"/>
    <n v="15532"/>
    <n v="6886.78"/>
  </r>
  <r>
    <d v="2018-08-01T00:00:00"/>
    <x v="8"/>
    <n v="6870"/>
    <n v="2.89"/>
    <n v="251.846"/>
    <n v="15586.7"/>
    <n v="6886.78"/>
  </r>
  <r>
    <d v="2018-09-01T00:00:00"/>
    <x v="9"/>
    <n v="6023"/>
    <n v="3"/>
    <n v="251.994"/>
    <n v="15618.8"/>
    <n v="6886.78"/>
  </r>
  <r>
    <m/>
    <x v="1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" firstHeaderRow="1" firstDataRow="1" firstDataCol="1"/>
  <pivotFields count="7">
    <pivotField showAll="0"/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New Hire" fld="2" subtotal="average" baseField="1" baseItem="0"/>
  </dataFields>
  <formats count="1">
    <format dxfId="0">
      <pivotArea collapsedLevelsAreSubtotals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pane ySplit="1" topLeftCell="A2" activePane="bottomLeft" state="frozen"/>
      <selection pane="bottomLeft" sqref="A1:G1048576"/>
    </sheetView>
  </sheetViews>
  <sheetFormatPr defaultRowHeight="15" x14ac:dyDescent="0.25"/>
  <cols>
    <col min="1" max="1" width="14.5703125" customWidth="1"/>
    <col min="2" max="2" width="14.5703125" style="8" customWidth="1"/>
  </cols>
  <sheetData>
    <row r="1" spans="1:7" x14ac:dyDescent="0.25">
      <c r="A1" t="s">
        <v>0</v>
      </c>
      <c r="B1" s="8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36861</v>
      </c>
      <c r="B2" s="8">
        <v>12</v>
      </c>
      <c r="C2">
        <v>4808</v>
      </c>
      <c r="D2">
        <v>5.24</v>
      </c>
      <c r="E2">
        <v>174.6</v>
      </c>
      <c r="F2">
        <v>7579.2</v>
      </c>
      <c r="G2">
        <v>3479.68</v>
      </c>
    </row>
    <row r="3" spans="1:7" x14ac:dyDescent="0.25">
      <c r="A3" s="1">
        <v>36892</v>
      </c>
      <c r="B3" s="8">
        <v>1</v>
      </c>
      <c r="C3">
        <v>7187</v>
      </c>
      <c r="D3">
        <v>5.16</v>
      </c>
      <c r="E3">
        <v>175.6</v>
      </c>
      <c r="F3">
        <v>7658.4</v>
      </c>
      <c r="G3">
        <v>3553.43</v>
      </c>
    </row>
    <row r="4" spans="1:7" x14ac:dyDescent="0.25">
      <c r="A4" s="1">
        <v>36923</v>
      </c>
      <c r="B4" s="8">
        <v>2</v>
      </c>
      <c r="C4">
        <v>4348</v>
      </c>
      <c r="D4">
        <v>5.0999999999999996</v>
      </c>
      <c r="E4">
        <v>176</v>
      </c>
      <c r="F4">
        <v>7682.3</v>
      </c>
      <c r="G4">
        <v>3553.43</v>
      </c>
    </row>
    <row r="5" spans="1:7" x14ac:dyDescent="0.25">
      <c r="A5" s="1">
        <v>36951</v>
      </c>
      <c r="B5" s="8">
        <v>3</v>
      </c>
      <c r="C5">
        <v>4733</v>
      </c>
      <c r="D5">
        <v>4.8899999999999997</v>
      </c>
      <c r="E5">
        <v>176.1</v>
      </c>
      <c r="F5">
        <v>7705.5</v>
      </c>
      <c r="G5">
        <v>3553.43</v>
      </c>
    </row>
    <row r="6" spans="1:7" x14ac:dyDescent="0.25">
      <c r="A6" s="1">
        <v>36982</v>
      </c>
      <c r="B6" s="8">
        <v>4</v>
      </c>
      <c r="C6">
        <v>5586</v>
      </c>
      <c r="D6">
        <v>5.14</v>
      </c>
      <c r="E6">
        <v>176.4</v>
      </c>
      <c r="F6">
        <v>7698.3</v>
      </c>
      <c r="G6">
        <v>3532.61</v>
      </c>
    </row>
    <row r="7" spans="1:7" x14ac:dyDescent="0.25">
      <c r="A7" s="1">
        <v>37012</v>
      </c>
      <c r="B7" s="8">
        <v>5</v>
      </c>
      <c r="C7">
        <v>5008</v>
      </c>
      <c r="D7">
        <v>5.39</v>
      </c>
      <c r="E7">
        <v>177.3</v>
      </c>
      <c r="F7">
        <v>7700.9</v>
      </c>
      <c r="G7">
        <v>3532.61</v>
      </c>
    </row>
    <row r="8" spans="1:7" x14ac:dyDescent="0.25">
      <c r="A8" s="1">
        <v>37043</v>
      </c>
      <c r="B8" s="8">
        <v>6</v>
      </c>
      <c r="C8">
        <v>5180</v>
      </c>
      <c r="D8">
        <v>5.28</v>
      </c>
      <c r="E8">
        <v>177.7</v>
      </c>
      <c r="F8">
        <v>7714.9</v>
      </c>
      <c r="G8">
        <v>3532.61</v>
      </c>
    </row>
    <row r="9" spans="1:7" x14ac:dyDescent="0.25">
      <c r="A9" s="1">
        <v>37073</v>
      </c>
      <c r="B9" s="8">
        <v>7</v>
      </c>
      <c r="C9">
        <v>5943</v>
      </c>
      <c r="D9">
        <v>5.24</v>
      </c>
      <c r="E9">
        <v>177.4</v>
      </c>
      <c r="F9">
        <v>7826.1</v>
      </c>
      <c r="G9">
        <v>3532.1</v>
      </c>
    </row>
    <row r="10" spans="1:7" x14ac:dyDescent="0.25">
      <c r="A10" s="1">
        <v>37104</v>
      </c>
      <c r="B10" s="8">
        <v>8</v>
      </c>
      <c r="C10">
        <v>6007</v>
      </c>
      <c r="D10">
        <v>4.97</v>
      </c>
      <c r="E10">
        <v>177.4</v>
      </c>
      <c r="F10">
        <v>7959.9</v>
      </c>
      <c r="G10">
        <v>3532.1</v>
      </c>
    </row>
    <row r="11" spans="1:7" x14ac:dyDescent="0.25">
      <c r="A11" s="1">
        <v>37135</v>
      </c>
      <c r="B11" s="8">
        <v>9</v>
      </c>
      <c r="C11">
        <v>5526</v>
      </c>
      <c r="D11">
        <v>4.7300000000000004</v>
      </c>
      <c r="E11">
        <v>178.1</v>
      </c>
      <c r="F11">
        <v>7875.6</v>
      </c>
      <c r="G11">
        <v>3532.1</v>
      </c>
    </row>
    <row r="12" spans="1:7" x14ac:dyDescent="0.25">
      <c r="A12" s="1">
        <v>37165</v>
      </c>
      <c r="B12" s="8">
        <v>10</v>
      </c>
      <c r="C12">
        <v>5989</v>
      </c>
      <c r="D12">
        <v>4.57</v>
      </c>
      <c r="E12">
        <v>177.6</v>
      </c>
      <c r="F12">
        <v>7781.1</v>
      </c>
      <c r="G12">
        <v>3553.43</v>
      </c>
    </row>
    <row r="13" spans="1:7" x14ac:dyDescent="0.25">
      <c r="A13" s="1">
        <v>37196</v>
      </c>
      <c r="B13" s="8">
        <v>11</v>
      </c>
      <c r="C13">
        <v>4579</v>
      </c>
      <c r="D13">
        <v>4.6500000000000004</v>
      </c>
      <c r="E13">
        <v>177.5</v>
      </c>
      <c r="F13">
        <v>7793.9</v>
      </c>
      <c r="G13">
        <v>3553.43</v>
      </c>
    </row>
    <row r="14" spans="1:7" x14ac:dyDescent="0.25">
      <c r="A14" s="1">
        <v>37226</v>
      </c>
      <c r="B14" s="8">
        <v>12</v>
      </c>
      <c r="C14">
        <v>4474</v>
      </c>
      <c r="D14">
        <v>5.09</v>
      </c>
      <c r="E14">
        <v>177.4</v>
      </c>
      <c r="F14">
        <v>7801.7</v>
      </c>
      <c r="G14">
        <v>3553.43</v>
      </c>
    </row>
    <row r="15" spans="1:7" x14ac:dyDescent="0.25">
      <c r="A15" s="1">
        <v>37257</v>
      </c>
      <c r="B15" s="8">
        <v>1</v>
      </c>
      <c r="C15">
        <v>6118</v>
      </c>
      <c r="D15">
        <v>5.04</v>
      </c>
      <c r="E15">
        <v>177.7</v>
      </c>
      <c r="F15">
        <v>7962.4</v>
      </c>
      <c r="G15">
        <v>3596.32</v>
      </c>
    </row>
    <row r="16" spans="1:7" x14ac:dyDescent="0.25">
      <c r="A16" s="1">
        <v>37288</v>
      </c>
      <c r="B16" s="8">
        <v>2</v>
      </c>
      <c r="C16">
        <v>4003</v>
      </c>
      <c r="D16">
        <v>4.91</v>
      </c>
      <c r="E16">
        <v>178</v>
      </c>
      <c r="F16">
        <v>7981.9</v>
      </c>
      <c r="G16">
        <v>3596.32</v>
      </c>
    </row>
    <row r="17" spans="1:7" x14ac:dyDescent="0.25">
      <c r="A17" s="1">
        <v>37316</v>
      </c>
      <c r="B17" s="8">
        <v>3</v>
      </c>
      <c r="C17">
        <v>3894</v>
      </c>
      <c r="D17">
        <v>5.28</v>
      </c>
      <c r="E17">
        <v>178.5</v>
      </c>
      <c r="F17">
        <v>8003.6</v>
      </c>
      <c r="G17">
        <v>3596.32</v>
      </c>
    </row>
    <row r="18" spans="1:7" x14ac:dyDescent="0.25">
      <c r="A18" s="1">
        <v>37347</v>
      </c>
      <c r="B18" s="8">
        <v>4</v>
      </c>
      <c r="C18">
        <v>4994</v>
      </c>
      <c r="D18">
        <v>5.21</v>
      </c>
      <c r="E18">
        <v>179.3</v>
      </c>
      <c r="F18">
        <v>8066.9</v>
      </c>
      <c r="G18">
        <v>3631.07</v>
      </c>
    </row>
    <row r="19" spans="1:7" x14ac:dyDescent="0.25">
      <c r="A19" s="1">
        <v>37377</v>
      </c>
      <c r="B19" s="8">
        <v>5</v>
      </c>
      <c r="C19">
        <v>4583</v>
      </c>
      <c r="D19">
        <v>5.16</v>
      </c>
      <c r="E19">
        <v>179.5</v>
      </c>
      <c r="F19">
        <v>8099.5</v>
      </c>
      <c r="G19">
        <v>3631.07</v>
      </c>
    </row>
    <row r="20" spans="1:7" x14ac:dyDescent="0.25">
      <c r="A20" s="1">
        <v>37408</v>
      </c>
      <c r="B20" s="8">
        <v>6</v>
      </c>
      <c r="C20">
        <v>4722</v>
      </c>
      <c r="D20">
        <v>4.93</v>
      </c>
      <c r="E20">
        <v>179.6</v>
      </c>
      <c r="F20">
        <v>8127.2</v>
      </c>
      <c r="G20">
        <v>3631.07</v>
      </c>
    </row>
    <row r="21" spans="1:7" x14ac:dyDescent="0.25">
      <c r="A21" s="1">
        <v>37438</v>
      </c>
      <c r="B21" s="8">
        <v>7</v>
      </c>
      <c r="C21">
        <v>5725</v>
      </c>
      <c r="D21">
        <v>4.6500000000000004</v>
      </c>
      <c r="E21">
        <v>180</v>
      </c>
      <c r="F21">
        <v>8117.7</v>
      </c>
      <c r="G21">
        <v>3664.02</v>
      </c>
    </row>
    <row r="22" spans="1:7" x14ac:dyDescent="0.25">
      <c r="A22" s="1">
        <v>37469</v>
      </c>
      <c r="B22" s="8">
        <v>8</v>
      </c>
      <c r="C22">
        <v>5654</v>
      </c>
      <c r="D22">
        <v>4.26</v>
      </c>
      <c r="E22">
        <v>180.5</v>
      </c>
      <c r="F22">
        <v>8127.9</v>
      </c>
      <c r="G22">
        <v>3664.02</v>
      </c>
    </row>
    <row r="23" spans="1:7" x14ac:dyDescent="0.25">
      <c r="A23" s="1">
        <v>37500</v>
      </c>
      <c r="B23" s="8">
        <v>9</v>
      </c>
      <c r="C23">
        <v>5163</v>
      </c>
      <c r="D23">
        <v>3.87</v>
      </c>
      <c r="E23">
        <v>180.8</v>
      </c>
      <c r="F23">
        <v>8145.4</v>
      </c>
      <c r="G23">
        <v>3664.02</v>
      </c>
    </row>
    <row r="24" spans="1:7" x14ac:dyDescent="0.25">
      <c r="A24" s="1">
        <v>37530</v>
      </c>
      <c r="B24" s="8">
        <v>10</v>
      </c>
      <c r="C24">
        <v>5169</v>
      </c>
      <c r="D24">
        <v>3.94</v>
      </c>
      <c r="E24">
        <v>181.2</v>
      </c>
      <c r="F24">
        <v>8183.2</v>
      </c>
      <c r="G24">
        <v>3690.49</v>
      </c>
    </row>
    <row r="25" spans="1:7" x14ac:dyDescent="0.25">
      <c r="A25" s="1">
        <v>37561</v>
      </c>
      <c r="B25" s="8">
        <v>11</v>
      </c>
      <c r="C25">
        <v>4283</v>
      </c>
      <c r="D25">
        <v>4.05</v>
      </c>
      <c r="E25">
        <v>181.5</v>
      </c>
      <c r="F25">
        <v>8215.7000000000007</v>
      </c>
      <c r="G25">
        <v>3690.49</v>
      </c>
    </row>
    <row r="26" spans="1:7" x14ac:dyDescent="0.25">
      <c r="A26" s="1">
        <v>37591</v>
      </c>
      <c r="B26" s="8">
        <v>12</v>
      </c>
      <c r="C26">
        <v>4634</v>
      </c>
      <c r="D26">
        <v>4.03</v>
      </c>
      <c r="E26">
        <v>181.8</v>
      </c>
      <c r="F26">
        <v>8250.2999999999993</v>
      </c>
      <c r="G26">
        <v>3690.49</v>
      </c>
    </row>
    <row r="27" spans="1:7" x14ac:dyDescent="0.25">
      <c r="A27" s="1">
        <v>37622</v>
      </c>
      <c r="B27" s="8">
        <v>1</v>
      </c>
      <c r="C27">
        <v>5873</v>
      </c>
      <c r="D27">
        <v>4.05</v>
      </c>
      <c r="E27">
        <v>182.6</v>
      </c>
      <c r="F27">
        <v>8273</v>
      </c>
      <c r="G27">
        <v>3727.84</v>
      </c>
    </row>
    <row r="28" spans="1:7" x14ac:dyDescent="0.25">
      <c r="A28" s="1">
        <v>37653</v>
      </c>
      <c r="B28" s="8">
        <v>2</v>
      </c>
      <c r="C28">
        <v>3869</v>
      </c>
      <c r="D28">
        <v>3.9</v>
      </c>
      <c r="E28">
        <v>183.6</v>
      </c>
      <c r="F28">
        <v>8284.1</v>
      </c>
      <c r="G28">
        <v>3727.84</v>
      </c>
    </row>
    <row r="29" spans="1:7" x14ac:dyDescent="0.25">
      <c r="A29" s="1">
        <v>37681</v>
      </c>
      <c r="B29" s="8">
        <v>3</v>
      </c>
      <c r="C29">
        <v>3879</v>
      </c>
      <c r="D29">
        <v>3.81</v>
      </c>
      <c r="E29">
        <v>183.9</v>
      </c>
      <c r="F29">
        <v>8324.2999999999993</v>
      </c>
      <c r="G29">
        <v>3727.84</v>
      </c>
    </row>
    <row r="30" spans="1:7" x14ac:dyDescent="0.25">
      <c r="A30" s="1">
        <v>37712</v>
      </c>
      <c r="B30" s="8">
        <v>4</v>
      </c>
      <c r="C30">
        <v>4707</v>
      </c>
      <c r="D30">
        <v>3.96</v>
      </c>
      <c r="E30">
        <v>183.2</v>
      </c>
      <c r="F30">
        <v>8351.2000000000007</v>
      </c>
      <c r="G30">
        <v>3770.96</v>
      </c>
    </row>
    <row r="31" spans="1:7" x14ac:dyDescent="0.25">
      <c r="A31" s="1">
        <v>37742</v>
      </c>
      <c r="B31" s="8">
        <v>5</v>
      </c>
      <c r="C31">
        <v>4281</v>
      </c>
      <c r="D31">
        <v>3.57</v>
      </c>
      <c r="E31">
        <v>182.9</v>
      </c>
      <c r="F31">
        <v>8403.6</v>
      </c>
      <c r="G31">
        <v>3770.96</v>
      </c>
    </row>
    <row r="32" spans="1:7" x14ac:dyDescent="0.25">
      <c r="A32" s="1">
        <v>37773</v>
      </c>
      <c r="B32" s="8">
        <v>6</v>
      </c>
      <c r="C32">
        <v>4717</v>
      </c>
      <c r="D32">
        <v>3.33</v>
      </c>
      <c r="E32">
        <v>183.1</v>
      </c>
      <c r="F32">
        <v>8436.2999999999993</v>
      </c>
      <c r="G32">
        <v>3770.96</v>
      </c>
    </row>
    <row r="33" spans="1:7" x14ac:dyDescent="0.25">
      <c r="A33" s="1">
        <v>37803</v>
      </c>
      <c r="B33" s="8">
        <v>7</v>
      </c>
      <c r="C33">
        <v>5291</v>
      </c>
      <c r="D33">
        <v>3.98</v>
      </c>
      <c r="E33">
        <v>183.7</v>
      </c>
      <c r="F33">
        <v>8562</v>
      </c>
      <c r="G33">
        <v>3855.78</v>
      </c>
    </row>
    <row r="34" spans="1:7" x14ac:dyDescent="0.25">
      <c r="A34" s="1">
        <v>37834</v>
      </c>
      <c r="B34" s="8">
        <v>8</v>
      </c>
      <c r="C34">
        <v>5520</v>
      </c>
      <c r="D34">
        <v>4.45</v>
      </c>
      <c r="E34">
        <v>184.5</v>
      </c>
      <c r="F34">
        <v>8645.9</v>
      </c>
      <c r="G34">
        <v>3855.78</v>
      </c>
    </row>
    <row r="35" spans="1:7" x14ac:dyDescent="0.25">
      <c r="A35" s="1">
        <v>37865</v>
      </c>
      <c r="B35" s="8">
        <v>9</v>
      </c>
      <c r="C35">
        <v>5061</v>
      </c>
      <c r="D35">
        <v>4.2699999999999996</v>
      </c>
      <c r="E35">
        <v>185.1</v>
      </c>
      <c r="F35">
        <v>8567</v>
      </c>
      <c r="G35">
        <v>3855.78</v>
      </c>
    </row>
    <row r="36" spans="1:7" x14ac:dyDescent="0.25">
      <c r="A36" s="1">
        <v>37895</v>
      </c>
      <c r="B36" s="8">
        <v>10</v>
      </c>
      <c r="C36">
        <v>5141</v>
      </c>
      <c r="D36">
        <v>4.29</v>
      </c>
      <c r="E36">
        <v>184.9</v>
      </c>
      <c r="F36">
        <v>8599.5</v>
      </c>
      <c r="G36">
        <v>3923.09</v>
      </c>
    </row>
    <row r="37" spans="1:7" x14ac:dyDescent="0.25">
      <c r="A37" s="1">
        <v>37926</v>
      </c>
      <c r="B37" s="8">
        <v>11</v>
      </c>
      <c r="C37">
        <v>4126</v>
      </c>
      <c r="D37">
        <v>4.3</v>
      </c>
      <c r="E37">
        <v>185</v>
      </c>
      <c r="F37">
        <v>8664.7999999999993</v>
      </c>
      <c r="G37">
        <v>3923.09</v>
      </c>
    </row>
    <row r="38" spans="1:7" x14ac:dyDescent="0.25">
      <c r="A38" s="1">
        <v>37956</v>
      </c>
      <c r="B38" s="8">
        <v>12</v>
      </c>
      <c r="C38">
        <v>4496</v>
      </c>
      <c r="D38">
        <v>4.2699999999999996</v>
      </c>
      <c r="E38">
        <v>185.5</v>
      </c>
      <c r="F38">
        <v>8697</v>
      </c>
      <c r="G38">
        <v>3923.09</v>
      </c>
    </row>
    <row r="39" spans="1:7" x14ac:dyDescent="0.25">
      <c r="A39" s="1">
        <v>37987</v>
      </c>
      <c r="B39" s="8">
        <v>1</v>
      </c>
      <c r="C39">
        <v>5544</v>
      </c>
      <c r="D39">
        <v>4.1500000000000004</v>
      </c>
      <c r="E39">
        <v>186.3</v>
      </c>
      <c r="F39">
        <v>8725.1</v>
      </c>
      <c r="G39">
        <v>3973.39</v>
      </c>
    </row>
    <row r="40" spans="1:7" x14ac:dyDescent="0.25">
      <c r="A40" s="1">
        <v>38018</v>
      </c>
      <c r="B40" s="8">
        <v>2</v>
      </c>
      <c r="C40">
        <v>3719</v>
      </c>
      <c r="D40">
        <v>4.08</v>
      </c>
      <c r="E40">
        <v>186.7</v>
      </c>
      <c r="F40">
        <v>8760.7999999999993</v>
      </c>
      <c r="G40">
        <v>3973.39</v>
      </c>
    </row>
    <row r="41" spans="1:7" x14ac:dyDescent="0.25">
      <c r="A41" s="1">
        <v>38047</v>
      </c>
      <c r="B41" s="8">
        <v>3</v>
      </c>
      <c r="C41">
        <v>4145</v>
      </c>
      <c r="D41">
        <v>3.83</v>
      </c>
      <c r="E41">
        <v>187.1</v>
      </c>
      <c r="F41">
        <v>8811.2000000000007</v>
      </c>
      <c r="G41">
        <v>3973.39</v>
      </c>
    </row>
    <row r="42" spans="1:7" x14ac:dyDescent="0.25">
      <c r="A42" s="1">
        <v>38078</v>
      </c>
      <c r="B42" s="8">
        <v>4</v>
      </c>
      <c r="C42">
        <v>4833</v>
      </c>
      <c r="D42">
        <v>4.3499999999999996</v>
      </c>
      <c r="E42">
        <v>187.4</v>
      </c>
      <c r="F42">
        <v>8864.2000000000007</v>
      </c>
      <c r="G42">
        <v>4036.33</v>
      </c>
    </row>
    <row r="43" spans="1:7" x14ac:dyDescent="0.25">
      <c r="A43" s="1">
        <v>38108</v>
      </c>
      <c r="B43" s="8">
        <v>5</v>
      </c>
      <c r="C43">
        <v>4302</v>
      </c>
      <c r="D43">
        <v>4.72</v>
      </c>
      <c r="E43">
        <v>188.2</v>
      </c>
      <c r="F43">
        <v>8941.5</v>
      </c>
      <c r="G43">
        <v>4036.33</v>
      </c>
    </row>
    <row r="44" spans="1:7" x14ac:dyDescent="0.25">
      <c r="A44" s="1">
        <v>38139</v>
      </c>
      <c r="B44" s="8">
        <v>6</v>
      </c>
      <c r="C44">
        <v>4868</v>
      </c>
      <c r="D44">
        <v>4.7300000000000004</v>
      </c>
      <c r="E44">
        <v>188.9</v>
      </c>
      <c r="F44">
        <v>8974.9</v>
      </c>
      <c r="G44">
        <v>4036.33</v>
      </c>
    </row>
    <row r="45" spans="1:7" x14ac:dyDescent="0.25">
      <c r="A45" s="1">
        <v>38169</v>
      </c>
      <c r="B45" s="8">
        <v>7</v>
      </c>
      <c r="C45">
        <v>5425</v>
      </c>
      <c r="D45">
        <v>4.5</v>
      </c>
      <c r="E45">
        <v>189.1</v>
      </c>
      <c r="F45">
        <v>9002.1</v>
      </c>
      <c r="G45">
        <v>4101.1099999999997</v>
      </c>
    </row>
    <row r="46" spans="1:7" x14ac:dyDescent="0.25">
      <c r="A46" s="1">
        <v>38200</v>
      </c>
      <c r="B46" s="8">
        <v>8</v>
      </c>
      <c r="C46">
        <v>5866</v>
      </c>
      <c r="D46">
        <v>4.28</v>
      </c>
      <c r="E46">
        <v>189.2</v>
      </c>
      <c r="F46">
        <v>9033.2999999999993</v>
      </c>
      <c r="G46">
        <v>4101.1099999999997</v>
      </c>
    </row>
    <row r="47" spans="1:7" x14ac:dyDescent="0.25">
      <c r="A47" s="1">
        <v>38231</v>
      </c>
      <c r="B47" s="8">
        <v>9</v>
      </c>
      <c r="C47">
        <v>5126</v>
      </c>
      <c r="D47">
        <v>4.13</v>
      </c>
      <c r="E47">
        <v>189.8</v>
      </c>
      <c r="F47">
        <v>9055.7000000000007</v>
      </c>
      <c r="G47">
        <v>4101.1099999999997</v>
      </c>
    </row>
    <row r="48" spans="1:7" x14ac:dyDescent="0.25">
      <c r="A48" s="1">
        <v>38261</v>
      </c>
      <c r="B48" s="8">
        <v>10</v>
      </c>
      <c r="C48">
        <v>5125</v>
      </c>
      <c r="D48">
        <v>4.0999999999999996</v>
      </c>
      <c r="E48">
        <v>190.8</v>
      </c>
      <c r="F48">
        <v>9100.6</v>
      </c>
      <c r="G48">
        <v>4174.1400000000003</v>
      </c>
    </row>
    <row r="49" spans="1:7" x14ac:dyDescent="0.25">
      <c r="A49" s="1">
        <v>38292</v>
      </c>
      <c r="B49" s="8">
        <v>11</v>
      </c>
      <c r="C49">
        <v>4501</v>
      </c>
      <c r="D49">
        <v>4.1900000000000004</v>
      </c>
      <c r="E49">
        <v>191.7</v>
      </c>
      <c r="F49">
        <v>9111.9</v>
      </c>
      <c r="G49">
        <v>4174.1400000000003</v>
      </c>
    </row>
    <row r="50" spans="1:7" x14ac:dyDescent="0.25">
      <c r="A50" s="1">
        <v>38322</v>
      </c>
      <c r="B50" s="8">
        <v>12</v>
      </c>
      <c r="C50">
        <v>4770</v>
      </c>
      <c r="D50">
        <v>4.2300000000000004</v>
      </c>
      <c r="E50">
        <v>191.7</v>
      </c>
      <c r="F50">
        <v>9455.1</v>
      </c>
      <c r="G50">
        <v>4174.1400000000003</v>
      </c>
    </row>
    <row r="51" spans="1:7" x14ac:dyDescent="0.25">
      <c r="A51" s="1">
        <v>38353</v>
      </c>
      <c r="B51" s="8">
        <v>1</v>
      </c>
      <c r="C51">
        <v>5903</v>
      </c>
      <c r="D51">
        <v>4.22</v>
      </c>
      <c r="E51">
        <v>191.6</v>
      </c>
      <c r="F51">
        <v>9127.4</v>
      </c>
      <c r="G51">
        <v>4253.78</v>
      </c>
    </row>
    <row r="52" spans="1:7" x14ac:dyDescent="0.25">
      <c r="A52" s="1">
        <v>38384</v>
      </c>
      <c r="B52" s="8">
        <v>2</v>
      </c>
      <c r="C52">
        <v>4041</v>
      </c>
      <c r="D52">
        <v>4.17</v>
      </c>
      <c r="E52">
        <v>192.4</v>
      </c>
      <c r="F52">
        <v>9156.2000000000007</v>
      </c>
      <c r="G52">
        <v>4253.78</v>
      </c>
    </row>
    <row r="53" spans="1:7" x14ac:dyDescent="0.25">
      <c r="A53" s="1">
        <v>38412</v>
      </c>
      <c r="B53" s="8">
        <v>3</v>
      </c>
      <c r="C53">
        <v>4352</v>
      </c>
      <c r="D53">
        <v>4.5</v>
      </c>
      <c r="E53">
        <v>193.1</v>
      </c>
      <c r="F53">
        <v>9215.2999999999993</v>
      </c>
      <c r="G53">
        <v>4253.78</v>
      </c>
    </row>
    <row r="54" spans="1:7" x14ac:dyDescent="0.25">
      <c r="A54" s="1">
        <v>38443</v>
      </c>
      <c r="B54" s="8">
        <v>4</v>
      </c>
      <c r="C54">
        <v>4880</v>
      </c>
      <c r="D54">
        <v>4.34</v>
      </c>
      <c r="E54">
        <v>193.7</v>
      </c>
      <c r="F54">
        <v>9269.1</v>
      </c>
      <c r="G54">
        <v>4303.34</v>
      </c>
    </row>
    <row r="55" spans="1:7" x14ac:dyDescent="0.25">
      <c r="A55" s="1">
        <v>38473</v>
      </c>
      <c r="B55" s="8">
        <v>5</v>
      </c>
      <c r="C55">
        <v>4773</v>
      </c>
      <c r="D55">
        <v>4.1399999999999997</v>
      </c>
      <c r="E55">
        <v>193.6</v>
      </c>
      <c r="F55">
        <v>9316</v>
      </c>
      <c r="G55">
        <v>4303.34</v>
      </c>
    </row>
    <row r="56" spans="1:7" x14ac:dyDescent="0.25">
      <c r="A56" s="1">
        <v>38504</v>
      </c>
      <c r="B56" s="8">
        <v>6</v>
      </c>
      <c r="C56">
        <v>5086</v>
      </c>
      <c r="D56">
        <v>4</v>
      </c>
      <c r="E56">
        <v>193.7</v>
      </c>
      <c r="F56">
        <v>9341.7000000000007</v>
      </c>
      <c r="G56">
        <v>4303.34</v>
      </c>
    </row>
    <row r="57" spans="1:7" x14ac:dyDescent="0.25">
      <c r="A57" s="1">
        <v>38534</v>
      </c>
      <c r="B57" s="8">
        <v>7</v>
      </c>
      <c r="C57">
        <v>5469</v>
      </c>
      <c r="D57">
        <v>4.18</v>
      </c>
      <c r="E57">
        <v>194.9</v>
      </c>
      <c r="F57">
        <v>9383.7999999999993</v>
      </c>
      <c r="G57">
        <v>4380.96</v>
      </c>
    </row>
    <row r="58" spans="1:7" x14ac:dyDescent="0.25">
      <c r="A58" s="1">
        <v>38565</v>
      </c>
      <c r="B58" s="8">
        <v>8</v>
      </c>
      <c r="C58">
        <v>6200</v>
      </c>
      <c r="D58">
        <v>4.26</v>
      </c>
      <c r="E58">
        <v>196.1</v>
      </c>
      <c r="F58">
        <v>9433.4</v>
      </c>
      <c r="G58">
        <v>4380.96</v>
      </c>
    </row>
    <row r="59" spans="1:7" x14ac:dyDescent="0.25">
      <c r="A59" s="1">
        <v>38596</v>
      </c>
      <c r="B59" s="8">
        <v>9</v>
      </c>
      <c r="C59">
        <v>5634</v>
      </c>
      <c r="D59">
        <v>4.2</v>
      </c>
      <c r="E59">
        <v>198.8</v>
      </c>
      <c r="F59">
        <v>9491.5</v>
      </c>
      <c r="G59">
        <v>4380.96</v>
      </c>
    </row>
    <row r="60" spans="1:7" x14ac:dyDescent="0.25">
      <c r="A60" s="1">
        <v>38626</v>
      </c>
      <c r="B60" s="8">
        <v>10</v>
      </c>
      <c r="C60">
        <v>5266</v>
      </c>
      <c r="D60">
        <v>4.46</v>
      </c>
      <c r="E60">
        <v>199.1</v>
      </c>
      <c r="F60">
        <v>9575.6</v>
      </c>
      <c r="G60">
        <v>4444.1099999999997</v>
      </c>
    </row>
    <row r="61" spans="1:7" x14ac:dyDescent="0.25">
      <c r="A61" s="1">
        <v>38657</v>
      </c>
      <c r="B61" s="8">
        <v>11</v>
      </c>
      <c r="C61">
        <v>4379</v>
      </c>
      <c r="D61">
        <v>4.54</v>
      </c>
      <c r="E61">
        <v>198.1</v>
      </c>
      <c r="F61">
        <v>9634.6</v>
      </c>
      <c r="G61">
        <v>4444.1099999999997</v>
      </c>
    </row>
    <row r="62" spans="1:7" x14ac:dyDescent="0.25">
      <c r="A62" s="1">
        <v>38687</v>
      </c>
      <c r="B62" s="8">
        <v>12</v>
      </c>
      <c r="C62">
        <v>4650</v>
      </c>
      <c r="D62">
        <v>4.47</v>
      </c>
      <c r="E62">
        <v>198.1</v>
      </c>
      <c r="F62">
        <v>9685.4</v>
      </c>
      <c r="G62">
        <v>4444.1099999999997</v>
      </c>
    </row>
    <row r="63" spans="1:7" x14ac:dyDescent="0.25">
      <c r="A63" s="1">
        <v>38718</v>
      </c>
      <c r="B63" s="8">
        <v>1</v>
      </c>
      <c r="C63">
        <v>5639</v>
      </c>
      <c r="D63">
        <v>4.42</v>
      </c>
      <c r="E63">
        <v>199.3</v>
      </c>
      <c r="F63">
        <v>9831.1</v>
      </c>
      <c r="G63">
        <v>4534.6400000000003</v>
      </c>
    </row>
    <row r="64" spans="1:7" x14ac:dyDescent="0.25">
      <c r="A64" s="1">
        <v>38749</v>
      </c>
      <c r="B64" s="8">
        <v>2</v>
      </c>
      <c r="C64">
        <v>4052</v>
      </c>
      <c r="D64">
        <v>4.57</v>
      </c>
      <c r="E64">
        <v>199.4</v>
      </c>
      <c r="F64">
        <v>9870.7999999999993</v>
      </c>
      <c r="G64">
        <v>4534.6400000000003</v>
      </c>
    </row>
    <row r="65" spans="1:7" x14ac:dyDescent="0.25">
      <c r="A65" s="1">
        <v>38777</v>
      </c>
      <c r="B65" s="8">
        <v>3</v>
      </c>
      <c r="C65">
        <v>4363</v>
      </c>
      <c r="D65">
        <v>4.72</v>
      </c>
      <c r="E65">
        <v>199.7</v>
      </c>
      <c r="F65">
        <v>9905.7000000000007</v>
      </c>
      <c r="G65">
        <v>4534.6400000000003</v>
      </c>
    </row>
    <row r="66" spans="1:7" x14ac:dyDescent="0.25">
      <c r="A66" s="1">
        <v>38808</v>
      </c>
      <c r="B66" s="8">
        <v>4</v>
      </c>
      <c r="C66">
        <v>4876</v>
      </c>
      <c r="D66">
        <v>4.99</v>
      </c>
      <c r="E66">
        <v>200.7</v>
      </c>
      <c r="F66">
        <v>9943.2000000000007</v>
      </c>
      <c r="G66">
        <v>4583.2700000000004</v>
      </c>
    </row>
    <row r="67" spans="1:7" x14ac:dyDescent="0.25">
      <c r="A67" s="1">
        <v>38838</v>
      </c>
      <c r="B67" s="8">
        <v>5</v>
      </c>
      <c r="C67">
        <v>5132</v>
      </c>
      <c r="D67">
        <v>5.1100000000000003</v>
      </c>
      <c r="E67">
        <v>201.3</v>
      </c>
      <c r="F67">
        <v>9963.6</v>
      </c>
      <c r="G67">
        <v>4583.2700000000004</v>
      </c>
    </row>
    <row r="68" spans="1:7" x14ac:dyDescent="0.25">
      <c r="A68" s="1">
        <v>38869</v>
      </c>
      <c r="B68" s="8">
        <v>6</v>
      </c>
      <c r="C68">
        <v>5227</v>
      </c>
      <c r="D68">
        <v>5.1100000000000003</v>
      </c>
      <c r="E68">
        <v>201.8</v>
      </c>
      <c r="F68">
        <v>10012.1</v>
      </c>
      <c r="G68">
        <v>4583.2700000000004</v>
      </c>
    </row>
    <row r="69" spans="1:7" x14ac:dyDescent="0.25">
      <c r="A69" s="1">
        <v>38899</v>
      </c>
      <c r="B69" s="8">
        <v>7</v>
      </c>
      <c r="C69">
        <v>5761</v>
      </c>
      <c r="D69">
        <v>5.09</v>
      </c>
      <c r="E69">
        <v>202.9</v>
      </c>
      <c r="F69">
        <v>10039.4</v>
      </c>
      <c r="G69">
        <v>4622.49</v>
      </c>
    </row>
    <row r="70" spans="1:7" x14ac:dyDescent="0.25">
      <c r="A70" s="1">
        <v>38930</v>
      </c>
      <c r="B70" s="8">
        <v>8</v>
      </c>
      <c r="C70">
        <v>5985</v>
      </c>
      <c r="D70">
        <v>4.88</v>
      </c>
      <c r="E70">
        <v>203.8</v>
      </c>
      <c r="F70">
        <v>10068.200000000001</v>
      </c>
      <c r="G70">
        <v>4622.49</v>
      </c>
    </row>
    <row r="71" spans="1:7" x14ac:dyDescent="0.25">
      <c r="A71" s="1">
        <v>38961</v>
      </c>
      <c r="B71" s="8">
        <v>9</v>
      </c>
      <c r="C71">
        <v>5295</v>
      </c>
      <c r="D71">
        <v>4.72</v>
      </c>
      <c r="E71">
        <v>202.8</v>
      </c>
      <c r="F71">
        <v>10105.200000000001</v>
      </c>
      <c r="G71">
        <v>4622.49</v>
      </c>
    </row>
    <row r="72" spans="1:7" x14ac:dyDescent="0.25">
      <c r="A72" s="1">
        <v>38991</v>
      </c>
      <c r="B72" s="8">
        <v>10</v>
      </c>
      <c r="C72">
        <v>5484</v>
      </c>
      <c r="D72">
        <v>4.7300000000000004</v>
      </c>
      <c r="E72">
        <v>201.9</v>
      </c>
      <c r="F72">
        <v>10132.4</v>
      </c>
      <c r="G72">
        <v>4679.08</v>
      </c>
    </row>
    <row r="73" spans="1:7" x14ac:dyDescent="0.25">
      <c r="A73" s="1">
        <v>39022</v>
      </c>
      <c r="B73" s="8">
        <v>11</v>
      </c>
      <c r="C73">
        <v>4720</v>
      </c>
      <c r="D73">
        <v>4.5999999999999996</v>
      </c>
      <c r="E73">
        <v>202</v>
      </c>
      <c r="F73">
        <v>10175.5</v>
      </c>
      <c r="G73">
        <v>4679.08</v>
      </c>
    </row>
    <row r="74" spans="1:7" x14ac:dyDescent="0.25">
      <c r="A74" s="1">
        <v>39052</v>
      </c>
      <c r="B74" s="8">
        <v>12</v>
      </c>
      <c r="C74">
        <v>4750</v>
      </c>
      <c r="D74">
        <v>4.5599999999999996</v>
      </c>
      <c r="E74">
        <v>203.1</v>
      </c>
      <c r="F74">
        <v>10251.9</v>
      </c>
      <c r="G74">
        <v>4679.08</v>
      </c>
    </row>
    <row r="75" spans="1:7" x14ac:dyDescent="0.25">
      <c r="A75" s="1">
        <v>39083</v>
      </c>
      <c r="B75" s="8">
        <v>1</v>
      </c>
      <c r="C75">
        <v>5719</v>
      </c>
      <c r="D75">
        <v>4.76</v>
      </c>
      <c r="E75">
        <v>203.43700000000001</v>
      </c>
      <c r="F75">
        <v>10298.200000000001</v>
      </c>
      <c r="G75">
        <v>4736.1899999999996</v>
      </c>
    </row>
    <row r="76" spans="1:7" x14ac:dyDescent="0.25">
      <c r="A76" s="1">
        <v>39114</v>
      </c>
      <c r="B76" s="8">
        <v>2</v>
      </c>
      <c r="C76">
        <v>4140</v>
      </c>
      <c r="D76">
        <v>4.72</v>
      </c>
      <c r="E76">
        <v>204.226</v>
      </c>
      <c r="F76">
        <v>10370.1</v>
      </c>
      <c r="G76">
        <v>4736.1899999999996</v>
      </c>
    </row>
    <row r="77" spans="1:7" x14ac:dyDescent="0.25">
      <c r="A77" s="1">
        <v>39142</v>
      </c>
      <c r="B77" s="8">
        <v>3</v>
      </c>
      <c r="C77">
        <v>4466</v>
      </c>
      <c r="D77">
        <v>4.5599999999999996</v>
      </c>
      <c r="E77">
        <v>205.28800000000001</v>
      </c>
      <c r="F77">
        <v>10442.9</v>
      </c>
      <c r="G77">
        <v>4736.1899999999996</v>
      </c>
    </row>
    <row r="78" spans="1:7" x14ac:dyDescent="0.25">
      <c r="A78" s="1">
        <v>39173</v>
      </c>
      <c r="B78" s="8">
        <v>4</v>
      </c>
      <c r="C78">
        <v>5004</v>
      </c>
      <c r="D78">
        <v>4.6900000000000004</v>
      </c>
      <c r="E78">
        <v>205.904</v>
      </c>
      <c r="F78">
        <v>10464.200000000001</v>
      </c>
      <c r="G78">
        <v>4794.12</v>
      </c>
    </row>
    <row r="79" spans="1:7" x14ac:dyDescent="0.25">
      <c r="A79" s="1">
        <v>39203</v>
      </c>
      <c r="B79" s="8">
        <v>5</v>
      </c>
      <c r="C79">
        <v>4854</v>
      </c>
      <c r="D79">
        <v>4.75</v>
      </c>
      <c r="E79">
        <v>206.755</v>
      </c>
      <c r="F79">
        <v>10487</v>
      </c>
      <c r="G79">
        <v>4794.12</v>
      </c>
    </row>
    <row r="80" spans="1:7" x14ac:dyDescent="0.25">
      <c r="A80" s="1">
        <v>39234</v>
      </c>
      <c r="B80" s="8">
        <v>6</v>
      </c>
      <c r="C80">
        <v>5138</v>
      </c>
      <c r="D80">
        <v>5.0999999999999996</v>
      </c>
      <c r="E80">
        <v>207.23400000000001</v>
      </c>
      <c r="F80">
        <v>10492.8</v>
      </c>
      <c r="G80">
        <v>4794.12</v>
      </c>
    </row>
    <row r="81" spans="1:7" x14ac:dyDescent="0.25">
      <c r="A81" s="1">
        <v>39264</v>
      </c>
      <c r="B81" s="8">
        <v>7</v>
      </c>
      <c r="C81">
        <v>5712</v>
      </c>
      <c r="D81">
        <v>5</v>
      </c>
      <c r="E81">
        <v>207.60300000000001</v>
      </c>
      <c r="F81">
        <v>10518.5</v>
      </c>
      <c r="G81">
        <v>4845</v>
      </c>
    </row>
    <row r="82" spans="1:7" x14ac:dyDescent="0.25">
      <c r="A82" s="1">
        <v>39295</v>
      </c>
      <c r="B82" s="8">
        <v>8</v>
      </c>
      <c r="C82">
        <v>6106</v>
      </c>
      <c r="D82">
        <v>4.67</v>
      </c>
      <c r="E82">
        <v>207.667</v>
      </c>
      <c r="F82">
        <v>10533.1</v>
      </c>
      <c r="G82">
        <v>4845</v>
      </c>
    </row>
    <row r="83" spans="1:7" x14ac:dyDescent="0.25">
      <c r="A83" s="1">
        <v>39326</v>
      </c>
      <c r="B83" s="8">
        <v>9</v>
      </c>
      <c r="C83">
        <v>5273</v>
      </c>
      <c r="D83">
        <v>4.5199999999999996</v>
      </c>
      <c r="E83">
        <v>208.547</v>
      </c>
      <c r="F83">
        <v>10597.8</v>
      </c>
      <c r="G83">
        <v>4845</v>
      </c>
    </row>
    <row r="84" spans="1:7" x14ac:dyDescent="0.25">
      <c r="A84" s="1">
        <v>39356</v>
      </c>
      <c r="B84" s="8">
        <v>10</v>
      </c>
      <c r="C84">
        <v>5438</v>
      </c>
      <c r="D84">
        <v>4.53</v>
      </c>
      <c r="E84">
        <v>209.19</v>
      </c>
      <c r="F84">
        <v>10611.1</v>
      </c>
      <c r="G84">
        <v>4893.83</v>
      </c>
    </row>
    <row r="85" spans="1:7" x14ac:dyDescent="0.25">
      <c r="A85" s="1">
        <v>39387</v>
      </c>
      <c r="B85" s="8">
        <v>11</v>
      </c>
      <c r="C85">
        <v>4495</v>
      </c>
      <c r="D85">
        <v>4.1500000000000004</v>
      </c>
      <c r="E85">
        <v>210.834</v>
      </c>
      <c r="F85">
        <v>10653.9</v>
      </c>
      <c r="G85">
        <v>4893.83</v>
      </c>
    </row>
    <row r="86" spans="1:7" x14ac:dyDescent="0.25">
      <c r="A86" s="1">
        <v>39417</v>
      </c>
      <c r="B86" s="8">
        <v>12</v>
      </c>
      <c r="C86">
        <v>4639</v>
      </c>
      <c r="D86">
        <v>4.0999999999999996</v>
      </c>
      <c r="E86">
        <v>211.44499999999999</v>
      </c>
      <c r="F86">
        <v>10717.3</v>
      </c>
      <c r="G86">
        <v>4893.83</v>
      </c>
    </row>
    <row r="87" spans="1:7" x14ac:dyDescent="0.25">
      <c r="A87" s="1">
        <v>39448</v>
      </c>
      <c r="B87" s="8">
        <v>1</v>
      </c>
      <c r="C87">
        <v>5555</v>
      </c>
      <c r="D87">
        <v>3.74</v>
      </c>
      <c r="E87">
        <v>212.17400000000001</v>
      </c>
      <c r="F87">
        <v>10756.7</v>
      </c>
      <c r="G87">
        <v>4883.68</v>
      </c>
    </row>
    <row r="88" spans="1:7" x14ac:dyDescent="0.25">
      <c r="A88" s="1">
        <v>39479</v>
      </c>
      <c r="B88" s="8">
        <v>2</v>
      </c>
      <c r="C88">
        <v>4085</v>
      </c>
      <c r="D88">
        <v>3.74</v>
      </c>
      <c r="E88">
        <v>212.68700000000001</v>
      </c>
      <c r="F88">
        <v>10777.4</v>
      </c>
      <c r="G88">
        <v>4883.68</v>
      </c>
    </row>
    <row r="89" spans="1:7" x14ac:dyDescent="0.25">
      <c r="A89" s="1">
        <v>39508</v>
      </c>
      <c r="B89" s="8">
        <v>3</v>
      </c>
      <c r="C89">
        <v>4138</v>
      </c>
      <c r="D89">
        <v>3.51</v>
      </c>
      <c r="E89">
        <v>213.44800000000001</v>
      </c>
      <c r="F89">
        <v>10806.4</v>
      </c>
      <c r="G89">
        <v>4883.68</v>
      </c>
    </row>
    <row r="90" spans="1:7" x14ac:dyDescent="0.25">
      <c r="A90" s="1">
        <v>39539</v>
      </c>
      <c r="B90" s="8">
        <v>4</v>
      </c>
      <c r="C90">
        <v>4993</v>
      </c>
      <c r="D90">
        <v>3.68</v>
      </c>
      <c r="E90">
        <v>213.94200000000001</v>
      </c>
      <c r="F90">
        <v>10786</v>
      </c>
      <c r="G90">
        <v>4935.2</v>
      </c>
    </row>
    <row r="91" spans="1:7" x14ac:dyDescent="0.25">
      <c r="A91" s="1">
        <v>39569</v>
      </c>
      <c r="B91" s="8">
        <v>5</v>
      </c>
      <c r="C91">
        <v>4523</v>
      </c>
      <c r="D91">
        <v>3.88</v>
      </c>
      <c r="E91">
        <v>215.208</v>
      </c>
      <c r="F91">
        <v>11353.6</v>
      </c>
      <c r="G91">
        <v>4935.2</v>
      </c>
    </row>
    <row r="92" spans="1:7" x14ac:dyDescent="0.25">
      <c r="A92" s="1">
        <v>39600</v>
      </c>
      <c r="B92" s="8">
        <v>6</v>
      </c>
      <c r="C92">
        <v>4930</v>
      </c>
      <c r="D92">
        <v>4.0999999999999996</v>
      </c>
      <c r="E92">
        <v>217.46299999999999</v>
      </c>
      <c r="F92">
        <v>11131.9</v>
      </c>
      <c r="G92">
        <v>4935.2</v>
      </c>
    </row>
    <row r="93" spans="1:7" x14ac:dyDescent="0.25">
      <c r="A93" s="1">
        <v>39630</v>
      </c>
      <c r="B93" s="8">
        <v>7</v>
      </c>
      <c r="C93">
        <v>5188</v>
      </c>
      <c r="D93">
        <v>4.01</v>
      </c>
      <c r="E93">
        <v>219.01599999999999</v>
      </c>
      <c r="F93">
        <v>11004</v>
      </c>
      <c r="G93">
        <v>4945.0600000000004</v>
      </c>
    </row>
    <row r="94" spans="1:7" x14ac:dyDescent="0.25">
      <c r="A94" s="1">
        <v>39661</v>
      </c>
      <c r="B94" s="8">
        <v>8</v>
      </c>
      <c r="C94">
        <v>5682</v>
      </c>
      <c r="D94">
        <v>3.89</v>
      </c>
      <c r="E94">
        <v>218.69</v>
      </c>
      <c r="F94">
        <v>10931.8</v>
      </c>
      <c r="G94">
        <v>4945.0600000000004</v>
      </c>
    </row>
    <row r="95" spans="1:7" x14ac:dyDescent="0.25">
      <c r="A95" s="1">
        <v>39692</v>
      </c>
      <c r="B95" s="8">
        <v>9</v>
      </c>
      <c r="C95">
        <v>4974</v>
      </c>
      <c r="D95">
        <v>3.69</v>
      </c>
      <c r="E95">
        <v>218.87700000000001</v>
      </c>
      <c r="F95">
        <v>10974</v>
      </c>
      <c r="G95">
        <v>4945.0600000000004</v>
      </c>
    </row>
    <row r="96" spans="1:7" x14ac:dyDescent="0.25">
      <c r="A96" s="1">
        <v>39722</v>
      </c>
      <c r="B96" s="8">
        <v>10</v>
      </c>
      <c r="C96">
        <v>5159</v>
      </c>
      <c r="D96">
        <v>3.81</v>
      </c>
      <c r="E96">
        <v>216.995</v>
      </c>
      <c r="F96">
        <v>10966.3</v>
      </c>
      <c r="G96">
        <v>4853.18</v>
      </c>
    </row>
    <row r="97" spans="1:7" x14ac:dyDescent="0.25">
      <c r="A97" s="1">
        <v>39753</v>
      </c>
      <c r="B97" s="8">
        <v>11</v>
      </c>
      <c r="C97">
        <v>4224</v>
      </c>
      <c r="D97">
        <v>3.53</v>
      </c>
      <c r="E97">
        <v>213.15299999999999</v>
      </c>
      <c r="F97">
        <v>10922.7</v>
      </c>
      <c r="G97">
        <v>4853.18</v>
      </c>
    </row>
    <row r="98" spans="1:7" x14ac:dyDescent="0.25">
      <c r="A98" s="1">
        <v>39783</v>
      </c>
      <c r="B98" s="8">
        <v>12</v>
      </c>
      <c r="C98">
        <v>4758</v>
      </c>
      <c r="D98">
        <v>2.42</v>
      </c>
      <c r="E98">
        <v>211.398</v>
      </c>
      <c r="F98">
        <v>10809.4</v>
      </c>
      <c r="G98">
        <v>4853.18</v>
      </c>
    </row>
    <row r="99" spans="1:7" x14ac:dyDescent="0.25">
      <c r="A99" s="1">
        <v>39814</v>
      </c>
      <c r="B99" s="8">
        <v>1</v>
      </c>
      <c r="C99">
        <v>5690</v>
      </c>
      <c r="D99">
        <v>2.52</v>
      </c>
      <c r="E99">
        <v>211.93299999999999</v>
      </c>
      <c r="F99">
        <v>10851.7</v>
      </c>
      <c r="G99">
        <v>4798.18</v>
      </c>
    </row>
    <row r="100" spans="1:7" x14ac:dyDescent="0.25">
      <c r="A100" s="1">
        <v>39845</v>
      </c>
      <c r="B100" s="8">
        <v>2</v>
      </c>
      <c r="C100">
        <v>3830</v>
      </c>
      <c r="D100">
        <v>2.87</v>
      </c>
      <c r="E100">
        <v>212.70500000000001</v>
      </c>
      <c r="F100">
        <v>10761.6</v>
      </c>
      <c r="G100">
        <v>4798.18</v>
      </c>
    </row>
    <row r="101" spans="1:7" x14ac:dyDescent="0.25">
      <c r="A101" s="1">
        <v>39873</v>
      </c>
      <c r="B101" s="8">
        <v>3</v>
      </c>
      <c r="C101">
        <v>3896</v>
      </c>
      <c r="D101">
        <v>2.82</v>
      </c>
      <c r="E101">
        <v>212.495</v>
      </c>
      <c r="F101">
        <v>10749.3</v>
      </c>
      <c r="G101">
        <v>4798.18</v>
      </c>
    </row>
    <row r="102" spans="1:7" x14ac:dyDescent="0.25">
      <c r="A102" s="1">
        <v>39904</v>
      </c>
      <c r="B102" s="8">
        <v>4</v>
      </c>
      <c r="C102">
        <v>4437</v>
      </c>
      <c r="D102">
        <v>2.93</v>
      </c>
      <c r="E102">
        <v>212.709</v>
      </c>
      <c r="F102">
        <v>10863</v>
      </c>
      <c r="G102">
        <v>4784.28</v>
      </c>
    </row>
    <row r="103" spans="1:7" x14ac:dyDescent="0.25">
      <c r="A103" s="1">
        <v>39934</v>
      </c>
      <c r="B103" s="8">
        <v>5</v>
      </c>
      <c r="C103">
        <v>3947</v>
      </c>
      <c r="D103">
        <v>3.29</v>
      </c>
      <c r="E103">
        <v>213.02199999999999</v>
      </c>
      <c r="F103">
        <v>11056.3</v>
      </c>
      <c r="G103">
        <v>4784.28</v>
      </c>
    </row>
    <row r="104" spans="1:7" x14ac:dyDescent="0.25">
      <c r="A104" s="1">
        <v>39965</v>
      </c>
      <c r="B104" s="8">
        <v>6</v>
      </c>
      <c r="C104">
        <v>4217</v>
      </c>
      <c r="D104">
        <v>3.72</v>
      </c>
      <c r="E104">
        <v>214.79</v>
      </c>
      <c r="F104">
        <v>10938.1</v>
      </c>
      <c r="G104">
        <v>4784.28</v>
      </c>
    </row>
    <row r="105" spans="1:7" x14ac:dyDescent="0.25">
      <c r="A105" s="1">
        <v>39995</v>
      </c>
      <c r="B105" s="8">
        <v>7</v>
      </c>
      <c r="C105">
        <v>4662</v>
      </c>
      <c r="D105">
        <v>3.56</v>
      </c>
      <c r="E105">
        <v>214.726</v>
      </c>
      <c r="F105">
        <v>10888</v>
      </c>
      <c r="G105">
        <v>4806.7700000000004</v>
      </c>
    </row>
    <row r="106" spans="1:7" x14ac:dyDescent="0.25">
      <c r="A106" s="1">
        <v>40026</v>
      </c>
      <c r="B106" s="8">
        <v>8</v>
      </c>
      <c r="C106">
        <v>4749</v>
      </c>
      <c r="D106">
        <v>3.59</v>
      </c>
      <c r="E106">
        <v>215.44499999999999</v>
      </c>
      <c r="F106">
        <v>10891.7</v>
      </c>
      <c r="G106">
        <v>4806.7700000000004</v>
      </c>
    </row>
    <row r="107" spans="1:7" x14ac:dyDescent="0.25">
      <c r="A107" s="1">
        <v>40057</v>
      </c>
      <c r="B107" s="8">
        <v>9</v>
      </c>
      <c r="C107">
        <v>4221</v>
      </c>
      <c r="D107">
        <v>3.4</v>
      </c>
      <c r="E107">
        <v>215.86099999999999</v>
      </c>
      <c r="F107">
        <v>10930.3</v>
      </c>
      <c r="G107">
        <v>4806.7700000000004</v>
      </c>
    </row>
    <row r="108" spans="1:7" x14ac:dyDescent="0.25">
      <c r="A108" s="1">
        <v>40087</v>
      </c>
      <c r="B108" s="8">
        <v>10</v>
      </c>
      <c r="C108">
        <v>4180</v>
      </c>
      <c r="D108">
        <v>3.39</v>
      </c>
      <c r="E108">
        <v>216.50899999999999</v>
      </c>
      <c r="F108">
        <v>10925.1</v>
      </c>
      <c r="G108">
        <v>4876.01</v>
      </c>
    </row>
    <row r="109" spans="1:7" x14ac:dyDescent="0.25">
      <c r="A109" s="1">
        <v>40118</v>
      </c>
      <c r="B109" s="8">
        <v>11</v>
      </c>
      <c r="C109">
        <v>3550</v>
      </c>
      <c r="D109">
        <v>3.4</v>
      </c>
      <c r="E109">
        <v>217.23400000000001</v>
      </c>
      <c r="F109">
        <v>10982.4</v>
      </c>
      <c r="G109">
        <v>4876.01</v>
      </c>
    </row>
    <row r="110" spans="1:7" x14ac:dyDescent="0.25">
      <c r="A110" s="1">
        <v>40148</v>
      </c>
      <c r="B110" s="8">
        <v>12</v>
      </c>
      <c r="C110">
        <v>3979</v>
      </c>
      <c r="D110">
        <v>3.59</v>
      </c>
      <c r="E110">
        <v>217.34700000000001</v>
      </c>
      <c r="F110">
        <v>11047.3</v>
      </c>
      <c r="G110">
        <v>4876.01</v>
      </c>
    </row>
    <row r="111" spans="1:7" x14ac:dyDescent="0.25">
      <c r="A111" s="1">
        <v>40179</v>
      </c>
      <c r="B111" s="8">
        <v>1</v>
      </c>
      <c r="C111">
        <v>4402</v>
      </c>
      <c r="D111">
        <v>3.73</v>
      </c>
      <c r="E111">
        <v>217.488</v>
      </c>
      <c r="F111">
        <v>11070.4</v>
      </c>
      <c r="G111">
        <v>4907.12</v>
      </c>
    </row>
    <row r="112" spans="1:7" x14ac:dyDescent="0.25">
      <c r="A112" s="1">
        <v>40210</v>
      </c>
      <c r="B112" s="8">
        <v>2</v>
      </c>
      <c r="C112">
        <v>3096</v>
      </c>
      <c r="D112">
        <v>3.69</v>
      </c>
      <c r="E112">
        <v>217.28100000000001</v>
      </c>
      <c r="F112">
        <v>11066.5</v>
      </c>
      <c r="G112">
        <v>4907.12</v>
      </c>
    </row>
    <row r="113" spans="1:7" x14ac:dyDescent="0.25">
      <c r="A113" s="1">
        <v>40238</v>
      </c>
      <c r="B113" s="8">
        <v>3</v>
      </c>
      <c r="C113">
        <v>3387</v>
      </c>
      <c r="D113">
        <v>3.73</v>
      </c>
      <c r="E113">
        <v>217.35300000000001</v>
      </c>
      <c r="F113">
        <v>11116.3</v>
      </c>
      <c r="G113">
        <v>4907.12</v>
      </c>
    </row>
    <row r="114" spans="1:7" x14ac:dyDescent="0.25">
      <c r="A114" s="1">
        <v>40269</v>
      </c>
      <c r="B114" s="8">
        <v>4</v>
      </c>
      <c r="C114">
        <v>3738</v>
      </c>
      <c r="D114">
        <v>3.85</v>
      </c>
      <c r="E114">
        <v>217.40299999999999</v>
      </c>
      <c r="F114">
        <v>11213.5</v>
      </c>
      <c r="G114">
        <v>4975.37</v>
      </c>
    </row>
    <row r="115" spans="1:7" x14ac:dyDescent="0.25">
      <c r="A115" s="1">
        <v>40299</v>
      </c>
      <c r="B115" s="8">
        <v>5</v>
      </c>
      <c r="C115">
        <v>3707</v>
      </c>
      <c r="D115">
        <v>3.42</v>
      </c>
      <c r="E115">
        <v>217.29</v>
      </c>
      <c r="F115">
        <v>11306</v>
      </c>
      <c r="G115">
        <v>4975.37</v>
      </c>
    </row>
    <row r="116" spans="1:7" x14ac:dyDescent="0.25">
      <c r="A116" s="1">
        <v>40330</v>
      </c>
      <c r="B116" s="8">
        <v>6</v>
      </c>
      <c r="C116">
        <v>4363</v>
      </c>
      <c r="D116">
        <v>3.2</v>
      </c>
      <c r="E116">
        <v>217.19900000000001</v>
      </c>
      <c r="F116">
        <v>11319.7</v>
      </c>
      <c r="G116">
        <v>4975.37</v>
      </c>
    </row>
    <row r="117" spans="1:7" x14ac:dyDescent="0.25">
      <c r="A117" s="1">
        <v>40360</v>
      </c>
      <c r="B117" s="8">
        <v>7</v>
      </c>
      <c r="C117">
        <v>4602</v>
      </c>
      <c r="D117">
        <v>3.01</v>
      </c>
      <c r="E117">
        <v>217.60499999999999</v>
      </c>
      <c r="F117">
        <v>11348.2</v>
      </c>
      <c r="G117">
        <v>5026.6400000000003</v>
      </c>
    </row>
    <row r="118" spans="1:7" x14ac:dyDescent="0.25">
      <c r="A118" s="1">
        <v>40391</v>
      </c>
      <c r="B118" s="8">
        <v>8</v>
      </c>
      <c r="C118">
        <v>4740</v>
      </c>
      <c r="D118">
        <v>2.7</v>
      </c>
      <c r="E118">
        <v>217.923</v>
      </c>
      <c r="F118">
        <v>11396.3</v>
      </c>
      <c r="G118">
        <v>5026.6400000000003</v>
      </c>
    </row>
    <row r="119" spans="1:7" x14ac:dyDescent="0.25">
      <c r="A119" s="1">
        <v>40422</v>
      </c>
      <c r="B119" s="8">
        <v>9</v>
      </c>
      <c r="C119">
        <v>4217</v>
      </c>
      <c r="D119">
        <v>2.65</v>
      </c>
      <c r="E119">
        <v>218.27500000000001</v>
      </c>
      <c r="F119">
        <v>11395.7</v>
      </c>
      <c r="G119">
        <v>5026.6400000000003</v>
      </c>
    </row>
    <row r="120" spans="1:7" x14ac:dyDescent="0.25">
      <c r="A120" s="1">
        <v>40452</v>
      </c>
      <c r="B120" s="8">
        <v>10</v>
      </c>
      <c r="C120">
        <v>3965</v>
      </c>
      <c r="D120">
        <v>2.54</v>
      </c>
      <c r="E120">
        <v>219.035</v>
      </c>
      <c r="F120">
        <v>11446.1</v>
      </c>
      <c r="G120">
        <v>5080.28</v>
      </c>
    </row>
    <row r="121" spans="1:7" x14ac:dyDescent="0.25">
      <c r="A121" s="1">
        <v>40483</v>
      </c>
      <c r="B121" s="8">
        <v>11</v>
      </c>
      <c r="C121">
        <v>3490</v>
      </c>
      <c r="D121">
        <v>2.76</v>
      </c>
      <c r="E121">
        <v>219.59</v>
      </c>
      <c r="F121">
        <v>11493</v>
      </c>
      <c r="G121">
        <v>5080.28</v>
      </c>
    </row>
    <row r="122" spans="1:7" x14ac:dyDescent="0.25">
      <c r="A122" s="1">
        <v>40513</v>
      </c>
      <c r="B122" s="8">
        <v>12</v>
      </c>
      <c r="C122">
        <v>3942</v>
      </c>
      <c r="D122">
        <v>3.29</v>
      </c>
      <c r="E122">
        <v>220.47200000000001</v>
      </c>
      <c r="F122">
        <v>11600.4</v>
      </c>
      <c r="G122">
        <v>5080.28</v>
      </c>
    </row>
    <row r="123" spans="1:7" x14ac:dyDescent="0.25">
      <c r="A123" s="1">
        <v>40544</v>
      </c>
      <c r="B123" s="8">
        <v>1</v>
      </c>
      <c r="C123">
        <v>4399</v>
      </c>
      <c r="D123">
        <v>3.39</v>
      </c>
      <c r="E123">
        <v>221.18700000000001</v>
      </c>
      <c r="F123">
        <v>11686.4</v>
      </c>
      <c r="G123">
        <v>5095.28</v>
      </c>
    </row>
    <row r="124" spans="1:7" x14ac:dyDescent="0.25">
      <c r="A124" s="1">
        <v>40575</v>
      </c>
      <c r="B124" s="8">
        <v>2</v>
      </c>
      <c r="C124">
        <v>3091</v>
      </c>
      <c r="D124">
        <v>3.58</v>
      </c>
      <c r="E124">
        <v>221.898</v>
      </c>
      <c r="F124">
        <v>11749.2</v>
      </c>
      <c r="G124">
        <v>5095.28</v>
      </c>
    </row>
    <row r="125" spans="1:7" x14ac:dyDescent="0.25">
      <c r="A125" s="1">
        <v>40603</v>
      </c>
      <c r="B125" s="8">
        <v>3</v>
      </c>
      <c r="C125">
        <v>3423</v>
      </c>
      <c r="D125">
        <v>3.41</v>
      </c>
      <c r="E125">
        <v>223.04599999999999</v>
      </c>
      <c r="F125">
        <v>11760.7</v>
      </c>
      <c r="G125">
        <v>5095.28</v>
      </c>
    </row>
    <row r="126" spans="1:7" x14ac:dyDescent="0.25">
      <c r="A126" s="1">
        <v>40634</v>
      </c>
      <c r="B126" s="8">
        <v>4</v>
      </c>
      <c r="C126">
        <v>3767</v>
      </c>
      <c r="D126">
        <v>3.46</v>
      </c>
      <c r="E126">
        <v>224.09299999999999</v>
      </c>
      <c r="F126">
        <v>11788.3</v>
      </c>
      <c r="G126">
        <v>5165.3999999999996</v>
      </c>
    </row>
    <row r="127" spans="1:7" x14ac:dyDescent="0.25">
      <c r="A127" s="1">
        <v>40664</v>
      </c>
      <c r="B127" s="8">
        <v>5</v>
      </c>
      <c r="C127">
        <v>3967</v>
      </c>
      <c r="D127">
        <v>3.17</v>
      </c>
      <c r="E127">
        <v>224.80600000000001</v>
      </c>
      <c r="F127">
        <v>11812.1</v>
      </c>
      <c r="G127">
        <v>5165.3999999999996</v>
      </c>
    </row>
    <row r="128" spans="1:7" x14ac:dyDescent="0.25">
      <c r="A128" s="1">
        <v>40695</v>
      </c>
      <c r="B128" s="8">
        <v>6</v>
      </c>
      <c r="C128">
        <v>4188</v>
      </c>
      <c r="D128">
        <v>3</v>
      </c>
      <c r="E128">
        <v>224.80600000000001</v>
      </c>
      <c r="F128">
        <v>11865.4</v>
      </c>
      <c r="G128">
        <v>5165.3999999999996</v>
      </c>
    </row>
    <row r="129" spans="1:7" x14ac:dyDescent="0.25">
      <c r="A129" s="1">
        <v>40725</v>
      </c>
      <c r="B129" s="8">
        <v>7</v>
      </c>
      <c r="C129">
        <v>4450</v>
      </c>
      <c r="D129">
        <v>3</v>
      </c>
      <c r="E129">
        <v>225.39500000000001</v>
      </c>
      <c r="F129">
        <v>11922</v>
      </c>
      <c r="G129">
        <v>5197.28</v>
      </c>
    </row>
    <row r="130" spans="1:7" x14ac:dyDescent="0.25">
      <c r="A130" s="1">
        <v>40756</v>
      </c>
      <c r="B130" s="8">
        <v>8</v>
      </c>
      <c r="C130">
        <v>4888</v>
      </c>
      <c r="D130">
        <v>2.2999999999999998</v>
      </c>
      <c r="E130">
        <v>226.10599999999999</v>
      </c>
      <c r="F130">
        <v>11937.8</v>
      </c>
      <c r="G130">
        <v>5197.28</v>
      </c>
    </row>
    <row r="131" spans="1:7" x14ac:dyDescent="0.25">
      <c r="A131" s="1">
        <v>40787</v>
      </c>
      <c r="B131" s="8">
        <v>9</v>
      </c>
      <c r="C131">
        <v>4374</v>
      </c>
      <c r="D131">
        <v>1.98</v>
      </c>
      <c r="E131">
        <v>226.59700000000001</v>
      </c>
      <c r="F131">
        <v>11933.7</v>
      </c>
      <c r="G131">
        <v>5197.28</v>
      </c>
    </row>
    <row r="132" spans="1:7" x14ac:dyDescent="0.25">
      <c r="A132" s="1">
        <v>40817</v>
      </c>
      <c r="B132" s="8">
        <v>10</v>
      </c>
      <c r="C132">
        <v>4171</v>
      </c>
      <c r="D132">
        <v>2.15</v>
      </c>
      <c r="E132">
        <v>226.75</v>
      </c>
      <c r="F132">
        <v>11955.8</v>
      </c>
      <c r="G132">
        <v>5265.49</v>
      </c>
    </row>
    <row r="133" spans="1:7" x14ac:dyDescent="0.25">
      <c r="A133" s="1">
        <v>40848</v>
      </c>
      <c r="B133" s="8">
        <v>11</v>
      </c>
      <c r="C133">
        <v>3604</v>
      </c>
      <c r="D133">
        <v>2.0099999999999998</v>
      </c>
      <c r="E133">
        <v>227.16900000000001</v>
      </c>
      <c r="F133">
        <v>11978.1</v>
      </c>
      <c r="G133">
        <v>5265.49</v>
      </c>
    </row>
    <row r="134" spans="1:7" x14ac:dyDescent="0.25">
      <c r="A134" s="1">
        <v>40878</v>
      </c>
      <c r="B134" s="8">
        <v>12</v>
      </c>
      <c r="C134">
        <v>3876</v>
      </c>
      <c r="D134">
        <v>1.98</v>
      </c>
      <c r="E134">
        <v>227.22300000000001</v>
      </c>
      <c r="F134">
        <v>12093.6</v>
      </c>
      <c r="G134">
        <v>5265.49</v>
      </c>
    </row>
    <row r="135" spans="1:7" x14ac:dyDescent="0.25">
      <c r="A135" s="1">
        <v>40909</v>
      </c>
      <c r="B135" s="8">
        <v>1</v>
      </c>
      <c r="C135">
        <v>4412</v>
      </c>
      <c r="D135">
        <v>1.97</v>
      </c>
      <c r="E135">
        <v>227.84200000000001</v>
      </c>
      <c r="F135">
        <v>12227</v>
      </c>
      <c r="G135">
        <v>5339.92</v>
      </c>
    </row>
    <row r="136" spans="1:7" x14ac:dyDescent="0.25">
      <c r="A136" s="1">
        <v>40940</v>
      </c>
      <c r="B136" s="8">
        <v>2</v>
      </c>
      <c r="C136">
        <v>3346</v>
      </c>
      <c r="D136">
        <v>1.97</v>
      </c>
      <c r="E136">
        <v>228.32900000000001</v>
      </c>
      <c r="F136">
        <v>12330.3</v>
      </c>
      <c r="G136">
        <v>5339.92</v>
      </c>
    </row>
    <row r="137" spans="1:7" x14ac:dyDescent="0.25">
      <c r="A137" s="1">
        <v>40969</v>
      </c>
      <c r="B137" s="8">
        <v>3</v>
      </c>
      <c r="C137">
        <v>3576</v>
      </c>
      <c r="D137">
        <v>2.17</v>
      </c>
      <c r="E137">
        <v>228.80699999999999</v>
      </c>
      <c r="F137">
        <v>12396.4</v>
      </c>
      <c r="G137">
        <v>5339.92</v>
      </c>
    </row>
    <row r="138" spans="1:7" x14ac:dyDescent="0.25">
      <c r="A138" s="1">
        <v>41000</v>
      </c>
      <c r="B138" s="8">
        <v>4</v>
      </c>
      <c r="C138">
        <v>4116</v>
      </c>
      <c r="D138">
        <v>2.0499999999999998</v>
      </c>
      <c r="E138">
        <v>229.18700000000001</v>
      </c>
      <c r="F138">
        <v>12461.1</v>
      </c>
      <c r="G138">
        <v>5384.09</v>
      </c>
    </row>
    <row r="139" spans="1:7" x14ac:dyDescent="0.25">
      <c r="A139" s="1">
        <v>41030</v>
      </c>
      <c r="B139" s="8">
        <v>5</v>
      </c>
      <c r="C139">
        <v>4285</v>
      </c>
      <c r="D139">
        <v>1.8</v>
      </c>
      <c r="E139">
        <v>228.71299999999999</v>
      </c>
      <c r="F139">
        <v>12456.8</v>
      </c>
      <c r="G139">
        <v>5384.09</v>
      </c>
    </row>
    <row r="140" spans="1:7" x14ac:dyDescent="0.25">
      <c r="A140" s="1">
        <v>41061</v>
      </c>
      <c r="B140" s="8">
        <v>6</v>
      </c>
      <c r="C140">
        <v>4538</v>
      </c>
      <c r="D140">
        <v>1.62</v>
      </c>
      <c r="E140">
        <v>228.524</v>
      </c>
      <c r="F140">
        <v>12461.2</v>
      </c>
      <c r="G140">
        <v>5384.09</v>
      </c>
    </row>
    <row r="141" spans="1:7" x14ac:dyDescent="0.25">
      <c r="A141" s="1">
        <v>41091</v>
      </c>
      <c r="B141" s="8">
        <v>7</v>
      </c>
      <c r="C141">
        <v>4451</v>
      </c>
      <c r="D141">
        <v>1.53</v>
      </c>
      <c r="E141">
        <v>228.59</v>
      </c>
      <c r="F141">
        <v>12377.4</v>
      </c>
      <c r="G141">
        <v>5419.05</v>
      </c>
    </row>
    <row r="142" spans="1:7" x14ac:dyDescent="0.25">
      <c r="A142" s="1">
        <v>41122</v>
      </c>
      <c r="B142" s="8">
        <v>8</v>
      </c>
      <c r="C142">
        <v>5151</v>
      </c>
      <c r="D142">
        <v>1.68</v>
      </c>
      <c r="E142">
        <v>229.91800000000001</v>
      </c>
      <c r="F142">
        <v>12371.2</v>
      </c>
      <c r="G142">
        <v>5419.05</v>
      </c>
    </row>
    <row r="143" spans="1:7" x14ac:dyDescent="0.25">
      <c r="A143" s="1">
        <v>41153</v>
      </c>
      <c r="B143" s="8">
        <v>9</v>
      </c>
      <c r="C143">
        <v>4312</v>
      </c>
      <c r="D143">
        <v>1.72</v>
      </c>
      <c r="E143">
        <v>231.01499999999999</v>
      </c>
      <c r="F143">
        <v>12469.3</v>
      </c>
      <c r="G143">
        <v>5419.05</v>
      </c>
    </row>
    <row r="144" spans="1:7" x14ac:dyDescent="0.25">
      <c r="A144" s="1">
        <v>41183</v>
      </c>
      <c r="B144" s="8">
        <v>10</v>
      </c>
      <c r="C144">
        <v>4297</v>
      </c>
      <c r="D144">
        <v>1.75</v>
      </c>
      <c r="E144">
        <v>231.63800000000001</v>
      </c>
      <c r="F144">
        <v>12600.4</v>
      </c>
      <c r="G144">
        <v>5452.95</v>
      </c>
    </row>
    <row r="145" spans="1:7" x14ac:dyDescent="0.25">
      <c r="A145" s="1">
        <v>41214</v>
      </c>
      <c r="B145" s="8">
        <v>11</v>
      </c>
      <c r="C145">
        <v>3746</v>
      </c>
      <c r="D145">
        <v>1.65</v>
      </c>
      <c r="E145">
        <v>231.249</v>
      </c>
      <c r="F145">
        <v>12769.7</v>
      </c>
      <c r="G145">
        <v>5452.95</v>
      </c>
    </row>
    <row r="146" spans="1:7" x14ac:dyDescent="0.25">
      <c r="A146" s="1">
        <v>41244</v>
      </c>
      <c r="B146" s="8">
        <v>12</v>
      </c>
      <c r="C146">
        <v>3896</v>
      </c>
      <c r="D146">
        <v>1.72</v>
      </c>
      <c r="E146">
        <v>231.221</v>
      </c>
      <c r="F146">
        <v>13093.6</v>
      </c>
      <c r="G146">
        <v>5452.95</v>
      </c>
    </row>
    <row r="147" spans="1:7" x14ac:dyDescent="0.25">
      <c r="A147" s="1">
        <v>41275</v>
      </c>
      <c r="B147" s="8">
        <v>1</v>
      </c>
      <c r="C147">
        <v>4715</v>
      </c>
      <c r="D147">
        <v>1.91</v>
      </c>
      <c r="E147">
        <v>231.679</v>
      </c>
      <c r="F147">
        <v>12362.5</v>
      </c>
      <c r="G147">
        <v>5523.2</v>
      </c>
    </row>
    <row r="148" spans="1:7" x14ac:dyDescent="0.25">
      <c r="A148" s="1">
        <v>41306</v>
      </c>
      <c r="B148" s="8">
        <v>2</v>
      </c>
      <c r="C148">
        <v>3345</v>
      </c>
      <c r="D148">
        <v>1.98</v>
      </c>
      <c r="E148">
        <v>232.93700000000001</v>
      </c>
      <c r="F148">
        <v>12345.3</v>
      </c>
      <c r="G148">
        <v>5523.2</v>
      </c>
    </row>
    <row r="149" spans="1:7" x14ac:dyDescent="0.25">
      <c r="A149" s="1">
        <v>41334</v>
      </c>
      <c r="B149" s="8">
        <v>3</v>
      </c>
      <c r="C149">
        <v>3524</v>
      </c>
      <c r="D149">
        <v>1.96</v>
      </c>
      <c r="E149">
        <v>232.28200000000001</v>
      </c>
      <c r="F149">
        <v>12347.8</v>
      </c>
      <c r="G149">
        <v>5523.2</v>
      </c>
    </row>
    <row r="150" spans="1:7" x14ac:dyDescent="0.25">
      <c r="A150" s="1">
        <v>41365</v>
      </c>
      <c r="B150" s="8">
        <v>4</v>
      </c>
      <c r="C150">
        <v>4254</v>
      </c>
      <c r="D150">
        <v>1.76</v>
      </c>
      <c r="E150">
        <v>231.797</v>
      </c>
      <c r="F150">
        <v>12387.1</v>
      </c>
      <c r="G150">
        <v>5545.98</v>
      </c>
    </row>
    <row r="151" spans="1:7" x14ac:dyDescent="0.25">
      <c r="A151" s="1">
        <v>41395</v>
      </c>
      <c r="B151" s="8">
        <v>5</v>
      </c>
      <c r="C151">
        <v>4293</v>
      </c>
      <c r="D151">
        <v>1.93</v>
      </c>
      <c r="E151">
        <v>231.893</v>
      </c>
      <c r="F151">
        <v>12466.1</v>
      </c>
      <c r="G151">
        <v>5545.98</v>
      </c>
    </row>
    <row r="152" spans="1:7" x14ac:dyDescent="0.25">
      <c r="A152" s="1">
        <v>41426</v>
      </c>
      <c r="B152" s="8">
        <v>6</v>
      </c>
      <c r="C152">
        <v>4523</v>
      </c>
      <c r="D152">
        <v>2.2999999999999998</v>
      </c>
      <c r="E152">
        <v>232.44499999999999</v>
      </c>
      <c r="F152">
        <v>12506.2</v>
      </c>
      <c r="G152">
        <v>5545.98</v>
      </c>
    </row>
    <row r="153" spans="1:7" x14ac:dyDescent="0.25">
      <c r="A153" s="1">
        <v>41456</v>
      </c>
      <c r="B153" s="8">
        <v>7</v>
      </c>
      <c r="C153">
        <v>4718</v>
      </c>
      <c r="D153">
        <v>2.58</v>
      </c>
      <c r="E153">
        <v>232.9</v>
      </c>
      <c r="F153">
        <v>12507.9</v>
      </c>
      <c r="G153">
        <v>5616.25</v>
      </c>
    </row>
    <row r="154" spans="1:7" x14ac:dyDescent="0.25">
      <c r="A154" s="1">
        <v>41487</v>
      </c>
      <c r="B154" s="8">
        <v>8</v>
      </c>
      <c r="C154">
        <v>5379</v>
      </c>
      <c r="D154">
        <v>2.74</v>
      </c>
      <c r="E154">
        <v>233.45599999999999</v>
      </c>
      <c r="F154">
        <v>12554.4</v>
      </c>
      <c r="G154">
        <v>5616.25</v>
      </c>
    </row>
    <row r="155" spans="1:7" x14ac:dyDescent="0.25">
      <c r="A155" s="1">
        <v>41518</v>
      </c>
      <c r="B155" s="8">
        <v>9</v>
      </c>
      <c r="C155">
        <v>4834</v>
      </c>
      <c r="D155">
        <v>2.81</v>
      </c>
      <c r="E155">
        <v>233.54400000000001</v>
      </c>
      <c r="F155">
        <v>12610.3</v>
      </c>
      <c r="G155">
        <v>5616.25</v>
      </c>
    </row>
    <row r="156" spans="1:7" x14ac:dyDescent="0.25">
      <c r="A156" s="1">
        <v>41548</v>
      </c>
      <c r="B156" s="8">
        <v>10</v>
      </c>
      <c r="C156">
        <v>4380</v>
      </c>
      <c r="D156">
        <v>2.62</v>
      </c>
      <c r="E156">
        <v>233.66900000000001</v>
      </c>
      <c r="F156">
        <v>12597.6</v>
      </c>
      <c r="G156">
        <v>5694.38</v>
      </c>
    </row>
    <row r="157" spans="1:7" x14ac:dyDescent="0.25">
      <c r="A157" s="1">
        <v>41579</v>
      </c>
      <c r="B157" s="8">
        <v>11</v>
      </c>
      <c r="C157">
        <v>3776</v>
      </c>
      <c r="D157">
        <v>2.72</v>
      </c>
      <c r="E157">
        <v>234.1</v>
      </c>
      <c r="F157">
        <v>12656.7</v>
      </c>
      <c r="G157">
        <v>5694.38</v>
      </c>
    </row>
    <row r="158" spans="1:7" x14ac:dyDescent="0.25">
      <c r="A158" s="1">
        <v>41609</v>
      </c>
      <c r="B158" s="8">
        <v>12</v>
      </c>
      <c r="C158">
        <v>4166</v>
      </c>
      <c r="D158">
        <v>2.9</v>
      </c>
      <c r="E158">
        <v>234.71899999999999</v>
      </c>
      <c r="F158">
        <v>12721.3</v>
      </c>
      <c r="G158">
        <v>5694.38</v>
      </c>
    </row>
    <row r="159" spans="1:7" x14ac:dyDescent="0.25">
      <c r="A159" s="1">
        <v>41640</v>
      </c>
      <c r="B159" s="8">
        <v>1</v>
      </c>
      <c r="C159">
        <v>4915</v>
      </c>
      <c r="D159">
        <v>2.86</v>
      </c>
      <c r="E159">
        <v>235.34700000000001</v>
      </c>
      <c r="F159">
        <v>12815.7</v>
      </c>
      <c r="G159">
        <v>5700.98</v>
      </c>
    </row>
    <row r="160" spans="1:7" x14ac:dyDescent="0.25">
      <c r="A160" s="1">
        <v>41671</v>
      </c>
      <c r="B160" s="8">
        <v>2</v>
      </c>
      <c r="C160">
        <v>3570</v>
      </c>
      <c r="D160">
        <v>2.71</v>
      </c>
      <c r="E160">
        <v>235.52199999999999</v>
      </c>
      <c r="F160">
        <v>12908.1</v>
      </c>
      <c r="G160">
        <v>5700.98</v>
      </c>
    </row>
    <row r="161" spans="1:7" x14ac:dyDescent="0.25">
      <c r="A161" s="1">
        <v>41699</v>
      </c>
      <c r="B161" s="8">
        <v>3</v>
      </c>
      <c r="C161">
        <v>3868</v>
      </c>
      <c r="D161">
        <v>2.72</v>
      </c>
      <c r="E161">
        <v>235.95599999999999</v>
      </c>
      <c r="F161">
        <v>13011.8</v>
      </c>
      <c r="G161">
        <v>5700.98</v>
      </c>
    </row>
    <row r="162" spans="1:7" x14ac:dyDescent="0.25">
      <c r="A162" s="1">
        <v>41730</v>
      </c>
      <c r="B162" s="8">
        <v>4</v>
      </c>
      <c r="C162">
        <v>4420</v>
      </c>
      <c r="D162">
        <v>2.71</v>
      </c>
      <c r="E162">
        <v>236.46299999999999</v>
      </c>
      <c r="F162">
        <v>13071.8</v>
      </c>
      <c r="G162">
        <v>5808.59</v>
      </c>
    </row>
    <row r="163" spans="1:7" x14ac:dyDescent="0.25">
      <c r="A163" s="1">
        <v>41760</v>
      </c>
      <c r="B163" s="8">
        <v>5</v>
      </c>
      <c r="C163">
        <v>4512</v>
      </c>
      <c r="D163">
        <v>2.56</v>
      </c>
      <c r="E163">
        <v>236.86699999999999</v>
      </c>
      <c r="F163">
        <v>13126.8</v>
      </c>
      <c r="G163">
        <v>5808.59</v>
      </c>
    </row>
    <row r="164" spans="1:7" x14ac:dyDescent="0.25">
      <c r="A164" s="1">
        <v>41791</v>
      </c>
      <c r="B164" s="8">
        <v>6</v>
      </c>
      <c r="C164">
        <v>4732</v>
      </c>
      <c r="D164">
        <v>2.6</v>
      </c>
      <c r="E164">
        <v>237.18799999999999</v>
      </c>
      <c r="F164">
        <v>13196</v>
      </c>
      <c r="G164">
        <v>5808.59</v>
      </c>
    </row>
    <row r="165" spans="1:7" x14ac:dyDescent="0.25">
      <c r="A165" s="1">
        <v>41821</v>
      </c>
      <c r="B165" s="8">
        <v>7</v>
      </c>
      <c r="C165">
        <v>5113</v>
      </c>
      <c r="D165">
        <v>2.54</v>
      </c>
      <c r="E165">
        <v>237.48500000000001</v>
      </c>
      <c r="F165">
        <v>13262</v>
      </c>
      <c r="G165">
        <v>5906.61</v>
      </c>
    </row>
    <row r="166" spans="1:7" x14ac:dyDescent="0.25">
      <c r="A166" s="1">
        <v>41852</v>
      </c>
      <c r="B166" s="8">
        <v>8</v>
      </c>
      <c r="C166">
        <v>5519</v>
      </c>
      <c r="D166">
        <v>2.42</v>
      </c>
      <c r="E166">
        <v>237.43899999999999</v>
      </c>
      <c r="F166">
        <v>13323.3</v>
      </c>
      <c r="G166">
        <v>5906.61</v>
      </c>
    </row>
    <row r="167" spans="1:7" x14ac:dyDescent="0.25">
      <c r="A167" s="1">
        <v>41883</v>
      </c>
      <c r="B167" s="8">
        <v>9</v>
      </c>
      <c r="C167">
        <v>5197</v>
      </c>
      <c r="D167">
        <v>2.5299999999999998</v>
      </c>
      <c r="E167">
        <v>237.452</v>
      </c>
      <c r="F167">
        <v>13363.7</v>
      </c>
      <c r="G167">
        <v>5906.61</v>
      </c>
    </row>
    <row r="168" spans="1:7" x14ac:dyDescent="0.25">
      <c r="A168" s="1">
        <v>41913</v>
      </c>
      <c r="B168" s="8">
        <v>10</v>
      </c>
      <c r="C168">
        <v>5013</v>
      </c>
      <c r="D168">
        <v>2.2999999999999998</v>
      </c>
      <c r="E168">
        <v>237.447</v>
      </c>
      <c r="F168">
        <v>13412.9</v>
      </c>
      <c r="G168">
        <v>5946.15</v>
      </c>
    </row>
    <row r="169" spans="1:7" x14ac:dyDescent="0.25">
      <c r="A169" s="1">
        <v>41944</v>
      </c>
      <c r="B169" s="8">
        <v>11</v>
      </c>
      <c r="C169">
        <v>4102</v>
      </c>
      <c r="D169">
        <v>2.33</v>
      </c>
      <c r="E169">
        <v>237.042</v>
      </c>
      <c r="F169">
        <v>13461.9</v>
      </c>
      <c r="G169">
        <v>5946.15</v>
      </c>
    </row>
    <row r="170" spans="1:7" x14ac:dyDescent="0.25">
      <c r="A170" s="1">
        <v>41974</v>
      </c>
      <c r="B170" s="8">
        <v>12</v>
      </c>
      <c r="C170">
        <v>4608</v>
      </c>
      <c r="D170">
        <v>2.21</v>
      </c>
      <c r="E170">
        <v>236.27</v>
      </c>
      <c r="F170">
        <v>13522.6</v>
      </c>
      <c r="G170">
        <v>5946.15</v>
      </c>
    </row>
    <row r="171" spans="1:7" x14ac:dyDescent="0.25">
      <c r="A171" s="1">
        <v>42005</v>
      </c>
      <c r="B171" s="8">
        <v>1</v>
      </c>
      <c r="C171">
        <v>5319</v>
      </c>
      <c r="D171">
        <v>1.88</v>
      </c>
      <c r="E171">
        <v>234.83600000000001</v>
      </c>
      <c r="F171">
        <v>13527.7</v>
      </c>
      <c r="G171">
        <v>5990.14</v>
      </c>
    </row>
    <row r="172" spans="1:7" x14ac:dyDescent="0.25">
      <c r="A172" s="1">
        <v>42036</v>
      </c>
      <c r="B172" s="8">
        <v>2</v>
      </c>
      <c r="C172">
        <v>3817</v>
      </c>
      <c r="D172">
        <v>1.98</v>
      </c>
      <c r="E172">
        <v>235.274</v>
      </c>
      <c r="F172">
        <v>13592.7</v>
      </c>
      <c r="G172">
        <v>5990.14</v>
      </c>
    </row>
    <row r="173" spans="1:7" x14ac:dyDescent="0.25">
      <c r="A173" s="1">
        <v>42064</v>
      </c>
      <c r="B173" s="8">
        <v>3</v>
      </c>
      <c r="C173">
        <v>4349</v>
      </c>
      <c r="D173">
        <v>2.04</v>
      </c>
      <c r="E173">
        <v>235.95599999999999</v>
      </c>
      <c r="F173">
        <v>13593.3</v>
      </c>
      <c r="G173">
        <v>5990.14</v>
      </c>
    </row>
    <row r="174" spans="1:7" x14ac:dyDescent="0.25">
      <c r="A174" s="1">
        <v>42095</v>
      </c>
      <c r="B174" s="8">
        <v>4</v>
      </c>
      <c r="C174">
        <v>4753</v>
      </c>
      <c r="D174">
        <v>1.94</v>
      </c>
      <c r="E174">
        <v>236.16499999999999</v>
      </c>
      <c r="F174">
        <v>13667.2</v>
      </c>
      <c r="G174">
        <v>6073.77</v>
      </c>
    </row>
    <row r="175" spans="1:7" x14ac:dyDescent="0.25">
      <c r="A175" s="1">
        <v>42125</v>
      </c>
      <c r="B175" s="8">
        <v>5</v>
      </c>
      <c r="C175">
        <v>4770</v>
      </c>
      <c r="D175">
        <v>2.2000000000000002</v>
      </c>
      <c r="E175">
        <v>236.952</v>
      </c>
      <c r="F175">
        <v>13747.3</v>
      </c>
      <c r="G175">
        <v>6073.77</v>
      </c>
    </row>
    <row r="176" spans="1:7" x14ac:dyDescent="0.25">
      <c r="A176" s="1">
        <v>42156</v>
      </c>
      <c r="B176" s="8">
        <v>6</v>
      </c>
      <c r="C176">
        <v>5215</v>
      </c>
      <c r="D176">
        <v>2.36</v>
      </c>
      <c r="E176">
        <v>237.61799999999999</v>
      </c>
      <c r="F176">
        <v>13810.8</v>
      </c>
      <c r="G176">
        <v>6073.77</v>
      </c>
    </row>
    <row r="177" spans="1:7" x14ac:dyDescent="0.25">
      <c r="A177" s="1">
        <v>42186</v>
      </c>
      <c r="B177" s="8">
        <v>7</v>
      </c>
      <c r="C177">
        <v>5232</v>
      </c>
      <c r="D177">
        <v>2.3199999999999998</v>
      </c>
      <c r="E177">
        <v>237.99299999999999</v>
      </c>
      <c r="F177">
        <v>13866.5</v>
      </c>
      <c r="G177">
        <v>6110.36</v>
      </c>
    </row>
    <row r="178" spans="1:7" x14ac:dyDescent="0.25">
      <c r="A178" s="1">
        <v>42217</v>
      </c>
      <c r="B178" s="8">
        <v>8</v>
      </c>
      <c r="C178">
        <v>5971</v>
      </c>
      <c r="D178">
        <v>2.17</v>
      </c>
      <c r="E178">
        <v>237.989</v>
      </c>
      <c r="F178">
        <v>13913</v>
      </c>
      <c r="G178">
        <v>6110.36</v>
      </c>
    </row>
    <row r="179" spans="1:7" x14ac:dyDescent="0.25">
      <c r="A179" s="1">
        <v>42248</v>
      </c>
      <c r="B179" s="8">
        <v>9</v>
      </c>
      <c r="C179">
        <v>5406</v>
      </c>
      <c r="D179">
        <v>2.17</v>
      </c>
      <c r="E179">
        <v>237.46700000000001</v>
      </c>
      <c r="F179">
        <v>13918.4</v>
      </c>
      <c r="G179">
        <v>6110.36</v>
      </c>
    </row>
    <row r="180" spans="1:7" x14ac:dyDescent="0.25">
      <c r="A180" s="1">
        <v>42278</v>
      </c>
      <c r="B180" s="8">
        <v>10</v>
      </c>
      <c r="C180">
        <v>5097</v>
      </c>
      <c r="D180">
        <v>2.0699999999999998</v>
      </c>
      <c r="E180">
        <v>237.76400000000001</v>
      </c>
      <c r="F180">
        <v>13924.1</v>
      </c>
      <c r="G180">
        <v>6118.12</v>
      </c>
    </row>
    <row r="181" spans="1:7" x14ac:dyDescent="0.25">
      <c r="A181" s="1">
        <v>42309</v>
      </c>
      <c r="B181" s="8">
        <v>11</v>
      </c>
      <c r="C181">
        <v>4365</v>
      </c>
      <c r="D181">
        <v>2.2599999999999998</v>
      </c>
      <c r="E181">
        <v>238.072</v>
      </c>
      <c r="F181">
        <v>13908.8</v>
      </c>
      <c r="G181">
        <v>6118.12</v>
      </c>
    </row>
    <row r="182" spans="1:7" x14ac:dyDescent="0.25">
      <c r="A182" s="1">
        <v>42339</v>
      </c>
      <c r="B182" s="8">
        <v>12</v>
      </c>
      <c r="C182">
        <v>4966</v>
      </c>
      <c r="D182">
        <v>2.2400000000000002</v>
      </c>
      <c r="E182">
        <v>237.827</v>
      </c>
      <c r="F182">
        <v>13942.3</v>
      </c>
      <c r="G182">
        <v>6118.12</v>
      </c>
    </row>
    <row r="183" spans="1:7" x14ac:dyDescent="0.25">
      <c r="A183" s="1">
        <v>42370</v>
      </c>
      <c r="B183" s="8">
        <v>1</v>
      </c>
      <c r="C183">
        <v>5507</v>
      </c>
      <c r="D183">
        <v>2.09</v>
      </c>
      <c r="E183">
        <v>237.99</v>
      </c>
      <c r="F183">
        <v>14011.9</v>
      </c>
      <c r="G183">
        <v>6136.38</v>
      </c>
    </row>
    <row r="184" spans="1:7" x14ac:dyDescent="0.25">
      <c r="A184" s="1">
        <v>42401</v>
      </c>
      <c r="B184" s="8">
        <v>2</v>
      </c>
      <c r="C184">
        <v>4217</v>
      </c>
      <c r="D184">
        <v>1.78</v>
      </c>
      <c r="E184">
        <v>237.53200000000001</v>
      </c>
      <c r="F184">
        <v>14015.3</v>
      </c>
      <c r="G184">
        <v>6136.38</v>
      </c>
    </row>
    <row r="185" spans="1:7" x14ac:dyDescent="0.25">
      <c r="A185" s="1">
        <v>42430</v>
      </c>
      <c r="B185" s="8">
        <v>3</v>
      </c>
      <c r="C185">
        <v>4408</v>
      </c>
      <c r="D185">
        <v>1.89</v>
      </c>
      <c r="E185">
        <v>238.02199999999999</v>
      </c>
      <c r="F185">
        <v>14052.9</v>
      </c>
      <c r="G185">
        <v>6136.38</v>
      </c>
    </row>
    <row r="186" spans="1:7" x14ac:dyDescent="0.25">
      <c r="A186" s="1">
        <v>42461</v>
      </c>
      <c r="B186" s="8">
        <v>4</v>
      </c>
      <c r="C186">
        <v>4947</v>
      </c>
      <c r="D186">
        <v>1.81</v>
      </c>
      <c r="E186">
        <v>238.84299999999999</v>
      </c>
      <c r="F186">
        <v>14072.9</v>
      </c>
      <c r="G186">
        <v>6213.58</v>
      </c>
    </row>
    <row r="187" spans="1:7" x14ac:dyDescent="0.25">
      <c r="A187" s="1">
        <v>42491</v>
      </c>
      <c r="B187" s="8">
        <v>5</v>
      </c>
      <c r="C187">
        <v>5114</v>
      </c>
      <c r="D187">
        <v>1.81</v>
      </c>
      <c r="E187">
        <v>239.43899999999999</v>
      </c>
      <c r="F187">
        <v>14083.5</v>
      </c>
      <c r="G187">
        <v>6213.58</v>
      </c>
    </row>
    <row r="188" spans="1:7" x14ac:dyDescent="0.25">
      <c r="A188" s="1">
        <v>42522</v>
      </c>
      <c r="B188" s="8">
        <v>6</v>
      </c>
      <c r="C188">
        <v>5291</v>
      </c>
      <c r="D188">
        <v>1.64</v>
      </c>
      <c r="E188">
        <v>240.07400000000001</v>
      </c>
      <c r="F188">
        <v>14105.7</v>
      </c>
      <c r="G188">
        <v>6213.58</v>
      </c>
    </row>
    <row r="189" spans="1:7" x14ac:dyDescent="0.25">
      <c r="A189" s="1">
        <v>42552</v>
      </c>
      <c r="B189" s="8">
        <v>7</v>
      </c>
      <c r="C189">
        <v>5414</v>
      </c>
      <c r="D189">
        <v>1.5</v>
      </c>
      <c r="E189">
        <v>240.05799999999999</v>
      </c>
      <c r="F189">
        <v>14158.4</v>
      </c>
      <c r="G189">
        <v>6266.55</v>
      </c>
    </row>
    <row r="190" spans="1:7" x14ac:dyDescent="0.25">
      <c r="A190" s="1">
        <v>42583</v>
      </c>
      <c r="B190" s="8">
        <v>8</v>
      </c>
      <c r="C190">
        <v>6196</v>
      </c>
      <c r="D190">
        <v>1.56</v>
      </c>
      <c r="E190">
        <v>240.56899999999999</v>
      </c>
      <c r="F190">
        <v>14194.5</v>
      </c>
      <c r="G190">
        <v>6266.55</v>
      </c>
    </row>
    <row r="191" spans="1:7" x14ac:dyDescent="0.25">
      <c r="A191" s="1">
        <v>42614</v>
      </c>
      <c r="B191" s="8">
        <v>9</v>
      </c>
      <c r="C191">
        <v>5330</v>
      </c>
      <c r="D191">
        <v>1.63</v>
      </c>
      <c r="E191">
        <v>241.017</v>
      </c>
      <c r="F191">
        <v>14253</v>
      </c>
      <c r="G191">
        <v>6266.55</v>
      </c>
    </row>
    <row r="192" spans="1:7" x14ac:dyDescent="0.25">
      <c r="A192" s="1">
        <v>42644</v>
      </c>
      <c r="B192" s="8">
        <v>10</v>
      </c>
      <c r="C192">
        <v>5185</v>
      </c>
      <c r="D192">
        <v>1.76</v>
      </c>
      <c r="E192">
        <v>241.667</v>
      </c>
      <c r="F192">
        <v>14319.1</v>
      </c>
      <c r="G192">
        <v>6326.42</v>
      </c>
    </row>
    <row r="193" spans="1:7" x14ac:dyDescent="0.25">
      <c r="A193" s="1">
        <v>42675</v>
      </c>
      <c r="B193" s="8">
        <v>11</v>
      </c>
      <c r="C193">
        <v>4423</v>
      </c>
      <c r="D193">
        <v>2.14</v>
      </c>
      <c r="E193">
        <v>242.08099999999999</v>
      </c>
      <c r="F193">
        <v>14364.2</v>
      </c>
      <c r="G193">
        <v>6326.42</v>
      </c>
    </row>
    <row r="194" spans="1:7" x14ac:dyDescent="0.25">
      <c r="A194" s="1">
        <v>42705</v>
      </c>
      <c r="B194" s="8">
        <v>12</v>
      </c>
      <c r="C194">
        <v>4826</v>
      </c>
      <c r="D194">
        <v>2.4900000000000002</v>
      </c>
      <c r="E194">
        <v>242.78399999999999</v>
      </c>
      <c r="F194">
        <v>14419.1</v>
      </c>
      <c r="G194">
        <v>6326.42</v>
      </c>
    </row>
    <row r="195" spans="1:7" x14ac:dyDescent="0.25">
      <c r="A195" s="1">
        <v>42736</v>
      </c>
      <c r="B195" s="8">
        <v>1</v>
      </c>
      <c r="C195">
        <v>5701</v>
      </c>
      <c r="D195">
        <v>2.4300000000000002</v>
      </c>
      <c r="E195">
        <v>244.02799999999999</v>
      </c>
      <c r="F195">
        <v>14537.6</v>
      </c>
      <c r="G195">
        <v>6387.52</v>
      </c>
    </row>
    <row r="196" spans="1:7" x14ac:dyDescent="0.25">
      <c r="A196" s="1">
        <v>42767</v>
      </c>
      <c r="B196" s="8">
        <v>2</v>
      </c>
      <c r="C196">
        <v>4088</v>
      </c>
      <c r="D196">
        <v>2.42</v>
      </c>
      <c r="E196">
        <v>244.102</v>
      </c>
      <c r="F196">
        <v>14607</v>
      </c>
      <c r="G196">
        <v>6387.52</v>
      </c>
    </row>
    <row r="197" spans="1:7" x14ac:dyDescent="0.25">
      <c r="A197" s="1">
        <v>42795</v>
      </c>
      <c r="B197" s="8">
        <v>3</v>
      </c>
      <c r="C197">
        <v>4544</v>
      </c>
      <c r="D197">
        <v>2.48</v>
      </c>
      <c r="E197">
        <v>243.71700000000001</v>
      </c>
      <c r="F197">
        <v>14654.1</v>
      </c>
      <c r="G197">
        <v>6387.52</v>
      </c>
    </row>
    <row r="198" spans="1:7" x14ac:dyDescent="0.25">
      <c r="A198" s="1">
        <v>42826</v>
      </c>
      <c r="B198" s="8">
        <v>4</v>
      </c>
      <c r="C198">
        <v>4910</v>
      </c>
      <c r="D198">
        <v>2.2999999999999998</v>
      </c>
      <c r="E198">
        <v>244.08699999999999</v>
      </c>
      <c r="F198">
        <v>14665.7</v>
      </c>
      <c r="G198">
        <v>6453.04</v>
      </c>
    </row>
    <row r="199" spans="1:7" x14ac:dyDescent="0.25">
      <c r="A199" s="1">
        <v>42856</v>
      </c>
      <c r="B199" s="8">
        <v>5</v>
      </c>
      <c r="C199">
        <v>5256</v>
      </c>
      <c r="D199">
        <v>2.2999999999999998</v>
      </c>
      <c r="E199">
        <v>243.911</v>
      </c>
      <c r="F199">
        <v>14726.8</v>
      </c>
      <c r="G199">
        <v>6453.04</v>
      </c>
    </row>
    <row r="200" spans="1:7" x14ac:dyDescent="0.25">
      <c r="A200" s="1">
        <v>42887</v>
      </c>
      <c r="B200" s="8">
        <v>6</v>
      </c>
      <c r="C200">
        <v>5502</v>
      </c>
      <c r="D200">
        <v>2.19</v>
      </c>
      <c r="E200">
        <v>244.03200000000001</v>
      </c>
      <c r="F200">
        <v>14728.5</v>
      </c>
      <c r="G200">
        <v>6453.04</v>
      </c>
    </row>
    <row r="201" spans="1:7" x14ac:dyDescent="0.25">
      <c r="A201" s="1">
        <v>42917</v>
      </c>
      <c r="B201" s="8">
        <v>7</v>
      </c>
      <c r="C201">
        <v>5782</v>
      </c>
      <c r="D201">
        <v>2.3199999999999998</v>
      </c>
      <c r="E201">
        <v>244.23599999999999</v>
      </c>
      <c r="F201">
        <v>14780.7</v>
      </c>
      <c r="G201">
        <v>6529.36</v>
      </c>
    </row>
    <row r="202" spans="1:7" x14ac:dyDescent="0.25">
      <c r="A202" s="1">
        <v>42948</v>
      </c>
      <c r="B202" s="8">
        <v>8</v>
      </c>
      <c r="C202">
        <v>6365</v>
      </c>
      <c r="D202">
        <v>2.21</v>
      </c>
      <c r="E202">
        <v>245.262</v>
      </c>
      <c r="F202">
        <v>14842.9</v>
      </c>
      <c r="G202">
        <v>6529.36</v>
      </c>
    </row>
    <row r="203" spans="1:7" x14ac:dyDescent="0.25">
      <c r="A203" s="1">
        <v>42979</v>
      </c>
      <c r="B203" s="8">
        <v>9</v>
      </c>
      <c r="C203">
        <v>5767</v>
      </c>
      <c r="D203">
        <v>2.2000000000000002</v>
      </c>
      <c r="E203">
        <v>246.392</v>
      </c>
      <c r="F203">
        <v>14916.3</v>
      </c>
      <c r="G203">
        <v>6529.36</v>
      </c>
    </row>
    <row r="204" spans="1:7" x14ac:dyDescent="0.25">
      <c r="A204" s="1">
        <v>43009</v>
      </c>
      <c r="B204" s="8">
        <v>10</v>
      </c>
      <c r="C204">
        <v>5394</v>
      </c>
      <c r="D204">
        <v>2.36</v>
      </c>
      <c r="E204">
        <v>246.583</v>
      </c>
      <c r="F204">
        <v>14982.3</v>
      </c>
      <c r="G204">
        <v>6610.61</v>
      </c>
    </row>
    <row r="205" spans="1:7" x14ac:dyDescent="0.25">
      <c r="A205" s="1">
        <v>43040</v>
      </c>
      <c r="B205" s="8">
        <v>11</v>
      </c>
      <c r="C205">
        <v>4627</v>
      </c>
      <c r="D205">
        <v>2.35</v>
      </c>
      <c r="E205">
        <v>247.411</v>
      </c>
      <c r="F205">
        <v>15030.5</v>
      </c>
      <c r="G205">
        <v>6610.61</v>
      </c>
    </row>
    <row r="206" spans="1:7" x14ac:dyDescent="0.25">
      <c r="A206" s="1">
        <v>43070</v>
      </c>
      <c r="B206" s="8">
        <v>12</v>
      </c>
      <c r="C206">
        <v>5061</v>
      </c>
      <c r="D206">
        <v>2.4</v>
      </c>
      <c r="E206">
        <v>247.91</v>
      </c>
      <c r="F206">
        <v>15083.7</v>
      </c>
      <c r="G206">
        <v>6610.61</v>
      </c>
    </row>
    <row r="207" spans="1:7" x14ac:dyDescent="0.25">
      <c r="A207" s="2">
        <v>43101</v>
      </c>
      <c r="B207" s="9">
        <v>1</v>
      </c>
      <c r="C207" s="3">
        <v>5842</v>
      </c>
      <c r="D207" s="3">
        <v>2.58</v>
      </c>
      <c r="E207" s="3">
        <v>249.245</v>
      </c>
      <c r="F207" s="3">
        <v>15235.8</v>
      </c>
      <c r="G207" s="3">
        <v>6680.35</v>
      </c>
    </row>
    <row r="208" spans="1:7" x14ac:dyDescent="0.25">
      <c r="A208" s="2">
        <v>43132</v>
      </c>
      <c r="B208" s="9">
        <v>2</v>
      </c>
      <c r="C208" s="3">
        <v>4174</v>
      </c>
      <c r="D208" s="3">
        <v>2.86</v>
      </c>
      <c r="E208" s="3">
        <v>249.619</v>
      </c>
      <c r="F208" s="3">
        <v>15285.8</v>
      </c>
      <c r="G208" s="3">
        <v>6680.35</v>
      </c>
    </row>
    <row r="209" spans="1:7" x14ac:dyDescent="0.25">
      <c r="A209" s="2">
        <v>43160</v>
      </c>
      <c r="B209" s="9">
        <v>3</v>
      </c>
      <c r="C209" s="3">
        <v>4715</v>
      </c>
      <c r="D209" s="3">
        <v>2.84</v>
      </c>
      <c r="E209" s="3">
        <v>249.46199999999999</v>
      </c>
      <c r="F209" s="3">
        <v>15346</v>
      </c>
      <c r="G209" s="3">
        <v>6680.35</v>
      </c>
    </row>
    <row r="210" spans="1:7" x14ac:dyDescent="0.25">
      <c r="A210" s="2">
        <v>43191</v>
      </c>
      <c r="B210" s="9">
        <v>4</v>
      </c>
      <c r="C210" s="3">
        <v>5227</v>
      </c>
      <c r="D210" s="3">
        <v>2.87</v>
      </c>
      <c r="E210" s="3">
        <v>250.01300000000001</v>
      </c>
      <c r="F210" s="3">
        <v>15380.5</v>
      </c>
      <c r="G210" s="3">
        <v>6803.97</v>
      </c>
    </row>
    <row r="211" spans="1:7" x14ac:dyDescent="0.25">
      <c r="A211" s="2">
        <v>43221</v>
      </c>
      <c r="B211" s="9">
        <v>5</v>
      </c>
      <c r="C211" s="3">
        <v>5462</v>
      </c>
      <c r="D211" s="3">
        <v>2.98</v>
      </c>
      <c r="E211" s="3">
        <v>250.535</v>
      </c>
      <c r="F211" s="3">
        <v>15427.8</v>
      </c>
      <c r="G211" s="3">
        <v>6803.97</v>
      </c>
    </row>
    <row r="212" spans="1:7" x14ac:dyDescent="0.25">
      <c r="A212" s="2">
        <v>43252</v>
      </c>
      <c r="B212" s="9">
        <v>6</v>
      </c>
      <c r="C212" s="3">
        <v>5774</v>
      </c>
      <c r="D212" s="3">
        <v>2.91</v>
      </c>
      <c r="E212" s="3">
        <v>250.857</v>
      </c>
      <c r="F212" s="3">
        <v>15486</v>
      </c>
      <c r="G212" s="3">
        <v>6803.97</v>
      </c>
    </row>
    <row r="213" spans="1:7" x14ac:dyDescent="0.25">
      <c r="A213" s="2">
        <v>43282</v>
      </c>
      <c r="B213" s="9">
        <v>7</v>
      </c>
      <c r="C213" s="3">
        <v>6057</v>
      </c>
      <c r="D213" s="3">
        <v>2.89</v>
      </c>
      <c r="E213" s="3">
        <v>251.286</v>
      </c>
      <c r="F213" s="3">
        <v>15532</v>
      </c>
      <c r="G213" s="3">
        <v>6886.78</v>
      </c>
    </row>
    <row r="214" spans="1:7" x14ac:dyDescent="0.25">
      <c r="A214" s="2">
        <v>43313</v>
      </c>
      <c r="B214" s="9">
        <v>8</v>
      </c>
      <c r="C214" s="3">
        <v>6870</v>
      </c>
      <c r="D214" s="3">
        <v>2.89</v>
      </c>
      <c r="E214" s="3">
        <v>251.846</v>
      </c>
      <c r="F214" s="3">
        <v>15586.7</v>
      </c>
      <c r="G214" s="3">
        <v>6886.78</v>
      </c>
    </row>
    <row r="215" spans="1:7" x14ac:dyDescent="0.25">
      <c r="A215" s="2">
        <v>43344</v>
      </c>
      <c r="B215" s="9">
        <v>9</v>
      </c>
      <c r="C215" s="3">
        <v>6023</v>
      </c>
      <c r="D215" s="3">
        <v>3</v>
      </c>
      <c r="E215" s="3">
        <v>251.994</v>
      </c>
      <c r="F215" s="3">
        <v>15618.8</v>
      </c>
      <c r="G215" s="3">
        <v>6886.78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"/>
  <sheetViews>
    <sheetView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9.7109375" bestFit="1" customWidth="1"/>
    <col min="2" max="3" width="12" bestFit="1" customWidth="1"/>
    <col min="4" max="5" width="12.7109375" bestFit="1" customWidth="1"/>
    <col min="6" max="7" width="12" bestFit="1" customWidth="1"/>
    <col min="8" max="8" width="12.7109375" bestFit="1" customWidth="1"/>
    <col min="9" max="9" width="12.42578125" bestFit="1" customWidth="1"/>
    <col min="11" max="12" width="14.28515625" customWidth="1"/>
  </cols>
  <sheetData>
    <row r="1" spans="1:12" ht="15.75" thickBot="1" x14ac:dyDescent="0.3">
      <c r="B1" s="4">
        <v>11878.809558904844</v>
      </c>
      <c r="C1" s="4">
        <v>38.331376338304231</v>
      </c>
      <c r="D1" s="4">
        <v>-82.271618623522741</v>
      </c>
      <c r="E1" s="4">
        <v>-0.52319737822018586</v>
      </c>
      <c r="F1" s="5">
        <v>3.2470225592320254</v>
      </c>
    </row>
    <row r="2" spans="1:12" ht="15.75" thickBot="1" x14ac:dyDescent="0.3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39</v>
      </c>
      <c r="H2" s="15" t="s">
        <v>15</v>
      </c>
      <c r="I2" s="15" t="s">
        <v>40</v>
      </c>
    </row>
    <row r="3" spans="1:12" x14ac:dyDescent="0.25">
      <c r="A3" s="1">
        <v>36861</v>
      </c>
      <c r="B3">
        <v>4808</v>
      </c>
      <c r="C3">
        <v>5.24</v>
      </c>
      <c r="D3">
        <v>174.6</v>
      </c>
      <c r="E3">
        <v>7579.2</v>
      </c>
      <c r="F3">
        <v>3479.68</v>
      </c>
      <c r="G3">
        <f>$B$1+SUMPRODUCT($C$1:$F$1,C3:F3)</f>
        <v>5048.2232491525501</v>
      </c>
      <c r="H3">
        <f>B3-G3</f>
        <v>-240.22324915255012</v>
      </c>
      <c r="I3">
        <f>ABS(H3)/B3</f>
        <v>4.9963238176487131E-2</v>
      </c>
      <c r="K3" s="35" t="s">
        <v>41</v>
      </c>
      <c r="L3" s="36"/>
    </row>
    <row r="4" spans="1:12" x14ac:dyDescent="0.25">
      <c r="A4" s="1">
        <v>36892</v>
      </c>
      <c r="B4">
        <v>7187</v>
      </c>
      <c r="C4">
        <v>5.16</v>
      </c>
      <c r="D4">
        <v>175.6</v>
      </c>
      <c r="E4">
        <v>7658.4</v>
      </c>
      <c r="F4">
        <v>3553.43</v>
      </c>
      <c r="G4">
        <f t="shared" ref="G4:G67" si="0">$B$1+SUMPRODUCT($C$1:$F$1,C4:F4)</f>
        <v>5160.9158018102862</v>
      </c>
      <c r="H4">
        <f t="shared" ref="H4:H67" si="1">B4-G4</f>
        <v>2026.0841981897138</v>
      </c>
      <c r="I4">
        <f t="shared" ref="I4:I67" si="2">ABS(H4)/B4</f>
        <v>0.28190958650197773</v>
      </c>
      <c r="K4" s="18" t="s">
        <v>42</v>
      </c>
      <c r="L4" s="19" t="s">
        <v>43</v>
      </c>
    </row>
    <row r="5" spans="1:12" ht="15.75" thickBot="1" x14ac:dyDescent="0.3">
      <c r="A5" s="1">
        <v>36923</v>
      </c>
      <c r="B5">
        <v>4348</v>
      </c>
      <c r="C5">
        <v>5.0999999999999996</v>
      </c>
      <c r="D5">
        <v>176</v>
      </c>
      <c r="E5">
        <v>7682.3</v>
      </c>
      <c r="F5">
        <v>3553.43</v>
      </c>
      <c r="G5">
        <f t="shared" si="0"/>
        <v>5113.2028544411151</v>
      </c>
      <c r="H5">
        <f t="shared" si="1"/>
        <v>-765.20285444111505</v>
      </c>
      <c r="I5">
        <f t="shared" si="2"/>
        <v>0.175989616936779</v>
      </c>
      <c r="K5" s="20">
        <f>AVERAGE(I3:I207)</f>
        <v>0.10393733759233922</v>
      </c>
      <c r="L5" s="21">
        <f>SQRT(SUMXMY2(B3:B207,G3:G207)/COUNT(B3:B207))</f>
        <v>594.1613820350899</v>
      </c>
    </row>
    <row r="6" spans="1:12" x14ac:dyDescent="0.25">
      <c r="A6" s="1">
        <v>36951</v>
      </c>
      <c r="B6">
        <v>4733</v>
      </c>
      <c r="C6">
        <v>4.8899999999999997</v>
      </c>
      <c r="D6">
        <v>176.1</v>
      </c>
      <c r="E6">
        <v>7705.5</v>
      </c>
      <c r="F6">
        <v>3553.43</v>
      </c>
      <c r="G6">
        <f t="shared" si="0"/>
        <v>5084.7879243730131</v>
      </c>
      <c r="H6">
        <f t="shared" si="1"/>
        <v>-351.78792437301308</v>
      </c>
      <c r="I6">
        <f t="shared" si="2"/>
        <v>7.4326626742660704E-2</v>
      </c>
      <c r="K6" s="35" t="s">
        <v>44</v>
      </c>
      <c r="L6" s="36"/>
    </row>
    <row r="7" spans="1:12" x14ac:dyDescent="0.25">
      <c r="A7" s="1">
        <v>36982</v>
      </c>
      <c r="B7">
        <v>5586</v>
      </c>
      <c r="C7">
        <v>5.14</v>
      </c>
      <c r="D7">
        <v>176.4</v>
      </c>
      <c r="E7">
        <v>7698.3</v>
      </c>
      <c r="F7">
        <v>3532.61</v>
      </c>
      <c r="G7">
        <f t="shared" si="0"/>
        <v>5005.8532943105056</v>
      </c>
      <c r="H7">
        <f t="shared" si="1"/>
        <v>580.14670568949441</v>
      </c>
      <c r="I7">
        <f t="shared" si="2"/>
        <v>0.10385726918895354</v>
      </c>
      <c r="K7" s="18" t="s">
        <v>42</v>
      </c>
      <c r="L7" s="19" t="s">
        <v>43</v>
      </c>
    </row>
    <row r="8" spans="1:12" ht="15.75" thickBot="1" x14ac:dyDescent="0.3">
      <c r="A8" s="1">
        <v>37012</v>
      </c>
      <c r="B8">
        <v>5008</v>
      </c>
      <c r="C8">
        <v>5.39</v>
      </c>
      <c r="D8">
        <v>177.3</v>
      </c>
      <c r="E8">
        <v>7700.9</v>
      </c>
      <c r="F8">
        <v>3532.61</v>
      </c>
      <c r="G8">
        <f t="shared" si="0"/>
        <v>4940.0313684505381</v>
      </c>
      <c r="H8">
        <f t="shared" si="1"/>
        <v>67.968631549461861</v>
      </c>
      <c r="I8">
        <f t="shared" si="2"/>
        <v>1.3572011092144941E-2</v>
      </c>
      <c r="K8" s="20">
        <f>AVERAGE(I208:I216)</f>
        <v>0.10487793294387004</v>
      </c>
      <c r="L8" s="21">
        <f>SQRT(SUMXMY2(B208:B216,G208:G216)/COUNT(B208:B216))</f>
        <v>691.78937914382163</v>
      </c>
    </row>
    <row r="9" spans="1:12" x14ac:dyDescent="0.25">
      <c r="A9" s="1">
        <v>37043</v>
      </c>
      <c r="B9">
        <v>5180</v>
      </c>
      <c r="C9">
        <v>5.28</v>
      </c>
      <c r="D9">
        <v>177.7</v>
      </c>
      <c r="E9">
        <v>7714.9</v>
      </c>
      <c r="F9">
        <v>3532.61</v>
      </c>
      <c r="G9">
        <f t="shared" si="0"/>
        <v>4895.5815063088339</v>
      </c>
      <c r="H9">
        <f t="shared" si="1"/>
        <v>284.41849369116608</v>
      </c>
      <c r="I9">
        <f t="shared" si="2"/>
        <v>5.4907045114124725E-2</v>
      </c>
    </row>
    <row r="10" spans="1:12" x14ac:dyDescent="0.25">
      <c r="A10" s="1">
        <v>37073</v>
      </c>
      <c r="B10">
        <v>5943</v>
      </c>
      <c r="C10">
        <v>5.24</v>
      </c>
      <c r="D10">
        <v>177.4</v>
      </c>
      <c r="E10">
        <v>7826.1</v>
      </c>
      <c r="F10">
        <v>3532.1</v>
      </c>
      <c r="G10">
        <f t="shared" si="0"/>
        <v>4858.894206879062</v>
      </c>
      <c r="H10">
        <f t="shared" si="1"/>
        <v>1084.105793120938</v>
      </c>
      <c r="I10">
        <f t="shared" si="2"/>
        <v>0.18241726285057008</v>
      </c>
      <c r="K10" s="17"/>
    </row>
    <row r="11" spans="1:12" x14ac:dyDescent="0.25">
      <c r="A11" s="1">
        <v>37104</v>
      </c>
      <c r="B11">
        <v>6007</v>
      </c>
      <c r="C11">
        <v>4.97</v>
      </c>
      <c r="D11">
        <v>177.4</v>
      </c>
      <c r="E11">
        <v>7959.9</v>
      </c>
      <c r="F11">
        <v>3532.1</v>
      </c>
      <c r="G11">
        <f t="shared" si="0"/>
        <v>4778.5409260618599</v>
      </c>
      <c r="H11">
        <f t="shared" si="1"/>
        <v>1228.4590739381401</v>
      </c>
      <c r="I11">
        <f t="shared" si="2"/>
        <v>0.20450459030100551</v>
      </c>
    </row>
    <row r="12" spans="1:12" x14ac:dyDescent="0.25">
      <c r="A12" s="1">
        <v>37135</v>
      </c>
      <c r="B12">
        <v>5526</v>
      </c>
      <c r="C12">
        <v>4.7300000000000004</v>
      </c>
      <c r="D12">
        <v>178.1</v>
      </c>
      <c r="E12">
        <v>7875.6</v>
      </c>
      <c r="F12">
        <v>3532.1</v>
      </c>
      <c r="G12">
        <f t="shared" si="0"/>
        <v>4755.8568016881636</v>
      </c>
      <c r="H12">
        <f t="shared" si="1"/>
        <v>770.14319831183639</v>
      </c>
      <c r="I12">
        <f t="shared" si="2"/>
        <v>0.13936720924933702</v>
      </c>
    </row>
    <row r="13" spans="1:12" x14ac:dyDescent="0.25">
      <c r="A13" s="1">
        <v>37165</v>
      </c>
      <c r="B13">
        <v>5989</v>
      </c>
      <c r="C13">
        <v>4.57</v>
      </c>
      <c r="D13">
        <v>177.6</v>
      </c>
      <c r="E13">
        <v>7781.1</v>
      </c>
      <c r="F13">
        <v>3553.43</v>
      </c>
      <c r="G13">
        <f t="shared" si="0"/>
        <v>4909.560734216022</v>
      </c>
      <c r="H13">
        <f t="shared" si="1"/>
        <v>1079.439265783978</v>
      </c>
      <c r="I13">
        <f t="shared" si="2"/>
        <v>0.18023697875838671</v>
      </c>
    </row>
    <row r="14" spans="1:12" x14ac:dyDescent="0.25">
      <c r="A14" s="1">
        <v>37196</v>
      </c>
      <c r="B14">
        <v>4579</v>
      </c>
      <c r="C14">
        <v>4.6500000000000004</v>
      </c>
      <c r="D14">
        <v>177.5</v>
      </c>
      <c r="E14">
        <v>7793.9</v>
      </c>
      <c r="F14">
        <v>3553.43</v>
      </c>
      <c r="G14">
        <f t="shared" si="0"/>
        <v>4914.1574797442227</v>
      </c>
      <c r="H14">
        <f t="shared" si="1"/>
        <v>-335.15747974422266</v>
      </c>
      <c r="I14">
        <f t="shared" si="2"/>
        <v>7.3194470352527338E-2</v>
      </c>
    </row>
    <row r="15" spans="1:12" x14ac:dyDescent="0.25">
      <c r="A15" s="1">
        <v>37226</v>
      </c>
      <c r="B15">
        <v>4474</v>
      </c>
      <c r="C15">
        <v>5.09</v>
      </c>
      <c r="D15">
        <v>177.4</v>
      </c>
      <c r="E15">
        <v>7801.7</v>
      </c>
      <c r="F15">
        <v>3553.43</v>
      </c>
      <c r="G15">
        <f t="shared" si="0"/>
        <v>4935.1695076453107</v>
      </c>
      <c r="H15">
        <f t="shared" si="1"/>
        <v>-461.16950764531066</v>
      </c>
      <c r="I15">
        <f t="shared" si="2"/>
        <v>0.10307767269676144</v>
      </c>
    </row>
    <row r="16" spans="1:12" x14ac:dyDescent="0.25">
      <c r="A16" s="1">
        <v>37257</v>
      </c>
      <c r="B16">
        <v>6118</v>
      </c>
      <c r="C16">
        <v>5.04</v>
      </c>
      <c r="D16">
        <v>177.7</v>
      </c>
      <c r="E16">
        <v>7962.4</v>
      </c>
      <c r="F16">
        <v>3596.32</v>
      </c>
      <c r="G16">
        <f t="shared" si="0"/>
        <v>4963.7584321268187</v>
      </c>
      <c r="H16">
        <f t="shared" si="1"/>
        <v>1154.2415678731813</v>
      </c>
      <c r="I16">
        <f t="shared" si="2"/>
        <v>0.18866321802438402</v>
      </c>
    </row>
    <row r="17" spans="1:9" x14ac:dyDescent="0.25">
      <c r="A17" s="1">
        <v>37288</v>
      </c>
      <c r="B17">
        <v>4003</v>
      </c>
      <c r="C17">
        <v>4.91</v>
      </c>
      <c r="D17">
        <v>178</v>
      </c>
      <c r="E17">
        <v>7981.9</v>
      </c>
      <c r="F17">
        <v>3596.32</v>
      </c>
      <c r="G17">
        <f t="shared" si="0"/>
        <v>4923.8915187404855</v>
      </c>
      <c r="H17">
        <f t="shared" si="1"/>
        <v>-920.89151874048548</v>
      </c>
      <c r="I17">
        <f t="shared" si="2"/>
        <v>0.23005034192867485</v>
      </c>
    </row>
    <row r="18" spans="1:9" x14ac:dyDescent="0.25">
      <c r="A18" s="1">
        <v>37316</v>
      </c>
      <c r="B18">
        <v>3894</v>
      </c>
      <c r="C18">
        <v>5.28</v>
      </c>
      <c r="D18">
        <v>178.5</v>
      </c>
      <c r="E18">
        <v>8003.6</v>
      </c>
      <c r="F18">
        <v>3596.32</v>
      </c>
      <c r="G18">
        <f t="shared" si="0"/>
        <v>4885.5849355665196</v>
      </c>
      <c r="H18">
        <f t="shared" si="1"/>
        <v>-991.58493556651956</v>
      </c>
      <c r="I18">
        <f t="shared" si="2"/>
        <v>0.25464430805508975</v>
      </c>
    </row>
    <row r="19" spans="1:9" x14ac:dyDescent="0.25">
      <c r="A19" s="1">
        <v>37347</v>
      </c>
      <c r="B19">
        <v>4994</v>
      </c>
      <c r="C19">
        <v>5.21</v>
      </c>
      <c r="D19">
        <v>179.3</v>
      </c>
      <c r="E19">
        <v>8066.9</v>
      </c>
      <c r="F19">
        <v>3631.07</v>
      </c>
      <c r="G19">
        <f t="shared" si="0"/>
        <v>4896.8000842159945</v>
      </c>
      <c r="H19">
        <f t="shared" si="1"/>
        <v>97.199915784005498</v>
      </c>
      <c r="I19">
        <f t="shared" si="2"/>
        <v>1.9463339163797656E-2</v>
      </c>
    </row>
    <row r="20" spans="1:9" x14ac:dyDescent="0.25">
      <c r="A20" s="1">
        <v>37377</v>
      </c>
      <c r="B20">
        <v>4583</v>
      </c>
      <c r="C20">
        <v>5.16</v>
      </c>
      <c r="D20">
        <v>179.5</v>
      </c>
      <c r="E20">
        <v>8099.5</v>
      </c>
      <c r="F20">
        <v>3631.07</v>
      </c>
      <c r="G20">
        <f t="shared" si="0"/>
        <v>4861.3729571444001</v>
      </c>
      <c r="H20">
        <f t="shared" si="1"/>
        <v>-278.37295714440006</v>
      </c>
      <c r="I20">
        <f t="shared" si="2"/>
        <v>6.0740335401352839E-2</v>
      </c>
    </row>
    <row r="21" spans="1:9" x14ac:dyDescent="0.25">
      <c r="A21" s="1">
        <v>37408</v>
      </c>
      <c r="B21">
        <v>4722</v>
      </c>
      <c r="C21">
        <v>4.93</v>
      </c>
      <c r="D21">
        <v>179.6</v>
      </c>
      <c r="E21">
        <v>8127.2</v>
      </c>
      <c r="F21">
        <v>3631.07</v>
      </c>
      <c r="G21">
        <f t="shared" si="0"/>
        <v>4829.8370113475412</v>
      </c>
      <c r="H21">
        <f t="shared" si="1"/>
        <v>-107.83701134754119</v>
      </c>
      <c r="I21">
        <f t="shared" si="2"/>
        <v>2.2837147680546632E-2</v>
      </c>
    </row>
    <row r="22" spans="1:9" x14ac:dyDescent="0.25">
      <c r="A22" s="1">
        <v>37438</v>
      </c>
      <c r="B22">
        <v>5725</v>
      </c>
      <c r="C22">
        <v>4.6500000000000004</v>
      </c>
      <c r="D22">
        <v>180</v>
      </c>
      <c r="E22">
        <v>8117.7</v>
      </c>
      <c r="F22">
        <v>3664.02</v>
      </c>
      <c r="G22">
        <f t="shared" si="0"/>
        <v>4898.1553469431874</v>
      </c>
      <c r="H22">
        <f t="shared" si="1"/>
        <v>826.8446530568126</v>
      </c>
      <c r="I22">
        <f t="shared" si="2"/>
        <v>0.14442701363437774</v>
      </c>
    </row>
    <row r="23" spans="1:9" x14ac:dyDescent="0.25">
      <c r="A23" s="1">
        <v>37469</v>
      </c>
      <c r="B23">
        <v>5654</v>
      </c>
      <c r="C23">
        <v>4.26</v>
      </c>
      <c r="D23">
        <v>180.5</v>
      </c>
      <c r="E23">
        <v>8127.9</v>
      </c>
      <c r="F23">
        <v>3664.02</v>
      </c>
      <c r="G23">
        <f t="shared" si="0"/>
        <v>4836.7336876016434</v>
      </c>
      <c r="H23">
        <f t="shared" si="1"/>
        <v>817.2663123983566</v>
      </c>
      <c r="I23">
        <f t="shared" si="2"/>
        <v>0.14454657099369589</v>
      </c>
    </row>
    <row r="24" spans="1:9" x14ac:dyDescent="0.25">
      <c r="A24" s="1">
        <v>37500</v>
      </c>
      <c r="B24">
        <v>5163</v>
      </c>
      <c r="C24">
        <v>3.87</v>
      </c>
      <c r="D24">
        <v>180.8</v>
      </c>
      <c r="E24">
        <v>8145.4</v>
      </c>
      <c r="F24">
        <v>3664.02</v>
      </c>
      <c r="G24">
        <f t="shared" si="0"/>
        <v>4787.9470111237915</v>
      </c>
      <c r="H24">
        <f t="shared" si="1"/>
        <v>375.05298887620847</v>
      </c>
      <c r="I24">
        <f t="shared" si="2"/>
        <v>7.2642453781950125E-2</v>
      </c>
    </row>
    <row r="25" spans="1:9" x14ac:dyDescent="0.25">
      <c r="A25" s="1">
        <v>37530</v>
      </c>
      <c r="B25">
        <v>5169</v>
      </c>
      <c r="C25">
        <v>3.94</v>
      </c>
      <c r="D25">
        <v>181.2</v>
      </c>
      <c r="E25">
        <v>8183.2</v>
      </c>
      <c r="F25">
        <v>3690.49</v>
      </c>
      <c r="G25">
        <f t="shared" si="0"/>
        <v>4823.8933862642134</v>
      </c>
      <c r="H25">
        <f t="shared" si="1"/>
        <v>345.1066137357866</v>
      </c>
      <c r="I25">
        <f t="shared" si="2"/>
        <v>6.676467667552459E-2</v>
      </c>
    </row>
    <row r="26" spans="1:9" x14ac:dyDescent="0.25">
      <c r="A26" s="1">
        <v>37561</v>
      </c>
      <c r="B26">
        <v>4283</v>
      </c>
      <c r="C26">
        <v>4.05</v>
      </c>
      <c r="D26">
        <v>181.5</v>
      </c>
      <c r="E26">
        <v>8215.7000000000007</v>
      </c>
      <c r="F26">
        <v>3690.49</v>
      </c>
      <c r="G26">
        <f t="shared" si="0"/>
        <v>4786.4244372822122</v>
      </c>
      <c r="H26">
        <f t="shared" si="1"/>
        <v>-503.42443728221224</v>
      </c>
      <c r="I26">
        <f t="shared" si="2"/>
        <v>0.1175401441237946</v>
      </c>
    </row>
    <row r="27" spans="1:9" x14ac:dyDescent="0.25">
      <c r="A27" s="1">
        <v>37591</v>
      </c>
      <c r="B27">
        <v>4634</v>
      </c>
      <c r="C27">
        <v>4.03</v>
      </c>
      <c r="D27">
        <v>181.8</v>
      </c>
      <c r="E27">
        <v>8250.2999999999993</v>
      </c>
      <c r="F27">
        <v>3690.49</v>
      </c>
      <c r="G27">
        <f t="shared" si="0"/>
        <v>4742.8736948819696</v>
      </c>
      <c r="H27">
        <f t="shared" si="1"/>
        <v>-108.87369488196964</v>
      </c>
      <c r="I27">
        <f t="shared" si="2"/>
        <v>2.3494539249453959E-2</v>
      </c>
    </row>
    <row r="28" spans="1:9" x14ac:dyDescent="0.25">
      <c r="A28" s="1">
        <v>37622</v>
      </c>
      <c r="B28">
        <v>5873</v>
      </c>
      <c r="C28">
        <v>4.05</v>
      </c>
      <c r="D28">
        <v>182.6</v>
      </c>
      <c r="E28">
        <v>8273</v>
      </c>
      <c r="F28">
        <v>3727.84</v>
      </c>
      <c r="G28">
        <f t="shared" si="0"/>
        <v>4787.2227396116414</v>
      </c>
      <c r="H28">
        <f t="shared" si="1"/>
        <v>1085.7772603883586</v>
      </c>
      <c r="I28">
        <f t="shared" si="2"/>
        <v>0.18487608724474011</v>
      </c>
    </row>
    <row r="29" spans="1:9" x14ac:dyDescent="0.25">
      <c r="A29" s="1">
        <v>37653</v>
      </c>
      <c r="B29">
        <v>3869</v>
      </c>
      <c r="C29">
        <v>3.9</v>
      </c>
      <c r="D29">
        <v>183.6</v>
      </c>
      <c r="E29">
        <v>8284.1</v>
      </c>
      <c r="F29">
        <v>3727.84</v>
      </c>
      <c r="G29">
        <f t="shared" si="0"/>
        <v>4693.3939236391288</v>
      </c>
      <c r="H29">
        <f t="shared" si="1"/>
        <v>-824.39392363912884</v>
      </c>
      <c r="I29">
        <f t="shared" si="2"/>
        <v>0.21307674428511988</v>
      </c>
    </row>
    <row r="30" spans="1:9" x14ac:dyDescent="0.25">
      <c r="A30" s="1">
        <v>37681</v>
      </c>
      <c r="B30">
        <v>3879</v>
      </c>
      <c r="C30">
        <v>3.81</v>
      </c>
      <c r="D30">
        <v>183.9</v>
      </c>
      <c r="E30">
        <v>8324.2999999999993</v>
      </c>
      <c r="F30">
        <v>3727.84</v>
      </c>
      <c r="G30">
        <f t="shared" si="0"/>
        <v>4644.2300795771716</v>
      </c>
      <c r="H30">
        <f t="shared" si="1"/>
        <v>-765.23007957717164</v>
      </c>
      <c r="I30">
        <f t="shared" si="2"/>
        <v>0.19727509140942812</v>
      </c>
    </row>
    <row r="31" spans="1:9" x14ac:dyDescent="0.25">
      <c r="A31" s="1">
        <v>37712</v>
      </c>
      <c r="B31">
        <v>4707</v>
      </c>
      <c r="C31">
        <v>3.96</v>
      </c>
      <c r="D31">
        <v>183.2</v>
      </c>
      <c r="E31">
        <v>8351.2000000000007</v>
      </c>
      <c r="F31">
        <v>3770.96</v>
      </c>
      <c r="G31">
        <f t="shared" si="0"/>
        <v>4833.5075223443455</v>
      </c>
      <c r="H31">
        <f t="shared" si="1"/>
        <v>-126.50752234434549</v>
      </c>
      <c r="I31">
        <f t="shared" si="2"/>
        <v>2.6876465337655722E-2</v>
      </c>
    </row>
    <row r="32" spans="1:9" x14ac:dyDescent="0.25">
      <c r="A32" s="1">
        <v>37742</v>
      </c>
      <c r="B32">
        <v>4281</v>
      </c>
      <c r="C32">
        <v>3.57</v>
      </c>
      <c r="D32">
        <v>182.9</v>
      </c>
      <c r="E32">
        <v>8403.6</v>
      </c>
      <c r="F32">
        <v>3770.96</v>
      </c>
      <c r="G32">
        <f t="shared" si="0"/>
        <v>4815.824228540725</v>
      </c>
      <c r="H32">
        <f t="shared" si="1"/>
        <v>-534.82422854072502</v>
      </c>
      <c r="I32">
        <f t="shared" si="2"/>
        <v>0.12492974270981663</v>
      </c>
    </row>
    <row r="33" spans="1:9" x14ac:dyDescent="0.25">
      <c r="A33" s="1">
        <v>37773</v>
      </c>
      <c r="B33">
        <v>4717</v>
      </c>
      <c r="C33">
        <v>3.33</v>
      </c>
      <c r="D33">
        <v>183.1</v>
      </c>
      <c r="E33">
        <v>8436.2999999999993</v>
      </c>
      <c r="F33">
        <v>3770.96</v>
      </c>
      <c r="G33">
        <f t="shared" si="0"/>
        <v>4773.0618202270271</v>
      </c>
      <c r="H33">
        <f t="shared" si="1"/>
        <v>-56.061820227027056</v>
      </c>
      <c r="I33">
        <f t="shared" si="2"/>
        <v>1.1885058347896344E-2</v>
      </c>
    </row>
    <row r="34" spans="1:9" x14ac:dyDescent="0.25">
      <c r="A34" s="1">
        <v>37803</v>
      </c>
      <c r="B34">
        <v>5291</v>
      </c>
      <c r="C34">
        <v>3.98</v>
      </c>
      <c r="D34">
        <v>183.7</v>
      </c>
      <c r="E34">
        <v>8562</v>
      </c>
      <c r="F34">
        <v>3855.78</v>
      </c>
      <c r="G34">
        <f t="shared" si="0"/>
        <v>4958.2607867045954</v>
      </c>
      <c r="H34">
        <f t="shared" si="1"/>
        <v>332.73921329540462</v>
      </c>
      <c r="I34">
        <f t="shared" si="2"/>
        <v>6.2887774200605678E-2</v>
      </c>
    </row>
    <row r="35" spans="1:9" x14ac:dyDescent="0.25">
      <c r="A35" s="1">
        <v>37834</v>
      </c>
      <c r="B35">
        <v>5520</v>
      </c>
      <c r="C35">
        <v>4.45</v>
      </c>
      <c r="D35">
        <v>184.5</v>
      </c>
      <c r="E35">
        <v>8645.9</v>
      </c>
      <c r="F35">
        <v>3855.78</v>
      </c>
      <c r="G35">
        <f t="shared" si="0"/>
        <v>4866.5629786521095</v>
      </c>
      <c r="H35">
        <f t="shared" si="1"/>
        <v>653.43702134789055</v>
      </c>
      <c r="I35">
        <f t="shared" si="2"/>
        <v>0.11837627198331351</v>
      </c>
    </row>
    <row r="36" spans="1:9" x14ac:dyDescent="0.25">
      <c r="A36" s="1">
        <v>37865</v>
      </c>
      <c r="B36">
        <v>5061</v>
      </c>
      <c r="C36">
        <v>4.2699999999999996</v>
      </c>
      <c r="D36">
        <v>185.1</v>
      </c>
      <c r="E36">
        <v>8567</v>
      </c>
      <c r="F36">
        <v>3855.78</v>
      </c>
      <c r="G36">
        <f t="shared" si="0"/>
        <v>4851.5806328786712</v>
      </c>
      <c r="H36">
        <f t="shared" si="1"/>
        <v>209.41936712132883</v>
      </c>
      <c r="I36">
        <f t="shared" si="2"/>
        <v>4.1379049026146773E-2</v>
      </c>
    </row>
    <row r="37" spans="1:9" x14ac:dyDescent="0.25">
      <c r="A37" s="1">
        <v>37895</v>
      </c>
      <c r="B37">
        <v>5141</v>
      </c>
      <c r="C37">
        <v>4.29</v>
      </c>
      <c r="D37">
        <v>184.9</v>
      </c>
      <c r="E37">
        <v>8599.5</v>
      </c>
      <c r="F37">
        <v>3923.09</v>
      </c>
      <c r="G37">
        <f t="shared" si="0"/>
        <v>5070.3547577998925</v>
      </c>
      <c r="H37">
        <f t="shared" si="1"/>
        <v>70.645242200107532</v>
      </c>
      <c r="I37">
        <f t="shared" si="2"/>
        <v>1.3741537093971509E-2</v>
      </c>
    </row>
    <row r="38" spans="1:9" x14ac:dyDescent="0.25">
      <c r="A38" s="1">
        <v>37926</v>
      </c>
      <c r="B38">
        <v>4126</v>
      </c>
      <c r="C38">
        <v>4.3</v>
      </c>
      <c r="D38">
        <v>185</v>
      </c>
      <c r="E38">
        <v>8664.7999999999993</v>
      </c>
      <c r="F38">
        <v>3923.09</v>
      </c>
      <c r="G38">
        <f t="shared" si="0"/>
        <v>5028.3461209031466</v>
      </c>
      <c r="H38">
        <f t="shared" si="1"/>
        <v>-902.34612090314658</v>
      </c>
      <c r="I38">
        <f t="shared" si="2"/>
        <v>0.21869755717478104</v>
      </c>
    </row>
    <row r="39" spans="1:9" x14ac:dyDescent="0.25">
      <c r="A39" s="1">
        <v>37956</v>
      </c>
      <c r="B39">
        <v>4496</v>
      </c>
      <c r="C39">
        <v>4.2699999999999996</v>
      </c>
      <c r="D39">
        <v>185.5</v>
      </c>
      <c r="E39">
        <v>8697</v>
      </c>
      <c r="F39">
        <v>3923.09</v>
      </c>
      <c r="G39">
        <f t="shared" si="0"/>
        <v>4969.2134147225461</v>
      </c>
      <c r="H39">
        <f t="shared" si="1"/>
        <v>-473.21341472254608</v>
      </c>
      <c r="I39">
        <f t="shared" si="2"/>
        <v>0.10525209402191861</v>
      </c>
    </row>
    <row r="40" spans="1:9" x14ac:dyDescent="0.25">
      <c r="A40" s="1">
        <v>37987</v>
      </c>
      <c r="B40">
        <v>5544</v>
      </c>
      <c r="C40">
        <v>4.1500000000000004</v>
      </c>
      <c r="D40">
        <v>186.3</v>
      </c>
      <c r="E40">
        <v>8725.1</v>
      </c>
      <c r="F40">
        <v>3973.39</v>
      </c>
      <c r="G40">
        <f t="shared" si="0"/>
        <v>5047.4197430645127</v>
      </c>
      <c r="H40">
        <f t="shared" si="1"/>
        <v>496.58025693548734</v>
      </c>
      <c r="I40">
        <f t="shared" si="2"/>
        <v>8.9570753415491949E-2</v>
      </c>
    </row>
    <row r="41" spans="1:9" x14ac:dyDescent="0.25">
      <c r="A41" s="1">
        <v>38018</v>
      </c>
      <c r="B41">
        <v>3719</v>
      </c>
      <c r="C41">
        <v>4.08</v>
      </c>
      <c r="D41">
        <v>186.7</v>
      </c>
      <c r="E41">
        <v>8760.7999999999993</v>
      </c>
      <c r="F41">
        <v>3973.39</v>
      </c>
      <c r="G41">
        <f t="shared" si="0"/>
        <v>4993.149752868967</v>
      </c>
      <c r="H41">
        <f t="shared" si="1"/>
        <v>-1274.149752868967</v>
      </c>
      <c r="I41">
        <f t="shared" si="2"/>
        <v>0.3426054726724837</v>
      </c>
    </row>
    <row r="42" spans="1:9" x14ac:dyDescent="0.25">
      <c r="A42" s="1">
        <v>38047</v>
      </c>
      <c r="B42">
        <v>4145</v>
      </c>
      <c r="C42">
        <v>3.83</v>
      </c>
      <c r="D42">
        <v>187.1</v>
      </c>
      <c r="E42">
        <v>8811.2000000000007</v>
      </c>
      <c r="F42">
        <v>3973.39</v>
      </c>
      <c r="G42">
        <f t="shared" si="0"/>
        <v>4924.2891134726797</v>
      </c>
      <c r="H42">
        <f t="shared" si="1"/>
        <v>-779.28911347267967</v>
      </c>
      <c r="I42">
        <f t="shared" si="2"/>
        <v>0.18800702375697942</v>
      </c>
    </row>
    <row r="43" spans="1:9" x14ac:dyDescent="0.25">
      <c r="A43" s="1">
        <v>38078</v>
      </c>
      <c r="B43">
        <v>4833</v>
      </c>
      <c r="C43">
        <v>4.3499999999999996</v>
      </c>
      <c r="D43">
        <v>187.4</v>
      </c>
      <c r="E43">
        <v>8864.2000000000007</v>
      </c>
      <c r="F43">
        <v>4036.33</v>
      </c>
      <c r="G43">
        <f t="shared" si="0"/>
        <v>5096.1780824139369</v>
      </c>
      <c r="H43">
        <f t="shared" si="1"/>
        <v>-263.17808241393686</v>
      </c>
      <c r="I43">
        <f t="shared" si="2"/>
        <v>5.4454393216208742E-2</v>
      </c>
    </row>
    <row r="44" spans="1:9" x14ac:dyDescent="0.25">
      <c r="A44" s="1">
        <v>38108</v>
      </c>
      <c r="B44">
        <v>4302</v>
      </c>
      <c r="C44">
        <v>4.72</v>
      </c>
      <c r="D44">
        <v>188.2</v>
      </c>
      <c r="E44">
        <v>8941.5</v>
      </c>
      <c r="F44">
        <v>4036.33</v>
      </c>
      <c r="G44">
        <f t="shared" si="0"/>
        <v>5004.1002394238694</v>
      </c>
      <c r="H44">
        <f t="shared" si="1"/>
        <v>-702.10023942386943</v>
      </c>
      <c r="I44">
        <f t="shared" si="2"/>
        <v>0.16320321697440016</v>
      </c>
    </row>
    <row r="45" spans="1:9" x14ac:dyDescent="0.25">
      <c r="A45" s="1">
        <v>38139</v>
      </c>
      <c r="B45">
        <v>4868</v>
      </c>
      <c r="C45">
        <v>4.7300000000000004</v>
      </c>
      <c r="D45">
        <v>188.9</v>
      </c>
      <c r="E45">
        <v>8974.9</v>
      </c>
      <c r="F45">
        <v>4036.33</v>
      </c>
      <c r="G45">
        <f t="shared" si="0"/>
        <v>4929.4186277182325</v>
      </c>
      <c r="H45">
        <f t="shared" si="1"/>
        <v>-61.418627718232528</v>
      </c>
      <c r="I45">
        <f t="shared" si="2"/>
        <v>1.2616809309415063E-2</v>
      </c>
    </row>
    <row r="46" spans="1:9" x14ac:dyDescent="0.25">
      <c r="A46" s="1">
        <v>38169</v>
      </c>
      <c r="B46">
        <v>5425</v>
      </c>
      <c r="C46">
        <v>4.5</v>
      </c>
      <c r="D46">
        <v>189.1</v>
      </c>
      <c r="E46">
        <v>9002.1</v>
      </c>
      <c r="F46">
        <v>4101.1099999999997</v>
      </c>
      <c r="G46">
        <f t="shared" si="0"/>
        <v>5100.2592401351812</v>
      </c>
      <c r="H46">
        <f t="shared" si="1"/>
        <v>324.74075986481876</v>
      </c>
      <c r="I46">
        <f t="shared" si="2"/>
        <v>5.9860047901349078E-2</v>
      </c>
    </row>
    <row r="47" spans="1:9" x14ac:dyDescent="0.25">
      <c r="A47" s="1">
        <v>38200</v>
      </c>
      <c r="B47">
        <v>5866</v>
      </c>
      <c r="C47">
        <v>4.28</v>
      </c>
      <c r="D47">
        <v>189.2</v>
      </c>
      <c r="E47">
        <v>9033.2999999999993</v>
      </c>
      <c r="F47">
        <v>4101.1099999999997</v>
      </c>
      <c r="G47">
        <f t="shared" si="0"/>
        <v>5067.2754172779332</v>
      </c>
      <c r="H47">
        <f t="shared" si="1"/>
        <v>798.72458272206677</v>
      </c>
      <c r="I47">
        <f t="shared" si="2"/>
        <v>0.13616170861269464</v>
      </c>
    </row>
    <row r="48" spans="1:9" x14ac:dyDescent="0.25">
      <c r="A48" s="1">
        <v>38231</v>
      </c>
      <c r="B48">
        <v>5126</v>
      </c>
      <c r="C48">
        <v>4.13</v>
      </c>
      <c r="D48">
        <v>189.8</v>
      </c>
      <c r="E48">
        <v>9055.7000000000007</v>
      </c>
      <c r="F48">
        <v>4101.1099999999997</v>
      </c>
      <c r="G48">
        <f t="shared" si="0"/>
        <v>5000.4431183809374</v>
      </c>
      <c r="H48">
        <f t="shared" si="1"/>
        <v>125.55688161906255</v>
      </c>
      <c r="I48">
        <f t="shared" si="2"/>
        <v>2.4494124389204557E-2</v>
      </c>
    </row>
    <row r="49" spans="1:9" x14ac:dyDescent="0.25">
      <c r="A49" s="1">
        <v>38261</v>
      </c>
      <c r="B49">
        <v>5125</v>
      </c>
      <c r="C49">
        <v>4.0999999999999996</v>
      </c>
      <c r="D49">
        <v>190.8</v>
      </c>
      <c r="E49">
        <v>9100.6</v>
      </c>
      <c r="F49">
        <v>4174.1400000000003</v>
      </c>
      <c r="G49">
        <f t="shared" si="0"/>
        <v>5130.6600536858969</v>
      </c>
      <c r="H49">
        <f t="shared" si="1"/>
        <v>-5.6600536858968553</v>
      </c>
      <c r="I49">
        <f t="shared" si="2"/>
        <v>1.1044007191993864E-3</v>
      </c>
    </row>
    <row r="50" spans="1:9" x14ac:dyDescent="0.25">
      <c r="A50" s="1">
        <v>38292</v>
      </c>
      <c r="B50">
        <v>4501</v>
      </c>
      <c r="C50">
        <v>4.1900000000000004</v>
      </c>
      <c r="D50">
        <v>191.7</v>
      </c>
      <c r="E50">
        <v>9111.9</v>
      </c>
      <c r="F50">
        <v>4174.1400000000003</v>
      </c>
      <c r="G50">
        <f t="shared" si="0"/>
        <v>5054.1532904212872</v>
      </c>
      <c r="H50">
        <f t="shared" si="1"/>
        <v>-553.15329042128724</v>
      </c>
      <c r="I50">
        <f t="shared" si="2"/>
        <v>0.12289564328400072</v>
      </c>
    </row>
    <row r="51" spans="1:9" x14ac:dyDescent="0.25">
      <c r="A51" s="1">
        <v>38322</v>
      </c>
      <c r="B51">
        <v>4770</v>
      </c>
      <c r="C51">
        <v>4.2300000000000004</v>
      </c>
      <c r="D51">
        <v>191.7</v>
      </c>
      <c r="E51">
        <v>9455.1</v>
      </c>
      <c r="F51">
        <v>4174.1400000000003</v>
      </c>
      <c r="G51">
        <f t="shared" si="0"/>
        <v>4876.1252052696509</v>
      </c>
      <c r="H51">
        <f t="shared" si="1"/>
        <v>-106.12520526965091</v>
      </c>
      <c r="I51">
        <f t="shared" si="2"/>
        <v>2.2248470706425768E-2</v>
      </c>
    </row>
    <row r="52" spans="1:9" x14ac:dyDescent="0.25">
      <c r="A52" s="1">
        <v>38353</v>
      </c>
      <c r="B52">
        <v>5903</v>
      </c>
      <c r="C52">
        <v>4.22</v>
      </c>
      <c r="D52">
        <v>191.6</v>
      </c>
      <c r="E52">
        <v>9127.4</v>
      </c>
      <c r="F52">
        <v>4253.78</v>
      </c>
      <c r="G52">
        <f t="shared" si="0"/>
        <v>5314.0137108286108</v>
      </c>
      <c r="H52">
        <f t="shared" si="1"/>
        <v>588.98628917138922</v>
      </c>
      <c r="I52">
        <f t="shared" si="2"/>
        <v>9.9777450308553145E-2</v>
      </c>
    </row>
    <row r="53" spans="1:9" x14ac:dyDescent="0.25">
      <c r="A53" s="1">
        <v>38384</v>
      </c>
      <c r="B53">
        <v>4041</v>
      </c>
      <c r="C53">
        <v>4.17</v>
      </c>
      <c r="D53">
        <v>192.4</v>
      </c>
      <c r="E53">
        <v>9156.2000000000007</v>
      </c>
      <c r="F53">
        <v>4253.78</v>
      </c>
      <c r="G53">
        <f t="shared" si="0"/>
        <v>5231.2117626201361</v>
      </c>
      <c r="H53">
        <f t="shared" si="1"/>
        <v>-1190.2117626201361</v>
      </c>
      <c r="I53">
        <f t="shared" si="2"/>
        <v>0.29453396748827915</v>
      </c>
    </row>
    <row r="54" spans="1:9" x14ac:dyDescent="0.25">
      <c r="A54" s="1">
        <v>38412</v>
      </c>
      <c r="B54">
        <v>4352</v>
      </c>
      <c r="C54">
        <v>4.5</v>
      </c>
      <c r="D54">
        <v>193.1</v>
      </c>
      <c r="E54">
        <v>9215.2999999999993</v>
      </c>
      <c r="F54">
        <v>4253.78</v>
      </c>
      <c r="G54">
        <f t="shared" si="0"/>
        <v>5155.3500187225</v>
      </c>
      <c r="H54">
        <f t="shared" si="1"/>
        <v>-803.35001872249995</v>
      </c>
      <c r="I54">
        <f t="shared" si="2"/>
        <v>0.1845932947432215</v>
      </c>
    </row>
    <row r="55" spans="1:9" x14ac:dyDescent="0.25">
      <c r="A55" s="1">
        <v>38443</v>
      </c>
      <c r="B55">
        <v>4880</v>
      </c>
      <c r="C55">
        <v>4.34</v>
      </c>
      <c r="D55">
        <v>193.7</v>
      </c>
      <c r="E55">
        <v>9269.1</v>
      </c>
      <c r="F55">
        <v>4303.34</v>
      </c>
      <c r="G55">
        <f t="shared" si="0"/>
        <v>5232.6284464215532</v>
      </c>
      <c r="H55">
        <f t="shared" si="1"/>
        <v>-352.62844642155324</v>
      </c>
      <c r="I55">
        <f t="shared" si="2"/>
        <v>7.2259927545400254E-2</v>
      </c>
    </row>
    <row r="56" spans="1:9" x14ac:dyDescent="0.25">
      <c r="A56" s="1">
        <v>38473</v>
      </c>
      <c r="B56">
        <v>4773</v>
      </c>
      <c r="C56">
        <v>4.1399999999999997</v>
      </c>
      <c r="D56">
        <v>193.6</v>
      </c>
      <c r="E56">
        <v>9316</v>
      </c>
      <c r="F56">
        <v>4303.34</v>
      </c>
      <c r="G56">
        <f t="shared" si="0"/>
        <v>5208.6513759777154</v>
      </c>
      <c r="H56">
        <f t="shared" si="1"/>
        <v>-435.65137597771536</v>
      </c>
      <c r="I56">
        <f t="shared" si="2"/>
        <v>9.1274120255125782E-2</v>
      </c>
    </row>
    <row r="57" spans="1:9" x14ac:dyDescent="0.25">
      <c r="A57" s="1">
        <v>38504</v>
      </c>
      <c r="B57">
        <v>5086</v>
      </c>
      <c r="C57">
        <v>4</v>
      </c>
      <c r="D57">
        <v>193.7</v>
      </c>
      <c r="E57">
        <v>9341.7000000000007</v>
      </c>
      <c r="F57">
        <v>4303.34</v>
      </c>
      <c r="G57">
        <f t="shared" si="0"/>
        <v>5181.6116488077423</v>
      </c>
      <c r="H57">
        <f t="shared" si="1"/>
        <v>-95.611648807742313</v>
      </c>
      <c r="I57">
        <f t="shared" si="2"/>
        <v>1.8798987182017758E-2</v>
      </c>
    </row>
    <row r="58" spans="1:9" x14ac:dyDescent="0.25">
      <c r="A58" s="1">
        <v>38534</v>
      </c>
      <c r="B58">
        <v>5469</v>
      </c>
      <c r="C58">
        <v>4.18</v>
      </c>
      <c r="D58">
        <v>194.9</v>
      </c>
      <c r="E58">
        <v>9383.7999999999993</v>
      </c>
      <c r="F58">
        <v>4380.96</v>
      </c>
      <c r="G58">
        <f t="shared" si="0"/>
        <v>5319.7926356249282</v>
      </c>
      <c r="H58">
        <f t="shared" si="1"/>
        <v>149.20736437507185</v>
      </c>
      <c r="I58">
        <f t="shared" si="2"/>
        <v>2.7282385148120654E-2</v>
      </c>
    </row>
    <row r="59" spans="1:9" x14ac:dyDescent="0.25">
      <c r="A59" s="1">
        <v>38565</v>
      </c>
      <c r="B59">
        <v>6200</v>
      </c>
      <c r="C59">
        <v>4.26</v>
      </c>
      <c r="D59">
        <v>196.1</v>
      </c>
      <c r="E59">
        <v>9433.4</v>
      </c>
      <c r="F59">
        <v>4380.96</v>
      </c>
      <c r="G59">
        <f t="shared" si="0"/>
        <v>5198.1826134240455</v>
      </c>
      <c r="H59">
        <f t="shared" si="1"/>
        <v>1001.8173865759545</v>
      </c>
      <c r="I59">
        <f t="shared" si="2"/>
        <v>0.16158344944773459</v>
      </c>
    </row>
    <row r="60" spans="1:9" x14ac:dyDescent="0.25">
      <c r="A60" s="1">
        <v>38596</v>
      </c>
      <c r="B60">
        <v>5634</v>
      </c>
      <c r="C60">
        <v>4.2</v>
      </c>
      <c r="D60">
        <v>198.8</v>
      </c>
      <c r="E60">
        <v>9491.5</v>
      </c>
      <c r="F60">
        <v>4380.96</v>
      </c>
      <c r="G60">
        <f t="shared" si="0"/>
        <v>4943.3515928856414</v>
      </c>
      <c r="H60">
        <f t="shared" si="1"/>
        <v>690.64840711435863</v>
      </c>
      <c r="I60">
        <f t="shared" si="2"/>
        <v>0.12258580175973707</v>
      </c>
    </row>
    <row r="61" spans="1:9" x14ac:dyDescent="0.25">
      <c r="A61" s="1">
        <v>38626</v>
      </c>
      <c r="B61">
        <v>5266</v>
      </c>
      <c r="C61">
        <v>4.46</v>
      </c>
      <c r="D61">
        <v>199.1</v>
      </c>
      <c r="E61">
        <v>9575.6</v>
      </c>
      <c r="F61">
        <v>4444.1099999999997</v>
      </c>
      <c r="G61">
        <f t="shared" si="0"/>
        <v>5089.6848402537289</v>
      </c>
      <c r="H61">
        <f t="shared" si="1"/>
        <v>176.31515974627109</v>
      </c>
      <c r="I61">
        <f t="shared" si="2"/>
        <v>3.3481800179694474E-2</v>
      </c>
    </row>
    <row r="62" spans="1:9" x14ac:dyDescent="0.25">
      <c r="A62" s="1">
        <v>38657</v>
      </c>
      <c r="B62">
        <v>4379</v>
      </c>
      <c r="C62">
        <v>4.54</v>
      </c>
      <c r="D62">
        <v>198.1</v>
      </c>
      <c r="E62">
        <v>9634.6</v>
      </c>
      <c r="F62">
        <v>4444.1099999999997</v>
      </c>
      <c r="G62">
        <f t="shared" si="0"/>
        <v>5144.1543236693251</v>
      </c>
      <c r="H62">
        <f t="shared" si="1"/>
        <v>-765.15432366932509</v>
      </c>
      <c r="I62">
        <f t="shared" si="2"/>
        <v>0.17473266126269127</v>
      </c>
    </row>
    <row r="63" spans="1:9" x14ac:dyDescent="0.25">
      <c r="A63" s="1">
        <v>38687</v>
      </c>
      <c r="B63">
        <v>4650</v>
      </c>
      <c r="C63">
        <v>4.47</v>
      </c>
      <c r="D63">
        <v>198.1</v>
      </c>
      <c r="E63">
        <v>9685.4</v>
      </c>
      <c r="F63">
        <v>4444.1099999999997</v>
      </c>
      <c r="G63">
        <f t="shared" si="0"/>
        <v>5114.8927005120568</v>
      </c>
      <c r="H63">
        <f t="shared" si="1"/>
        <v>-464.89270051205676</v>
      </c>
      <c r="I63">
        <f t="shared" si="2"/>
        <v>9.9976924841302536E-2</v>
      </c>
    </row>
    <row r="64" spans="1:9" x14ac:dyDescent="0.25">
      <c r="A64" s="1">
        <v>38718</v>
      </c>
      <c r="B64">
        <v>5639</v>
      </c>
      <c r="C64">
        <v>4.42</v>
      </c>
      <c r="D64">
        <v>199.3</v>
      </c>
      <c r="E64">
        <v>9831.1</v>
      </c>
      <c r="F64">
        <v>4534.6400000000003</v>
      </c>
      <c r="G64">
        <f t="shared" si="0"/>
        <v>5231.9732836275089</v>
      </c>
      <c r="H64">
        <f t="shared" si="1"/>
        <v>407.02671637249114</v>
      </c>
      <c r="I64">
        <f t="shared" si="2"/>
        <v>7.2180655501417126E-2</v>
      </c>
    </row>
    <row r="65" spans="1:9" x14ac:dyDescent="0.25">
      <c r="A65" s="1">
        <v>38749</v>
      </c>
      <c r="B65">
        <v>4052</v>
      </c>
      <c r="C65">
        <v>4.57</v>
      </c>
      <c r="D65">
        <v>199.4</v>
      </c>
      <c r="E65">
        <v>9870.7999999999993</v>
      </c>
      <c r="F65">
        <v>4534.6400000000003</v>
      </c>
      <c r="G65">
        <f t="shared" si="0"/>
        <v>5208.7248923005627</v>
      </c>
      <c r="H65">
        <f t="shared" si="1"/>
        <v>-1156.7248923005627</v>
      </c>
      <c r="I65">
        <f t="shared" si="2"/>
        <v>0.2854701116240283</v>
      </c>
    </row>
    <row r="66" spans="1:9" x14ac:dyDescent="0.25">
      <c r="A66" s="1">
        <v>38777</v>
      </c>
      <c r="B66">
        <v>4363</v>
      </c>
      <c r="C66">
        <v>4.72</v>
      </c>
      <c r="D66">
        <v>199.7</v>
      </c>
      <c r="E66">
        <v>9905.7000000000007</v>
      </c>
      <c r="F66">
        <v>4534.6400000000003</v>
      </c>
      <c r="G66">
        <f t="shared" si="0"/>
        <v>5171.5335246643681</v>
      </c>
      <c r="H66">
        <f t="shared" si="1"/>
        <v>-808.53352466436809</v>
      </c>
      <c r="I66">
        <f t="shared" si="2"/>
        <v>0.18531595797945635</v>
      </c>
    </row>
    <row r="67" spans="1:9" x14ac:dyDescent="0.25">
      <c r="A67" s="1">
        <v>38808</v>
      </c>
      <c r="B67">
        <v>4876</v>
      </c>
      <c r="C67">
        <v>4.99</v>
      </c>
      <c r="D67">
        <v>200.7</v>
      </c>
      <c r="E67">
        <v>9943.2000000000007</v>
      </c>
      <c r="F67">
        <v>4583.2700000000004</v>
      </c>
      <c r="G67">
        <f t="shared" si="0"/>
        <v>5237.8941830243821</v>
      </c>
      <c r="H67">
        <f t="shared" si="1"/>
        <v>-361.89418302438207</v>
      </c>
      <c r="I67">
        <f t="shared" si="2"/>
        <v>7.421947970147294E-2</v>
      </c>
    </row>
    <row r="68" spans="1:9" x14ac:dyDescent="0.25">
      <c r="A68" s="1">
        <v>38838</v>
      </c>
      <c r="B68">
        <v>5132</v>
      </c>
      <c r="C68">
        <v>5.1100000000000003</v>
      </c>
      <c r="D68">
        <v>201.3</v>
      </c>
      <c r="E68">
        <v>9963.6</v>
      </c>
      <c r="F68">
        <v>4583.2700000000004</v>
      </c>
      <c r="G68">
        <f t="shared" ref="G68:G131" si="3">$B$1+SUMPRODUCT($C$1:$F$1,C68:F68)</f>
        <v>5182.457750495174</v>
      </c>
      <c r="H68">
        <f t="shared" ref="H68:H131" si="4">B68-G68</f>
        <v>-50.457750495173968</v>
      </c>
      <c r="I68">
        <f t="shared" ref="I68:I131" si="5">ABS(H68)/B68</f>
        <v>9.8319856771578278E-3</v>
      </c>
    </row>
    <row r="69" spans="1:9" x14ac:dyDescent="0.25">
      <c r="A69" s="1">
        <v>38869</v>
      </c>
      <c r="B69">
        <v>5227</v>
      </c>
      <c r="C69">
        <v>5.1100000000000003</v>
      </c>
      <c r="D69">
        <v>201.8</v>
      </c>
      <c r="E69">
        <v>10012.1</v>
      </c>
      <c r="F69">
        <v>4583.2700000000004</v>
      </c>
      <c r="G69">
        <f t="shared" si="3"/>
        <v>5115.9468683397281</v>
      </c>
      <c r="H69">
        <f t="shared" si="4"/>
        <v>111.0531316602719</v>
      </c>
      <c r="I69">
        <f t="shared" si="5"/>
        <v>2.1246055416160686E-2</v>
      </c>
    </row>
    <row r="70" spans="1:9" x14ac:dyDescent="0.25">
      <c r="A70" s="1">
        <v>38899</v>
      </c>
      <c r="B70">
        <v>5761</v>
      </c>
      <c r="C70">
        <v>5.09</v>
      </c>
      <c r="D70">
        <v>202.9</v>
      </c>
      <c r="E70">
        <v>10039.4</v>
      </c>
      <c r="F70">
        <v>4622.49</v>
      </c>
      <c r="G70">
        <f t="shared" si="3"/>
        <v>5137.74639667476</v>
      </c>
      <c r="H70">
        <f t="shared" si="4"/>
        <v>623.25360332523996</v>
      </c>
      <c r="I70">
        <f t="shared" si="5"/>
        <v>0.10818496846471792</v>
      </c>
    </row>
    <row r="71" spans="1:9" x14ac:dyDescent="0.25">
      <c r="A71" s="1">
        <v>38930</v>
      </c>
      <c r="B71">
        <v>5985</v>
      </c>
      <c r="C71">
        <v>4.88</v>
      </c>
      <c r="D71">
        <v>203.8</v>
      </c>
      <c r="E71">
        <v>10068.200000000001</v>
      </c>
      <c r="F71">
        <v>4622.49</v>
      </c>
      <c r="G71">
        <f t="shared" si="3"/>
        <v>5040.5842663898002</v>
      </c>
      <c r="H71">
        <f t="shared" si="4"/>
        <v>944.41573361019982</v>
      </c>
      <c r="I71">
        <f t="shared" si="5"/>
        <v>0.15779711505600666</v>
      </c>
    </row>
    <row r="72" spans="1:9" x14ac:dyDescent="0.25">
      <c r="A72" s="1">
        <v>38961</v>
      </c>
      <c r="B72">
        <v>5295</v>
      </c>
      <c r="C72">
        <v>4.72</v>
      </c>
      <c r="D72">
        <v>202.8</v>
      </c>
      <c r="E72">
        <v>10105.200000000001</v>
      </c>
      <c r="F72">
        <v>4622.49</v>
      </c>
      <c r="G72">
        <f t="shared" si="3"/>
        <v>5097.3645618050505</v>
      </c>
      <c r="H72">
        <f t="shared" si="4"/>
        <v>197.63543819494953</v>
      </c>
      <c r="I72">
        <f t="shared" si="5"/>
        <v>3.7324917506128333E-2</v>
      </c>
    </row>
    <row r="73" spans="1:9" x14ac:dyDescent="0.25">
      <c r="A73" s="1">
        <v>38991</v>
      </c>
      <c r="B73">
        <v>5484</v>
      </c>
      <c r="C73">
        <v>4.7300000000000004</v>
      </c>
      <c r="D73">
        <v>201.9</v>
      </c>
      <c r="E73">
        <v>10132.4</v>
      </c>
      <c r="F73">
        <v>4679.08</v>
      </c>
      <c r="G73">
        <f t="shared" si="3"/>
        <v>5341.3103702689568</v>
      </c>
      <c r="H73">
        <f t="shared" si="4"/>
        <v>142.68962973104317</v>
      </c>
      <c r="I73">
        <f t="shared" si="5"/>
        <v>2.6019261438921075E-2</v>
      </c>
    </row>
    <row r="74" spans="1:9" x14ac:dyDescent="0.25">
      <c r="A74" s="1">
        <v>39022</v>
      </c>
      <c r="B74">
        <v>4720</v>
      </c>
      <c r="C74">
        <v>4.5999999999999996</v>
      </c>
      <c r="D74">
        <v>202</v>
      </c>
      <c r="E74">
        <v>10175.5</v>
      </c>
      <c r="F74">
        <v>4679.08</v>
      </c>
      <c r="G74">
        <f t="shared" si="3"/>
        <v>5305.5503224813347</v>
      </c>
      <c r="H74">
        <f t="shared" si="4"/>
        <v>-585.55032248133466</v>
      </c>
      <c r="I74">
        <f t="shared" si="5"/>
        <v>0.12405727171214717</v>
      </c>
    </row>
    <row r="75" spans="1:9" x14ac:dyDescent="0.25">
      <c r="A75" s="1">
        <v>39052</v>
      </c>
      <c r="B75">
        <v>4750</v>
      </c>
      <c r="C75">
        <v>4.5599999999999996</v>
      </c>
      <c r="D75">
        <v>203.1</v>
      </c>
      <c r="E75">
        <v>10251.9</v>
      </c>
      <c r="F75">
        <v>4679.08</v>
      </c>
      <c r="G75">
        <f t="shared" si="3"/>
        <v>5173.5460072459082</v>
      </c>
      <c r="H75">
        <f t="shared" si="4"/>
        <v>-423.54600724590819</v>
      </c>
      <c r="I75">
        <f t="shared" si="5"/>
        <v>8.9167580472822777E-2</v>
      </c>
    </row>
    <row r="76" spans="1:9" x14ac:dyDescent="0.25">
      <c r="A76" s="1">
        <v>39083</v>
      </c>
      <c r="B76">
        <v>5719</v>
      </c>
      <c r="C76">
        <v>4.76</v>
      </c>
      <c r="D76">
        <v>203.43700000000001</v>
      </c>
      <c r="E76">
        <v>10298.200000000001</v>
      </c>
      <c r="F76">
        <v>4736.1899999999996</v>
      </c>
      <c r="G76">
        <f t="shared" si="3"/>
        <v>5314.7001667835812</v>
      </c>
      <c r="H76">
        <f t="shared" si="4"/>
        <v>404.29983321641885</v>
      </c>
      <c r="I76">
        <f t="shared" si="5"/>
        <v>7.0694148140657262E-2</v>
      </c>
    </row>
    <row r="77" spans="1:9" x14ac:dyDescent="0.25">
      <c r="A77" s="1">
        <v>39114</v>
      </c>
      <c r="B77">
        <v>4140</v>
      </c>
      <c r="C77">
        <v>4.72</v>
      </c>
      <c r="D77">
        <v>204.226</v>
      </c>
      <c r="E77">
        <v>10370.1</v>
      </c>
      <c r="F77">
        <v>4736.1899999999996</v>
      </c>
      <c r="G77">
        <f t="shared" si="3"/>
        <v>5210.6367131420648</v>
      </c>
      <c r="H77">
        <f t="shared" si="4"/>
        <v>-1070.6367131420648</v>
      </c>
      <c r="I77">
        <f t="shared" si="5"/>
        <v>0.25860790172513642</v>
      </c>
    </row>
    <row r="78" spans="1:9" x14ac:dyDescent="0.25">
      <c r="A78" s="1">
        <v>39142</v>
      </c>
      <c r="B78">
        <v>4466</v>
      </c>
      <c r="C78">
        <v>4.5599999999999996</v>
      </c>
      <c r="D78">
        <v>205.28800000000001</v>
      </c>
      <c r="E78">
        <v>10442.9</v>
      </c>
      <c r="F78">
        <v>4736.1899999999996</v>
      </c>
      <c r="G78">
        <f t="shared" si="3"/>
        <v>5079.0424648153257</v>
      </c>
      <c r="H78">
        <f t="shared" si="4"/>
        <v>-613.04246481532573</v>
      </c>
      <c r="I78">
        <f t="shared" si="5"/>
        <v>0.13726880089908772</v>
      </c>
    </row>
    <row r="79" spans="1:9" x14ac:dyDescent="0.25">
      <c r="A79" s="1">
        <v>39173</v>
      </c>
      <c r="B79">
        <v>5004</v>
      </c>
      <c r="C79">
        <v>4.6900000000000004</v>
      </c>
      <c r="D79">
        <v>205.904</v>
      </c>
      <c r="E79">
        <v>10464.200000000001</v>
      </c>
      <c r="F79">
        <v>4794.12</v>
      </c>
      <c r="G79">
        <f t="shared" si="3"/>
        <v>5210.3021393674371</v>
      </c>
      <c r="H79">
        <f t="shared" si="4"/>
        <v>-206.30213936743712</v>
      </c>
      <c r="I79">
        <f t="shared" si="5"/>
        <v>4.1227445916754021E-2</v>
      </c>
    </row>
    <row r="80" spans="1:9" x14ac:dyDescent="0.25">
      <c r="A80" s="1">
        <v>39203</v>
      </c>
      <c r="B80">
        <v>4854</v>
      </c>
      <c r="C80">
        <v>4.75</v>
      </c>
      <c r="D80">
        <v>206.755</v>
      </c>
      <c r="E80">
        <v>10487</v>
      </c>
      <c r="F80">
        <v>4794.12</v>
      </c>
      <c r="G80">
        <f t="shared" si="3"/>
        <v>5130.6599742756935</v>
      </c>
      <c r="H80">
        <f t="shared" si="4"/>
        <v>-276.65997427569346</v>
      </c>
      <c r="I80">
        <f t="shared" si="5"/>
        <v>5.6996286418560665E-2</v>
      </c>
    </row>
    <row r="81" spans="1:9" x14ac:dyDescent="0.25">
      <c r="A81" s="1">
        <v>39234</v>
      </c>
      <c r="B81">
        <v>5138</v>
      </c>
      <c r="C81">
        <v>5.0999999999999996</v>
      </c>
      <c r="D81">
        <v>207.23400000000001</v>
      </c>
      <c r="E81">
        <v>10492.8</v>
      </c>
      <c r="F81">
        <v>4794.12</v>
      </c>
      <c r="G81">
        <f t="shared" si="3"/>
        <v>5101.6333058797554</v>
      </c>
      <c r="H81">
        <f t="shared" si="4"/>
        <v>36.366694120244574</v>
      </c>
      <c r="I81">
        <f t="shared" si="5"/>
        <v>7.0779863994247906E-3</v>
      </c>
    </row>
    <row r="82" spans="1:9" x14ac:dyDescent="0.25">
      <c r="A82" s="1">
        <v>39264</v>
      </c>
      <c r="B82">
        <v>5712</v>
      </c>
      <c r="C82">
        <v>5</v>
      </c>
      <c r="D82">
        <v>207.60300000000001</v>
      </c>
      <c r="E82">
        <v>10518.5</v>
      </c>
      <c r="F82">
        <v>4845</v>
      </c>
      <c r="G82">
        <f t="shared" si="3"/>
        <v>5219.204276167311</v>
      </c>
      <c r="H82">
        <f t="shared" si="4"/>
        <v>492.79572383268896</v>
      </c>
      <c r="I82">
        <f t="shared" si="5"/>
        <v>8.6273761175190644E-2</v>
      </c>
    </row>
    <row r="83" spans="1:9" x14ac:dyDescent="0.25">
      <c r="A83" s="1">
        <v>39295</v>
      </c>
      <c r="B83">
        <v>6106</v>
      </c>
      <c r="C83">
        <v>4.67</v>
      </c>
      <c r="D83">
        <v>207.667</v>
      </c>
      <c r="E83">
        <v>10533.1</v>
      </c>
      <c r="F83">
        <v>4845</v>
      </c>
      <c r="G83">
        <f t="shared" si="3"/>
        <v>5193.6508566617522</v>
      </c>
      <c r="H83">
        <f t="shared" si="4"/>
        <v>912.34914333824781</v>
      </c>
      <c r="I83">
        <f t="shared" si="5"/>
        <v>0.14941846435280837</v>
      </c>
    </row>
    <row r="84" spans="1:9" x14ac:dyDescent="0.25">
      <c r="A84" s="1">
        <v>39326</v>
      </c>
      <c r="B84">
        <v>5273</v>
      </c>
      <c r="C84">
        <v>4.5199999999999996</v>
      </c>
      <c r="D84">
        <v>208.547</v>
      </c>
      <c r="E84">
        <v>10597.8</v>
      </c>
      <c r="F84">
        <v>4845</v>
      </c>
      <c r="G84">
        <f t="shared" si="3"/>
        <v>5081.6512554514593</v>
      </c>
      <c r="H84">
        <f t="shared" si="4"/>
        <v>191.34874454854071</v>
      </c>
      <c r="I84">
        <f t="shared" si="5"/>
        <v>3.6288402152198126E-2</v>
      </c>
    </row>
    <row r="85" spans="1:9" x14ac:dyDescent="0.25">
      <c r="A85" s="1">
        <v>39356</v>
      </c>
      <c r="B85">
        <v>5438</v>
      </c>
      <c r="C85">
        <v>4.53</v>
      </c>
      <c r="D85">
        <v>209.19</v>
      </c>
      <c r="E85">
        <v>10611.1</v>
      </c>
      <c r="F85">
        <v>4893.83</v>
      </c>
      <c r="G85">
        <f t="shared" si="3"/>
        <v>5180.7275048768897</v>
      </c>
      <c r="H85">
        <f t="shared" si="4"/>
        <v>257.27249512311028</v>
      </c>
      <c r="I85">
        <f t="shared" si="5"/>
        <v>4.7310131504801449E-2</v>
      </c>
    </row>
    <row r="86" spans="1:9" x14ac:dyDescent="0.25">
      <c r="A86" s="1">
        <v>39387</v>
      </c>
      <c r="B86">
        <v>4495</v>
      </c>
      <c r="C86">
        <v>4.1500000000000004</v>
      </c>
      <c r="D86">
        <v>210.834</v>
      </c>
      <c r="E86">
        <v>10653.9</v>
      </c>
      <c r="F86">
        <v>4893.83</v>
      </c>
      <c r="G86">
        <f t="shared" si="3"/>
        <v>5008.5141930634418</v>
      </c>
      <c r="H86">
        <f t="shared" si="4"/>
        <v>-513.51419306344178</v>
      </c>
      <c r="I86">
        <f t="shared" si="5"/>
        <v>0.11424119979164445</v>
      </c>
    </row>
    <row r="87" spans="1:9" x14ac:dyDescent="0.25">
      <c r="A87" s="1">
        <v>39417</v>
      </c>
      <c r="B87">
        <v>4639</v>
      </c>
      <c r="C87">
        <v>4.0999999999999996</v>
      </c>
      <c r="D87">
        <v>211.44499999999999</v>
      </c>
      <c r="E87">
        <v>10717.3</v>
      </c>
      <c r="F87">
        <v>4893.83</v>
      </c>
      <c r="G87">
        <f t="shared" si="3"/>
        <v>4923.1589514883926</v>
      </c>
      <c r="H87">
        <f t="shared" si="4"/>
        <v>-284.15895148839263</v>
      </c>
      <c r="I87">
        <f t="shared" si="5"/>
        <v>6.1254354707564698E-2</v>
      </c>
    </row>
    <row r="88" spans="1:9" x14ac:dyDescent="0.25">
      <c r="A88" s="1">
        <v>39448</v>
      </c>
      <c r="B88">
        <v>5555</v>
      </c>
      <c r="C88">
        <v>3.74</v>
      </c>
      <c r="D88">
        <v>212.17400000000001</v>
      </c>
      <c r="E88">
        <v>10756.7</v>
      </c>
      <c r="F88">
        <v>4883.68</v>
      </c>
      <c r="G88">
        <f t="shared" si="3"/>
        <v>4795.8123903519754</v>
      </c>
      <c r="H88">
        <f t="shared" si="4"/>
        <v>759.18760964802459</v>
      </c>
      <c r="I88">
        <f t="shared" si="5"/>
        <v>0.13666743648029245</v>
      </c>
    </row>
    <row r="89" spans="1:9" x14ac:dyDescent="0.25">
      <c r="A89" s="1">
        <v>39479</v>
      </c>
      <c r="B89">
        <v>4085</v>
      </c>
      <c r="C89">
        <v>3.74</v>
      </c>
      <c r="D89">
        <v>212.68700000000001</v>
      </c>
      <c r="E89">
        <v>10777.4</v>
      </c>
      <c r="F89">
        <v>4883.68</v>
      </c>
      <c r="G89">
        <f t="shared" si="3"/>
        <v>4742.7768642689498</v>
      </c>
      <c r="H89">
        <f t="shared" si="4"/>
        <v>-657.77686426894979</v>
      </c>
      <c r="I89">
        <f t="shared" si="5"/>
        <v>0.16102248819313336</v>
      </c>
    </row>
    <row r="90" spans="1:9" x14ac:dyDescent="0.25">
      <c r="A90" s="1">
        <v>39508</v>
      </c>
      <c r="B90">
        <v>4138</v>
      </c>
      <c r="C90">
        <v>3.51</v>
      </c>
      <c r="D90">
        <v>213.44800000000001</v>
      </c>
      <c r="E90">
        <v>10806.4</v>
      </c>
      <c r="F90">
        <v>4883.68</v>
      </c>
      <c r="G90">
        <f t="shared" si="3"/>
        <v>4656.1792219702529</v>
      </c>
      <c r="H90">
        <f t="shared" si="4"/>
        <v>-518.17922197025291</v>
      </c>
      <c r="I90">
        <f t="shared" si="5"/>
        <v>0.12522455823350723</v>
      </c>
    </row>
    <row r="91" spans="1:9" x14ac:dyDescent="0.25">
      <c r="A91" s="1">
        <v>39539</v>
      </c>
      <c r="B91">
        <v>4993</v>
      </c>
      <c r="C91">
        <v>3.68</v>
      </c>
      <c r="D91">
        <v>213.94200000000001</v>
      </c>
      <c r="E91">
        <v>10786</v>
      </c>
      <c r="F91">
        <v>4935.2</v>
      </c>
      <c r="G91">
        <f t="shared" si="3"/>
        <v>4800.0132051150667</v>
      </c>
      <c r="H91">
        <f t="shared" si="4"/>
        <v>192.98679488493326</v>
      </c>
      <c r="I91">
        <f t="shared" si="5"/>
        <v>3.8651471036437665E-2</v>
      </c>
    </row>
    <row r="92" spans="1:9" x14ac:dyDescent="0.25">
      <c r="A92" s="1">
        <v>39569</v>
      </c>
      <c r="B92">
        <v>4523</v>
      </c>
      <c r="C92">
        <v>3.88</v>
      </c>
      <c r="D92">
        <v>215.208</v>
      </c>
      <c r="E92">
        <v>11353.6</v>
      </c>
      <c r="F92">
        <v>4935.2</v>
      </c>
      <c r="G92">
        <f t="shared" si="3"/>
        <v>4406.556779327575</v>
      </c>
      <c r="H92">
        <f t="shared" si="4"/>
        <v>116.44322067242501</v>
      </c>
      <c r="I92">
        <f t="shared" si="5"/>
        <v>2.5744687303211368E-2</v>
      </c>
    </row>
    <row r="93" spans="1:9" x14ac:dyDescent="0.25">
      <c r="A93" s="1">
        <v>39600</v>
      </c>
      <c r="B93">
        <v>4930</v>
      </c>
      <c r="C93">
        <v>4.0999999999999996</v>
      </c>
      <c r="D93">
        <v>217.46299999999999</v>
      </c>
      <c r="E93">
        <v>11131.9</v>
      </c>
      <c r="F93">
        <v>4935.2</v>
      </c>
      <c r="G93">
        <f t="shared" si="3"/>
        <v>4345.4600408773713</v>
      </c>
      <c r="H93">
        <f t="shared" si="4"/>
        <v>584.53995912262872</v>
      </c>
      <c r="I93">
        <f t="shared" si="5"/>
        <v>0.11856794302690238</v>
      </c>
    </row>
    <row r="94" spans="1:9" x14ac:dyDescent="0.25">
      <c r="A94" s="1">
        <v>39630</v>
      </c>
      <c r="B94">
        <v>5188</v>
      </c>
      <c r="C94">
        <v>4.01</v>
      </c>
      <c r="D94">
        <v>219.01599999999999</v>
      </c>
      <c r="E94">
        <v>11004</v>
      </c>
      <c r="F94">
        <v>4945.0600000000004</v>
      </c>
      <c r="G94">
        <f t="shared" si="3"/>
        <v>4313.1749803929852</v>
      </c>
      <c r="H94">
        <f t="shared" si="4"/>
        <v>874.82501960701484</v>
      </c>
      <c r="I94">
        <f t="shared" si="5"/>
        <v>0.16862471465054257</v>
      </c>
    </row>
    <row r="95" spans="1:9" x14ac:dyDescent="0.25">
      <c r="A95" s="1">
        <v>39661</v>
      </c>
      <c r="B95">
        <v>5682</v>
      </c>
      <c r="C95">
        <v>3.89</v>
      </c>
      <c r="D95">
        <v>218.69</v>
      </c>
      <c r="E95">
        <v>10931.8</v>
      </c>
      <c r="F95">
        <v>4945.0600000000004</v>
      </c>
      <c r="G95">
        <f t="shared" si="3"/>
        <v>4373.1706136111534</v>
      </c>
      <c r="H95">
        <f t="shared" si="4"/>
        <v>1308.8293863888466</v>
      </c>
      <c r="I95">
        <f t="shared" si="5"/>
        <v>0.23034660091320777</v>
      </c>
    </row>
    <row r="96" spans="1:9" x14ac:dyDescent="0.25">
      <c r="A96" s="1">
        <v>39692</v>
      </c>
      <c r="B96">
        <v>4974</v>
      </c>
      <c r="C96">
        <v>3.69</v>
      </c>
      <c r="D96">
        <v>218.87700000000001</v>
      </c>
      <c r="E96">
        <v>10974</v>
      </c>
      <c r="F96">
        <v>4945.0600000000004</v>
      </c>
      <c r="G96">
        <f t="shared" si="3"/>
        <v>4328.0406162999971</v>
      </c>
      <c r="H96">
        <f t="shared" si="4"/>
        <v>645.95938370000295</v>
      </c>
      <c r="I96">
        <f t="shared" si="5"/>
        <v>0.12986718610776093</v>
      </c>
    </row>
    <row r="97" spans="1:9" x14ac:dyDescent="0.25">
      <c r="A97" s="1">
        <v>39722</v>
      </c>
      <c r="B97">
        <v>5159</v>
      </c>
      <c r="C97">
        <v>3.81</v>
      </c>
      <c r="D97">
        <v>216.995</v>
      </c>
      <c r="E97">
        <v>10966.3</v>
      </c>
      <c r="F97">
        <v>4853.18</v>
      </c>
      <c r="G97">
        <f t="shared" si="3"/>
        <v>4193.1677547801228</v>
      </c>
      <c r="H97">
        <f t="shared" si="4"/>
        <v>965.83224521987722</v>
      </c>
      <c r="I97">
        <f t="shared" si="5"/>
        <v>0.1872130733126337</v>
      </c>
    </row>
    <row r="98" spans="1:9" x14ac:dyDescent="0.25">
      <c r="A98" s="1">
        <v>39753</v>
      </c>
      <c r="B98">
        <v>4224</v>
      </c>
      <c r="C98">
        <v>3.53</v>
      </c>
      <c r="D98">
        <v>213.15299999999999</v>
      </c>
      <c r="E98">
        <v>10922.7</v>
      </c>
      <c r="F98">
        <v>4853.18</v>
      </c>
      <c r="G98">
        <f t="shared" si="3"/>
        <v>4521.3339338473743</v>
      </c>
      <c r="H98">
        <f t="shared" si="4"/>
        <v>-297.33393384737428</v>
      </c>
      <c r="I98">
        <f t="shared" si="5"/>
        <v>7.0391556308563988E-2</v>
      </c>
    </row>
    <row r="99" spans="1:9" x14ac:dyDescent="0.25">
      <c r="A99" s="1">
        <v>39783</v>
      </c>
      <c r="B99">
        <v>4758</v>
      </c>
      <c r="C99">
        <v>2.42</v>
      </c>
      <c r="D99">
        <v>211.398</v>
      </c>
      <c r="E99">
        <v>10809.4</v>
      </c>
      <c r="F99">
        <v>4853.18</v>
      </c>
      <c r="G99">
        <f t="shared" si="3"/>
        <v>4682.4510597484841</v>
      </c>
      <c r="H99">
        <f t="shared" si="4"/>
        <v>75.548940251515887</v>
      </c>
      <c r="I99">
        <f t="shared" si="5"/>
        <v>1.5878297656896991E-2</v>
      </c>
    </row>
    <row r="100" spans="1:9" x14ac:dyDescent="0.25">
      <c r="A100" s="1">
        <v>39814</v>
      </c>
      <c r="B100">
        <v>5690</v>
      </c>
      <c r="C100">
        <v>2.52</v>
      </c>
      <c r="D100">
        <v>211.93299999999999</v>
      </c>
      <c r="E100">
        <v>10851.7</v>
      </c>
      <c r="F100">
        <v>4798.18</v>
      </c>
      <c r="G100">
        <f t="shared" si="3"/>
        <v>4441.551391562256</v>
      </c>
      <c r="H100">
        <f t="shared" si="4"/>
        <v>1248.448608437744</v>
      </c>
      <c r="I100">
        <f t="shared" si="5"/>
        <v>0.2194110032403768</v>
      </c>
    </row>
    <row r="101" spans="1:9" x14ac:dyDescent="0.25">
      <c r="A101" s="1">
        <v>39845</v>
      </c>
      <c r="B101">
        <v>3830</v>
      </c>
      <c r="C101">
        <v>2.87</v>
      </c>
      <c r="D101">
        <v>212.70500000000001</v>
      </c>
      <c r="E101">
        <v>10761.6</v>
      </c>
      <c r="F101">
        <v>4798.18</v>
      </c>
      <c r="G101">
        <f t="shared" si="3"/>
        <v>4438.5937674809411</v>
      </c>
      <c r="H101">
        <f t="shared" si="4"/>
        <v>-608.5937674809411</v>
      </c>
      <c r="I101">
        <f t="shared" si="5"/>
        <v>0.15890176696630315</v>
      </c>
    </row>
    <row r="102" spans="1:9" x14ac:dyDescent="0.25">
      <c r="A102" s="1">
        <v>39873</v>
      </c>
      <c r="B102">
        <v>3896</v>
      </c>
      <c r="C102">
        <v>2.82</v>
      </c>
      <c r="D102">
        <v>212.495</v>
      </c>
      <c r="E102">
        <v>10749.3</v>
      </c>
      <c r="F102">
        <v>4798.18</v>
      </c>
      <c r="G102">
        <f t="shared" si="3"/>
        <v>4460.3895663270723</v>
      </c>
      <c r="H102">
        <f t="shared" si="4"/>
        <v>-564.38956632707232</v>
      </c>
      <c r="I102">
        <f t="shared" si="5"/>
        <v>0.14486385172666127</v>
      </c>
    </row>
    <row r="103" spans="1:9" x14ac:dyDescent="0.25">
      <c r="A103" s="1">
        <v>39904</v>
      </c>
      <c r="B103">
        <v>4437</v>
      </c>
      <c r="C103">
        <v>2.93</v>
      </c>
      <c r="D103">
        <v>212.709</v>
      </c>
      <c r="E103">
        <v>10863</v>
      </c>
      <c r="F103">
        <v>4784.28</v>
      </c>
      <c r="G103">
        <f t="shared" si="3"/>
        <v>4342.3787358618938</v>
      </c>
      <c r="H103">
        <f t="shared" si="4"/>
        <v>94.621264138106199</v>
      </c>
      <c r="I103">
        <f t="shared" si="5"/>
        <v>2.1325504651364929E-2</v>
      </c>
    </row>
    <row r="104" spans="1:9" x14ac:dyDescent="0.25">
      <c r="A104" s="1">
        <v>39934</v>
      </c>
      <c r="B104">
        <v>3947</v>
      </c>
      <c r="C104">
        <v>3.29</v>
      </c>
      <c r="D104">
        <v>213.02199999999999</v>
      </c>
      <c r="E104">
        <v>11056.3</v>
      </c>
      <c r="F104">
        <v>4784.28</v>
      </c>
      <c r="G104">
        <f t="shared" si="3"/>
        <v>4229.2929615045614</v>
      </c>
      <c r="H104">
        <f t="shared" si="4"/>
        <v>-282.29296150456139</v>
      </c>
      <c r="I104">
        <f t="shared" si="5"/>
        <v>7.1520892197760672E-2</v>
      </c>
    </row>
    <row r="105" spans="1:9" x14ac:dyDescent="0.25">
      <c r="A105" s="1">
        <v>39965</v>
      </c>
      <c r="B105">
        <v>4217</v>
      </c>
      <c r="C105">
        <v>3.72</v>
      </c>
      <c r="D105">
        <v>214.79</v>
      </c>
      <c r="E105">
        <v>10938.1</v>
      </c>
      <c r="F105">
        <v>4784.28</v>
      </c>
      <c r="G105">
        <f t="shared" si="3"/>
        <v>4162.1611617092676</v>
      </c>
      <c r="H105">
        <f t="shared" si="4"/>
        <v>54.838838290732383</v>
      </c>
      <c r="I105">
        <f t="shared" si="5"/>
        <v>1.3004230090285127E-2</v>
      </c>
    </row>
    <row r="106" spans="1:9" x14ac:dyDescent="0.25">
      <c r="A106" s="1">
        <v>39995</v>
      </c>
      <c r="B106">
        <v>4662</v>
      </c>
      <c r="C106">
        <v>3.56</v>
      </c>
      <c r="D106">
        <v>214.726</v>
      </c>
      <c r="E106">
        <v>10888</v>
      </c>
      <c r="F106">
        <v>4806.7700000000004</v>
      </c>
      <c r="G106">
        <f t="shared" si="3"/>
        <v>4260.5312510930053</v>
      </c>
      <c r="H106">
        <f t="shared" si="4"/>
        <v>401.46874890699473</v>
      </c>
      <c r="I106">
        <f t="shared" si="5"/>
        <v>8.6115132755683124E-2</v>
      </c>
    </row>
    <row r="107" spans="1:9" x14ac:dyDescent="0.25">
      <c r="A107" s="1">
        <v>40026</v>
      </c>
      <c r="B107">
        <v>4749</v>
      </c>
      <c r="C107">
        <v>3.59</v>
      </c>
      <c r="D107">
        <v>215.44499999999999</v>
      </c>
      <c r="E107">
        <v>10891.7</v>
      </c>
      <c r="F107">
        <v>4806.7700000000004</v>
      </c>
      <c r="G107">
        <f t="shared" si="3"/>
        <v>4200.5920682934229</v>
      </c>
      <c r="H107">
        <f t="shared" si="4"/>
        <v>548.40793170657707</v>
      </c>
      <c r="I107">
        <f t="shared" si="5"/>
        <v>0.11547861269879492</v>
      </c>
    </row>
    <row r="108" spans="1:9" x14ac:dyDescent="0.25">
      <c r="A108" s="1">
        <v>40057</v>
      </c>
      <c r="B108">
        <v>4221</v>
      </c>
      <c r="C108">
        <v>3.4</v>
      </c>
      <c r="D108">
        <v>215.86099999999999</v>
      </c>
      <c r="E108">
        <v>10930.3</v>
      </c>
      <c r="F108">
        <v>4806.7700000000004</v>
      </c>
      <c r="G108">
        <f t="shared" si="3"/>
        <v>4138.8886946424682</v>
      </c>
      <c r="H108">
        <f t="shared" si="4"/>
        <v>82.111305357531819</v>
      </c>
      <c r="I108">
        <f t="shared" si="5"/>
        <v>1.9453045571554566E-2</v>
      </c>
    </row>
    <row r="109" spans="1:9" x14ac:dyDescent="0.25">
      <c r="A109" s="1">
        <v>40087</v>
      </c>
      <c r="B109">
        <v>4180</v>
      </c>
      <c r="C109">
        <v>3.39</v>
      </c>
      <c r="D109">
        <v>216.50899999999999</v>
      </c>
      <c r="E109">
        <v>10925.1</v>
      </c>
      <c r="F109">
        <v>4876.01</v>
      </c>
      <c r="G109">
        <f t="shared" si="3"/>
        <v>4312.7378403790062</v>
      </c>
      <c r="H109">
        <f t="shared" si="4"/>
        <v>-132.73784037900623</v>
      </c>
      <c r="I109">
        <f t="shared" si="5"/>
        <v>3.1755464205503882E-2</v>
      </c>
    </row>
    <row r="110" spans="1:9" x14ac:dyDescent="0.25">
      <c r="A110" s="1">
        <v>40118</v>
      </c>
      <c r="B110">
        <v>3550</v>
      </c>
      <c r="C110">
        <v>3.4</v>
      </c>
      <c r="D110">
        <v>217.23400000000001</v>
      </c>
      <c r="E110">
        <v>10982.4</v>
      </c>
      <c r="F110">
        <v>4876.01</v>
      </c>
      <c r="G110">
        <f t="shared" si="3"/>
        <v>4223.4950208683185</v>
      </c>
      <c r="H110">
        <f t="shared" si="4"/>
        <v>-673.49502086831853</v>
      </c>
      <c r="I110">
        <f t="shared" si="5"/>
        <v>0.18971690728685028</v>
      </c>
    </row>
    <row r="111" spans="1:9" x14ac:dyDescent="0.25">
      <c r="A111" s="1">
        <v>40148</v>
      </c>
      <c r="B111">
        <v>3979</v>
      </c>
      <c r="C111">
        <v>3.59</v>
      </c>
      <c r="D111">
        <v>217.34700000000001</v>
      </c>
      <c r="E111">
        <v>11047.3</v>
      </c>
      <c r="F111">
        <v>4876.01</v>
      </c>
      <c r="G111">
        <f t="shared" si="3"/>
        <v>4187.5257796216465</v>
      </c>
      <c r="H111">
        <f t="shared" si="4"/>
        <v>-208.52577962164651</v>
      </c>
      <c r="I111">
        <f t="shared" si="5"/>
        <v>5.2406579447511058E-2</v>
      </c>
    </row>
    <row r="112" spans="1:9" x14ac:dyDescent="0.25">
      <c r="A112" s="1">
        <v>40179</v>
      </c>
      <c r="B112">
        <v>4402</v>
      </c>
      <c r="C112">
        <v>3.73</v>
      </c>
      <c r="D112">
        <v>217.488</v>
      </c>
      <c r="E112">
        <v>11070.4</v>
      </c>
      <c r="F112">
        <v>4907.12</v>
      </c>
      <c r="G112">
        <f t="shared" si="3"/>
        <v>4270.2208864639142</v>
      </c>
      <c r="H112">
        <f t="shared" si="4"/>
        <v>131.77911353608579</v>
      </c>
      <c r="I112">
        <f t="shared" si="5"/>
        <v>2.9936191171305266E-2</v>
      </c>
    </row>
    <row r="113" spans="1:9" x14ac:dyDescent="0.25">
      <c r="A113" s="1">
        <v>40210</v>
      </c>
      <c r="B113">
        <v>3096</v>
      </c>
      <c r="C113">
        <v>3.69</v>
      </c>
      <c r="D113">
        <v>217.28100000000001</v>
      </c>
      <c r="E113">
        <v>11066.5</v>
      </c>
      <c r="F113">
        <v>4907.12</v>
      </c>
      <c r="G113">
        <f t="shared" si="3"/>
        <v>4287.7583262405096</v>
      </c>
      <c r="H113">
        <f t="shared" si="4"/>
        <v>-1191.7583262405096</v>
      </c>
      <c r="I113">
        <f t="shared" si="5"/>
        <v>0.38493485989680543</v>
      </c>
    </row>
    <row r="114" spans="1:9" x14ac:dyDescent="0.25">
      <c r="A114" s="1">
        <v>40238</v>
      </c>
      <c r="B114">
        <v>3387</v>
      </c>
      <c r="C114">
        <v>3.73</v>
      </c>
      <c r="D114">
        <v>217.35300000000001</v>
      </c>
      <c r="E114">
        <v>11116.3</v>
      </c>
      <c r="F114">
        <v>4907.12</v>
      </c>
      <c r="G114">
        <f t="shared" si="3"/>
        <v>4257.3127953177864</v>
      </c>
      <c r="H114">
        <f t="shared" si="4"/>
        <v>-870.31279531778637</v>
      </c>
      <c r="I114">
        <f t="shared" si="5"/>
        <v>0.25695683357478194</v>
      </c>
    </row>
    <row r="115" spans="1:9" x14ac:dyDescent="0.25">
      <c r="A115" s="1">
        <v>40269</v>
      </c>
      <c r="B115">
        <v>3738</v>
      </c>
      <c r="C115">
        <v>3.85</v>
      </c>
      <c r="D115">
        <v>217.40299999999999</v>
      </c>
      <c r="E115">
        <v>11213.5</v>
      </c>
      <c r="F115">
        <v>4975.37</v>
      </c>
      <c r="G115">
        <f t="shared" si="3"/>
        <v>4428.5534840517921</v>
      </c>
      <c r="H115">
        <f t="shared" si="4"/>
        <v>-690.55348405179211</v>
      </c>
      <c r="I115">
        <f t="shared" si="5"/>
        <v>0.18473875977843557</v>
      </c>
    </row>
    <row r="116" spans="1:9" x14ac:dyDescent="0.25">
      <c r="A116" s="1">
        <v>40299</v>
      </c>
      <c r="B116">
        <v>3707</v>
      </c>
      <c r="C116">
        <v>3.42</v>
      </c>
      <c r="D116">
        <v>217.29</v>
      </c>
      <c r="E116">
        <v>11306</v>
      </c>
      <c r="F116">
        <v>4975.37</v>
      </c>
      <c r="G116">
        <f t="shared" si="3"/>
        <v>4372.9719276454107</v>
      </c>
      <c r="H116">
        <f t="shared" si="4"/>
        <v>-665.97192764541069</v>
      </c>
      <c r="I116">
        <f t="shared" si="5"/>
        <v>0.17965252971281648</v>
      </c>
    </row>
    <row r="117" spans="1:9" x14ac:dyDescent="0.25">
      <c r="A117" s="1">
        <v>40330</v>
      </c>
      <c r="B117">
        <v>4363</v>
      </c>
      <c r="C117">
        <v>3.2</v>
      </c>
      <c r="D117">
        <v>217.19900000000001</v>
      </c>
      <c r="E117">
        <v>11319.7</v>
      </c>
      <c r="F117">
        <v>4975.37</v>
      </c>
      <c r="G117">
        <f t="shared" si="3"/>
        <v>4364.8579380641077</v>
      </c>
      <c r="H117">
        <f t="shared" si="4"/>
        <v>-1.8579380641076568</v>
      </c>
      <c r="I117">
        <f t="shared" si="5"/>
        <v>4.2583957462930482E-4</v>
      </c>
    </row>
    <row r="118" spans="1:9" x14ac:dyDescent="0.25">
      <c r="A118" s="1">
        <v>40360</v>
      </c>
      <c r="B118">
        <v>4602</v>
      </c>
      <c r="C118">
        <v>3.01</v>
      </c>
      <c r="D118">
        <v>217.60499999999999</v>
      </c>
      <c r="E118">
        <v>11348.2</v>
      </c>
      <c r="F118">
        <v>5026.6400000000003</v>
      </c>
      <c r="G118">
        <f t="shared" si="3"/>
        <v>4475.7364207312312</v>
      </c>
      <c r="H118">
        <f t="shared" si="4"/>
        <v>126.26357926876881</v>
      </c>
      <c r="I118">
        <f t="shared" si="5"/>
        <v>2.7436675199645547E-2</v>
      </c>
    </row>
    <row r="119" spans="1:9" x14ac:dyDescent="0.25">
      <c r="A119" s="1">
        <v>40391</v>
      </c>
      <c r="B119">
        <v>4740</v>
      </c>
      <c r="C119">
        <v>2.7</v>
      </c>
      <c r="D119">
        <v>217.923</v>
      </c>
      <c r="E119">
        <v>11396.3</v>
      </c>
      <c r="F119">
        <v>5026.6400000000003</v>
      </c>
      <c r="G119">
        <f t="shared" si="3"/>
        <v>4412.5255254516887</v>
      </c>
      <c r="H119">
        <f t="shared" si="4"/>
        <v>327.47447454831126</v>
      </c>
      <c r="I119">
        <f t="shared" si="5"/>
        <v>6.9087441887829379E-2</v>
      </c>
    </row>
    <row r="120" spans="1:9" x14ac:dyDescent="0.25">
      <c r="A120" s="1">
        <v>40422</v>
      </c>
      <c r="B120">
        <v>4217</v>
      </c>
      <c r="C120">
        <v>2.65</v>
      </c>
      <c r="D120">
        <v>218.27500000000001</v>
      </c>
      <c r="E120">
        <v>11395.7</v>
      </c>
      <c r="F120">
        <v>5026.6400000000003</v>
      </c>
      <c r="G120">
        <f t="shared" si="3"/>
        <v>4381.9632653062217</v>
      </c>
      <c r="H120">
        <f t="shared" si="4"/>
        <v>-164.96326530622173</v>
      </c>
      <c r="I120">
        <f t="shared" si="5"/>
        <v>3.911863061565609E-2</v>
      </c>
    </row>
    <row r="121" spans="1:9" x14ac:dyDescent="0.25">
      <c r="A121" s="1">
        <v>40452</v>
      </c>
      <c r="B121">
        <v>3965</v>
      </c>
      <c r="C121">
        <v>2.54</v>
      </c>
      <c r="D121">
        <v>219.035</v>
      </c>
      <c r="E121">
        <v>11446.1</v>
      </c>
      <c r="F121">
        <v>5080.28</v>
      </c>
      <c r="G121">
        <f t="shared" si="3"/>
        <v>4463.0215259700399</v>
      </c>
      <c r="H121">
        <f t="shared" si="4"/>
        <v>-498.02152597003987</v>
      </c>
      <c r="I121">
        <f t="shared" si="5"/>
        <v>0.12560442016898862</v>
      </c>
    </row>
    <row r="122" spans="1:9" x14ac:dyDescent="0.25">
      <c r="A122" s="1">
        <v>40483</v>
      </c>
      <c r="B122">
        <v>3490</v>
      </c>
      <c r="C122">
        <v>2.76</v>
      </c>
      <c r="D122">
        <v>219.59</v>
      </c>
      <c r="E122">
        <v>11493</v>
      </c>
      <c r="F122">
        <v>5080.28</v>
      </c>
      <c r="G122">
        <f t="shared" si="3"/>
        <v>4401.2557233898824</v>
      </c>
      <c r="H122">
        <f t="shared" si="4"/>
        <v>-911.25572338988241</v>
      </c>
      <c r="I122">
        <f t="shared" si="5"/>
        <v>0.2611047918022586</v>
      </c>
    </row>
    <row r="123" spans="1:9" x14ac:dyDescent="0.25">
      <c r="A123" s="1">
        <v>40513</v>
      </c>
      <c r="B123">
        <v>3942</v>
      </c>
      <c r="C123">
        <v>3.29</v>
      </c>
      <c r="D123">
        <v>220.47200000000001</v>
      </c>
      <c r="E123">
        <v>11600.4</v>
      </c>
      <c r="F123">
        <v>5080.28</v>
      </c>
      <c r="G123">
        <f t="shared" si="3"/>
        <v>4292.8163868023894</v>
      </c>
      <c r="H123">
        <f t="shared" si="4"/>
        <v>-350.81638680238939</v>
      </c>
      <c r="I123">
        <f t="shared" si="5"/>
        <v>8.8994517199997306E-2</v>
      </c>
    </row>
    <row r="124" spans="1:9" x14ac:dyDescent="0.25">
      <c r="A124" s="1">
        <v>40544</v>
      </c>
      <c r="B124">
        <v>4399</v>
      </c>
      <c r="C124">
        <v>3.39</v>
      </c>
      <c r="D124">
        <v>221.18700000000001</v>
      </c>
      <c r="E124">
        <v>11686.4</v>
      </c>
      <c r="F124">
        <v>5095.28</v>
      </c>
      <c r="G124">
        <f t="shared" si="3"/>
        <v>4241.5356809819441</v>
      </c>
      <c r="H124">
        <f t="shared" si="4"/>
        <v>157.4643190180559</v>
      </c>
      <c r="I124">
        <f t="shared" si="5"/>
        <v>3.5795480567869041E-2</v>
      </c>
    </row>
    <row r="125" spans="1:9" x14ac:dyDescent="0.25">
      <c r="A125" s="1">
        <v>40575</v>
      </c>
      <c r="B125">
        <v>3091</v>
      </c>
      <c r="C125">
        <v>3.58</v>
      </c>
      <c r="D125">
        <v>221.898</v>
      </c>
      <c r="E125">
        <v>11749.2</v>
      </c>
      <c r="F125">
        <v>5095.28</v>
      </c>
      <c r="G125">
        <f t="shared" si="3"/>
        <v>4157.4667262926687</v>
      </c>
      <c r="H125">
        <f t="shared" si="4"/>
        <v>-1066.4667262926687</v>
      </c>
      <c r="I125">
        <f t="shared" si="5"/>
        <v>0.3450232048827786</v>
      </c>
    </row>
    <row r="126" spans="1:9" x14ac:dyDescent="0.25">
      <c r="A126" s="1">
        <v>40603</v>
      </c>
      <c r="B126">
        <v>3423</v>
      </c>
      <c r="C126">
        <v>3.41</v>
      </c>
      <c r="D126">
        <v>223.04599999999999</v>
      </c>
      <c r="E126">
        <v>11760.7</v>
      </c>
      <c r="F126">
        <v>5095.28</v>
      </c>
      <c r="G126">
        <f t="shared" si="3"/>
        <v>4050.4858042858195</v>
      </c>
      <c r="H126">
        <f t="shared" si="4"/>
        <v>-627.48580428581954</v>
      </c>
      <c r="I126">
        <f t="shared" si="5"/>
        <v>0.18331457910774746</v>
      </c>
    </row>
    <row r="127" spans="1:9" x14ac:dyDescent="0.25">
      <c r="A127" s="1">
        <v>40634</v>
      </c>
      <c r="B127">
        <v>3767</v>
      </c>
      <c r="C127">
        <v>3.46</v>
      </c>
      <c r="D127">
        <v>224.09299999999999</v>
      </c>
      <c r="E127">
        <v>11788.3</v>
      </c>
      <c r="F127">
        <v>5165.3999999999996</v>
      </c>
      <c r="G127">
        <f t="shared" si="3"/>
        <v>4179.5049626183809</v>
      </c>
      <c r="H127">
        <f t="shared" si="4"/>
        <v>-412.50496261838089</v>
      </c>
      <c r="I127">
        <f t="shared" si="5"/>
        <v>0.10950490114637135</v>
      </c>
    </row>
    <row r="128" spans="1:9" x14ac:dyDescent="0.25">
      <c r="A128" s="1">
        <v>40664</v>
      </c>
      <c r="B128">
        <v>3967</v>
      </c>
      <c r="C128">
        <v>3.17</v>
      </c>
      <c r="D128">
        <v>224.80600000000001</v>
      </c>
      <c r="E128">
        <v>11812.1</v>
      </c>
      <c r="F128">
        <v>5165.3999999999996</v>
      </c>
      <c r="G128">
        <f t="shared" si="3"/>
        <v>4097.2771018000622</v>
      </c>
      <c r="H128">
        <f t="shared" si="4"/>
        <v>-130.27710180006216</v>
      </c>
      <c r="I128">
        <f t="shared" si="5"/>
        <v>3.2840207159077935E-2</v>
      </c>
    </row>
    <row r="129" spans="1:9" x14ac:dyDescent="0.25">
      <c r="A129" s="1">
        <v>40695</v>
      </c>
      <c r="B129">
        <v>4188</v>
      </c>
      <c r="C129">
        <v>3</v>
      </c>
      <c r="D129">
        <v>224.80600000000001</v>
      </c>
      <c r="E129">
        <v>11865.4</v>
      </c>
      <c r="F129">
        <v>5165.3999999999996</v>
      </c>
      <c r="G129">
        <f t="shared" si="3"/>
        <v>4062.8743475634128</v>
      </c>
      <c r="H129">
        <f t="shared" si="4"/>
        <v>125.12565243658719</v>
      </c>
      <c r="I129">
        <f t="shared" si="5"/>
        <v>2.9877185395555679E-2</v>
      </c>
    </row>
    <row r="130" spans="1:9" x14ac:dyDescent="0.25">
      <c r="A130" s="1">
        <v>40725</v>
      </c>
      <c r="B130">
        <v>4450</v>
      </c>
      <c r="C130">
        <v>3</v>
      </c>
      <c r="D130">
        <v>225.39500000000001</v>
      </c>
      <c r="E130">
        <v>11922</v>
      </c>
      <c r="F130">
        <v>5197.28</v>
      </c>
      <c r="G130">
        <f t="shared" si="3"/>
        <v>4088.3184717752101</v>
      </c>
      <c r="H130">
        <f t="shared" si="4"/>
        <v>361.68152822478987</v>
      </c>
      <c r="I130">
        <f t="shared" si="5"/>
        <v>8.1276747915683123E-2</v>
      </c>
    </row>
    <row r="131" spans="1:9" x14ac:dyDescent="0.25">
      <c r="A131" s="1">
        <v>40756</v>
      </c>
      <c r="B131">
        <v>4888</v>
      </c>
      <c r="C131">
        <v>2.2999999999999998</v>
      </c>
      <c r="D131">
        <v>226.10599999999999</v>
      </c>
      <c r="E131">
        <v>11937.8</v>
      </c>
      <c r="F131">
        <v>5197.28</v>
      </c>
      <c r="G131">
        <f t="shared" si="3"/>
        <v>3994.7248689211974</v>
      </c>
      <c r="H131">
        <f t="shared" si="4"/>
        <v>893.27513107880259</v>
      </c>
      <c r="I131">
        <f t="shared" si="5"/>
        <v>0.18274859473788924</v>
      </c>
    </row>
    <row r="132" spans="1:9" x14ac:dyDescent="0.25">
      <c r="A132" s="1">
        <v>40787</v>
      </c>
      <c r="B132">
        <v>4374</v>
      </c>
      <c r="C132">
        <v>1.98</v>
      </c>
      <c r="D132">
        <v>226.59700000000001</v>
      </c>
      <c r="E132">
        <v>11933.7</v>
      </c>
      <c r="F132">
        <v>5197.28</v>
      </c>
      <c r="G132">
        <f t="shared" ref="G132:G194" si="6">$B$1+SUMPRODUCT($C$1:$F$1,C132:F132)</f>
        <v>3944.208572999496</v>
      </c>
      <c r="H132">
        <f t="shared" ref="H132:H195" si="7">B132-G132</f>
        <v>429.79142700050397</v>
      </c>
      <c r="I132">
        <f t="shared" ref="I132:I195" si="8">ABS(H132)/B132</f>
        <v>9.8260500000115214E-2</v>
      </c>
    </row>
    <row r="133" spans="1:9" x14ac:dyDescent="0.25">
      <c r="A133" s="1">
        <v>40817</v>
      </c>
      <c r="B133">
        <v>4171</v>
      </c>
      <c r="C133">
        <v>2.15</v>
      </c>
      <c r="D133">
        <v>226.75</v>
      </c>
      <c r="E133">
        <v>11955.8</v>
      </c>
      <c r="F133">
        <v>5265.49</v>
      </c>
      <c r="G133">
        <f t="shared" si="6"/>
        <v>4148.0540960341586</v>
      </c>
      <c r="H133">
        <f t="shared" si="7"/>
        <v>22.945903965841353</v>
      </c>
      <c r="I133">
        <f t="shared" si="8"/>
        <v>5.5012956043733767E-3</v>
      </c>
    </row>
    <row r="134" spans="1:9" x14ac:dyDescent="0.25">
      <c r="A134" s="1">
        <v>40848</v>
      </c>
      <c r="B134">
        <v>3604</v>
      </c>
      <c r="C134">
        <v>2.0099999999999998</v>
      </c>
      <c r="D134">
        <v>227.16900000000001</v>
      </c>
      <c r="E134">
        <v>11978.1</v>
      </c>
      <c r="F134">
        <v>5265.49</v>
      </c>
      <c r="G134">
        <f t="shared" si="6"/>
        <v>4096.5485936092246</v>
      </c>
      <c r="H134">
        <f t="shared" si="7"/>
        <v>-492.54859360922455</v>
      </c>
      <c r="I134">
        <f t="shared" si="8"/>
        <v>0.13666720133441304</v>
      </c>
    </row>
    <row r="135" spans="1:9" x14ac:dyDescent="0.25">
      <c r="A135" s="1">
        <v>40878</v>
      </c>
      <c r="B135">
        <v>3876</v>
      </c>
      <c r="C135">
        <v>1.98</v>
      </c>
      <c r="D135">
        <v>227.22300000000001</v>
      </c>
      <c r="E135">
        <v>12093.6</v>
      </c>
      <c r="F135">
        <v>5265.49</v>
      </c>
      <c r="G135">
        <f t="shared" si="6"/>
        <v>4030.5266877289741</v>
      </c>
      <c r="H135">
        <f t="shared" si="7"/>
        <v>-154.52668772897414</v>
      </c>
      <c r="I135">
        <f t="shared" si="8"/>
        <v>3.986756649354338E-2</v>
      </c>
    </row>
    <row r="136" spans="1:9" x14ac:dyDescent="0.25">
      <c r="A136" s="1">
        <v>40909</v>
      </c>
      <c r="B136">
        <v>4412</v>
      </c>
      <c r="C136">
        <v>1.97</v>
      </c>
      <c r="D136">
        <v>227.84200000000001</v>
      </c>
      <c r="E136">
        <v>12227</v>
      </c>
      <c r="F136">
        <v>5339.92</v>
      </c>
      <c r="G136">
        <f t="shared" si="6"/>
        <v>4151.0986008666969</v>
      </c>
      <c r="H136">
        <f t="shared" si="7"/>
        <v>260.90139913330313</v>
      </c>
      <c r="I136">
        <f t="shared" si="8"/>
        <v>5.9134496630395085E-2</v>
      </c>
    </row>
    <row r="137" spans="1:9" x14ac:dyDescent="0.25">
      <c r="A137" s="1">
        <v>40940</v>
      </c>
      <c r="B137">
        <v>3346</v>
      </c>
      <c r="C137">
        <v>1.97</v>
      </c>
      <c r="D137">
        <v>228.32900000000001</v>
      </c>
      <c r="E137">
        <v>12330.3</v>
      </c>
      <c r="F137">
        <v>5339.92</v>
      </c>
      <c r="G137">
        <f t="shared" si="6"/>
        <v>4056.9860334268978</v>
      </c>
      <c r="H137">
        <f t="shared" si="7"/>
        <v>-710.98603342689785</v>
      </c>
      <c r="I137">
        <f t="shared" si="8"/>
        <v>0.21248835428179852</v>
      </c>
    </row>
    <row r="138" spans="1:9" x14ac:dyDescent="0.25">
      <c r="A138" s="1">
        <v>40969</v>
      </c>
      <c r="B138">
        <v>3576</v>
      </c>
      <c r="C138">
        <v>2.17</v>
      </c>
      <c r="D138">
        <v>228.80699999999999</v>
      </c>
      <c r="E138">
        <v>12396.4</v>
      </c>
      <c r="F138">
        <v>5339.92</v>
      </c>
      <c r="G138">
        <f t="shared" si="6"/>
        <v>3990.7431282921625</v>
      </c>
      <c r="H138">
        <f t="shared" si="7"/>
        <v>-414.74312829216251</v>
      </c>
      <c r="I138">
        <f t="shared" si="8"/>
        <v>0.11597962200563829</v>
      </c>
    </row>
    <row r="139" spans="1:9" x14ac:dyDescent="0.25">
      <c r="A139" s="1">
        <v>41000</v>
      </c>
      <c r="B139">
        <v>4116</v>
      </c>
      <c r="C139">
        <v>2.0499999999999998</v>
      </c>
      <c r="D139">
        <v>229.18700000000001</v>
      </c>
      <c r="E139">
        <v>12461.1</v>
      </c>
      <c r="F139">
        <v>5384.09</v>
      </c>
      <c r="G139">
        <f t="shared" si="6"/>
        <v>4064.4502641250565</v>
      </c>
      <c r="H139">
        <f t="shared" si="7"/>
        <v>51.549735874943508</v>
      </c>
      <c r="I139">
        <f t="shared" si="8"/>
        <v>1.2524231262133992E-2</v>
      </c>
    </row>
    <row r="140" spans="1:9" x14ac:dyDescent="0.25">
      <c r="A140" s="1">
        <v>41030</v>
      </c>
      <c r="B140">
        <v>4285</v>
      </c>
      <c r="C140">
        <v>1.8</v>
      </c>
      <c r="D140">
        <v>228.71299999999999</v>
      </c>
      <c r="E140">
        <v>12456.8</v>
      </c>
      <c r="F140">
        <v>5384.09</v>
      </c>
      <c r="G140">
        <f t="shared" si="6"/>
        <v>4096.1139159943832</v>
      </c>
      <c r="H140">
        <f t="shared" si="7"/>
        <v>188.88608400561679</v>
      </c>
      <c r="I140">
        <f t="shared" si="8"/>
        <v>4.4080766395709868E-2</v>
      </c>
    </row>
    <row r="141" spans="1:9" x14ac:dyDescent="0.25">
      <c r="A141" s="1">
        <v>41061</v>
      </c>
      <c r="B141">
        <v>4538</v>
      </c>
      <c r="C141">
        <v>1.62</v>
      </c>
      <c r="D141">
        <v>228.524</v>
      </c>
      <c r="E141">
        <v>12461.2</v>
      </c>
      <c r="F141">
        <v>5384.09</v>
      </c>
      <c r="G141">
        <f t="shared" si="6"/>
        <v>4102.4615357091625</v>
      </c>
      <c r="H141">
        <f t="shared" si="7"/>
        <v>435.53846429083751</v>
      </c>
      <c r="I141">
        <f t="shared" si="8"/>
        <v>9.597586255858033E-2</v>
      </c>
    </row>
    <row r="142" spans="1:9" x14ac:dyDescent="0.25">
      <c r="A142" s="1">
        <v>41091</v>
      </c>
      <c r="B142">
        <v>4451</v>
      </c>
      <c r="C142">
        <v>1.53</v>
      </c>
      <c r="D142">
        <v>228.59</v>
      </c>
      <c r="E142">
        <v>12377.4</v>
      </c>
      <c r="F142">
        <v>5419.05</v>
      </c>
      <c r="G142">
        <f t="shared" si="6"/>
        <v>4250.9416339751606</v>
      </c>
      <c r="H142">
        <f t="shared" si="7"/>
        <v>200.05836602483942</v>
      </c>
      <c r="I142">
        <f t="shared" si="8"/>
        <v>4.4946835772823955E-2</v>
      </c>
    </row>
    <row r="143" spans="1:9" x14ac:dyDescent="0.25">
      <c r="A143" s="1">
        <v>41122</v>
      </c>
      <c r="B143">
        <v>5151</v>
      </c>
      <c r="C143">
        <v>1.68</v>
      </c>
      <c r="D143">
        <v>229.91800000000001</v>
      </c>
      <c r="E143">
        <v>12371.2</v>
      </c>
      <c r="F143">
        <v>5419.05</v>
      </c>
      <c r="G143">
        <f t="shared" si="6"/>
        <v>4150.6784546388353</v>
      </c>
      <c r="H143">
        <f t="shared" si="7"/>
        <v>1000.3215453611647</v>
      </c>
      <c r="I143">
        <f t="shared" si="8"/>
        <v>0.19419948463621911</v>
      </c>
    </row>
    <row r="144" spans="1:9" x14ac:dyDescent="0.25">
      <c r="A144" s="1">
        <v>41153</v>
      </c>
      <c r="B144">
        <v>4312</v>
      </c>
      <c r="C144">
        <v>1.72</v>
      </c>
      <c r="D144">
        <v>231.01499999999999</v>
      </c>
      <c r="E144">
        <v>12469.3</v>
      </c>
      <c r="F144">
        <v>5419.05</v>
      </c>
      <c r="G144">
        <f t="shared" si="6"/>
        <v>4010.6340812589679</v>
      </c>
      <c r="H144">
        <f t="shared" si="7"/>
        <v>301.36591874103215</v>
      </c>
      <c r="I144">
        <f t="shared" si="8"/>
        <v>6.9890055366658654E-2</v>
      </c>
    </row>
    <row r="145" spans="1:9" x14ac:dyDescent="0.25">
      <c r="A145" s="1">
        <v>41183</v>
      </c>
      <c r="B145">
        <v>4297</v>
      </c>
      <c r="C145">
        <v>1.75</v>
      </c>
      <c r="D145">
        <v>231.63800000000001</v>
      </c>
      <c r="E145">
        <v>12600.4</v>
      </c>
      <c r="F145">
        <v>5452.95</v>
      </c>
      <c r="G145">
        <f t="shared" si="6"/>
        <v>4002.0116926199607</v>
      </c>
      <c r="H145">
        <f t="shared" si="7"/>
        <v>294.98830738003926</v>
      </c>
      <c r="I145">
        <f t="shared" si="8"/>
        <v>6.8649827177109435E-2</v>
      </c>
    </row>
    <row r="146" spans="1:9" x14ac:dyDescent="0.25">
      <c r="A146" s="1">
        <v>41214</v>
      </c>
      <c r="B146">
        <v>3746</v>
      </c>
      <c r="C146">
        <v>1.65</v>
      </c>
      <c r="D146">
        <v>231.249</v>
      </c>
      <c r="E146">
        <v>12769.7</v>
      </c>
      <c r="F146">
        <v>5452.95</v>
      </c>
      <c r="G146">
        <f t="shared" si="6"/>
        <v>3941.6048984980025</v>
      </c>
      <c r="H146">
        <f t="shared" si="7"/>
        <v>-195.60489849800251</v>
      </c>
      <c r="I146">
        <f t="shared" si="8"/>
        <v>5.2217004404165115E-2</v>
      </c>
    </row>
    <row r="147" spans="1:9" x14ac:dyDescent="0.25">
      <c r="A147" s="1">
        <v>41244</v>
      </c>
      <c r="B147">
        <v>3896</v>
      </c>
      <c r="C147">
        <v>1.72</v>
      </c>
      <c r="D147">
        <v>231.221</v>
      </c>
      <c r="E147">
        <v>13093.6</v>
      </c>
      <c r="F147">
        <v>5452.95</v>
      </c>
      <c r="G147">
        <f t="shared" si="6"/>
        <v>3777.1280693576246</v>
      </c>
      <c r="H147">
        <f t="shared" si="7"/>
        <v>118.87193064237545</v>
      </c>
      <c r="I147">
        <f t="shared" si="8"/>
        <v>3.0511275832231892E-2</v>
      </c>
    </row>
    <row r="148" spans="1:9" x14ac:dyDescent="0.25">
      <c r="A148" s="1">
        <v>41275</v>
      </c>
      <c r="B148">
        <v>4715</v>
      </c>
      <c r="C148">
        <v>1.91</v>
      </c>
      <c r="D148">
        <v>231.679</v>
      </c>
      <c r="E148">
        <v>12362.5</v>
      </c>
      <c r="F148">
        <v>5523.2</v>
      </c>
      <c r="G148">
        <f t="shared" si="6"/>
        <v>4357.3435675351557</v>
      </c>
      <c r="H148">
        <f t="shared" si="7"/>
        <v>357.65643246484433</v>
      </c>
      <c r="I148">
        <f t="shared" si="8"/>
        <v>7.5855022792119683E-2</v>
      </c>
    </row>
    <row r="149" spans="1:9" x14ac:dyDescent="0.25">
      <c r="A149" s="1">
        <v>41306</v>
      </c>
      <c r="B149">
        <v>3345</v>
      </c>
      <c r="C149">
        <v>1.98</v>
      </c>
      <c r="D149">
        <v>232.93700000000001</v>
      </c>
      <c r="E149">
        <v>12345.3</v>
      </c>
      <c r="F149">
        <v>5523.2</v>
      </c>
      <c r="G149">
        <f t="shared" si="6"/>
        <v>4265.5280625558353</v>
      </c>
      <c r="H149">
        <f t="shared" si="7"/>
        <v>-920.52806255583528</v>
      </c>
      <c r="I149">
        <f t="shared" si="8"/>
        <v>0.27519523544270114</v>
      </c>
    </row>
    <row r="150" spans="1:9" x14ac:dyDescent="0.25">
      <c r="A150" s="1">
        <v>41334</v>
      </c>
      <c r="B150">
        <v>3524</v>
      </c>
      <c r="C150">
        <v>1.96</v>
      </c>
      <c r="D150">
        <v>232.28200000000001</v>
      </c>
      <c r="E150">
        <v>12347.8</v>
      </c>
      <c r="F150">
        <v>5523.2</v>
      </c>
      <c r="G150">
        <f t="shared" si="6"/>
        <v>4317.341351781919</v>
      </c>
      <c r="H150">
        <f t="shared" si="7"/>
        <v>-793.341351781919</v>
      </c>
      <c r="I150">
        <f t="shared" si="8"/>
        <v>0.22512524170883058</v>
      </c>
    </row>
    <row r="151" spans="1:9" x14ac:dyDescent="0.25">
      <c r="A151" s="1">
        <v>41365</v>
      </c>
      <c r="B151">
        <v>4254</v>
      </c>
      <c r="C151">
        <v>1.76</v>
      </c>
      <c r="D151">
        <v>231.797</v>
      </c>
      <c r="E151">
        <v>12387.1</v>
      </c>
      <c r="F151">
        <v>5545.98</v>
      </c>
      <c r="G151">
        <f t="shared" si="6"/>
        <v>4402.9823284819231</v>
      </c>
      <c r="H151">
        <f t="shared" si="7"/>
        <v>-148.9823284819231</v>
      </c>
      <c r="I151">
        <f t="shared" si="8"/>
        <v>3.5021703921467584E-2</v>
      </c>
    </row>
    <row r="152" spans="1:9" x14ac:dyDescent="0.25">
      <c r="A152" s="1">
        <v>41395</v>
      </c>
      <c r="B152">
        <v>4293</v>
      </c>
      <c r="C152">
        <v>1.93</v>
      </c>
      <c r="D152">
        <v>231.893</v>
      </c>
      <c r="E152">
        <v>12466.1</v>
      </c>
      <c r="F152">
        <v>5545.98</v>
      </c>
      <c r="G152">
        <f t="shared" si="6"/>
        <v>4360.2679941921797</v>
      </c>
      <c r="H152">
        <f t="shared" si="7"/>
        <v>-67.267994192179685</v>
      </c>
      <c r="I152">
        <f t="shared" si="8"/>
        <v>1.5669227624546863E-2</v>
      </c>
    </row>
    <row r="153" spans="1:9" x14ac:dyDescent="0.25">
      <c r="A153" s="1">
        <v>41426</v>
      </c>
      <c r="B153">
        <v>4523</v>
      </c>
      <c r="C153">
        <v>2.2999999999999998</v>
      </c>
      <c r="D153">
        <v>232.44499999999999</v>
      </c>
      <c r="E153">
        <v>12506.2</v>
      </c>
      <c r="F153">
        <v>5545.98</v>
      </c>
      <c r="G153">
        <f t="shared" si="6"/>
        <v>4308.0564550905383</v>
      </c>
      <c r="H153">
        <f t="shared" si="7"/>
        <v>214.94354490946171</v>
      </c>
      <c r="I153">
        <f t="shared" si="8"/>
        <v>4.7522340240871479E-2</v>
      </c>
    </row>
    <row r="154" spans="1:9" x14ac:dyDescent="0.25">
      <c r="A154" s="1">
        <v>41456</v>
      </c>
      <c r="B154">
        <v>4718</v>
      </c>
      <c r="C154">
        <v>2.58</v>
      </c>
      <c r="D154">
        <v>232.9</v>
      </c>
      <c r="E154">
        <v>12507.9</v>
      </c>
      <c r="F154">
        <v>5616.25</v>
      </c>
      <c r="G154">
        <f t="shared" si="6"/>
        <v>4508.6344936858241</v>
      </c>
      <c r="H154">
        <f t="shared" si="7"/>
        <v>209.36550631417595</v>
      </c>
      <c r="I154">
        <f t="shared" si="8"/>
        <v>4.4375902143742249E-2</v>
      </c>
    </row>
    <row r="155" spans="1:9" x14ac:dyDescent="0.25">
      <c r="A155" s="1">
        <v>41487</v>
      </c>
      <c r="B155">
        <v>5379</v>
      </c>
      <c r="C155">
        <v>2.74</v>
      </c>
      <c r="D155">
        <v>233.45599999999999</v>
      </c>
      <c r="E155">
        <v>12554.4</v>
      </c>
      <c r="F155">
        <v>5616.25</v>
      </c>
      <c r="G155">
        <f t="shared" si="6"/>
        <v>4444.6958158580364</v>
      </c>
      <c r="H155">
        <f t="shared" si="7"/>
        <v>934.30418414196356</v>
      </c>
      <c r="I155">
        <f t="shared" si="8"/>
        <v>0.17369477303252714</v>
      </c>
    </row>
    <row r="156" spans="1:9" x14ac:dyDescent="0.25">
      <c r="A156" s="1">
        <v>41518</v>
      </c>
      <c r="B156">
        <v>4834</v>
      </c>
      <c r="C156">
        <v>2.81</v>
      </c>
      <c r="D156">
        <v>233.54400000000001</v>
      </c>
      <c r="E156">
        <v>12610.3</v>
      </c>
      <c r="F156">
        <v>5616.25</v>
      </c>
      <c r="G156">
        <f t="shared" si="6"/>
        <v>4410.8923763203402</v>
      </c>
      <c r="H156">
        <f t="shared" si="7"/>
        <v>423.10762367965981</v>
      </c>
      <c r="I156">
        <f t="shared" si="8"/>
        <v>8.7527435597778203E-2</v>
      </c>
    </row>
    <row r="157" spans="1:9" x14ac:dyDescent="0.25">
      <c r="A157" s="1">
        <v>41548</v>
      </c>
      <c r="B157">
        <v>4380</v>
      </c>
      <c r="C157">
        <v>2.62</v>
      </c>
      <c r="D157">
        <v>233.66900000000001</v>
      </c>
      <c r="E157">
        <v>12597.6</v>
      </c>
      <c r="F157">
        <v>5694.38</v>
      </c>
      <c r="G157">
        <f t="shared" si="6"/>
        <v>4653.6599417443122</v>
      </c>
      <c r="H157">
        <f t="shared" si="7"/>
        <v>-273.65994174431216</v>
      </c>
      <c r="I157">
        <f t="shared" si="8"/>
        <v>6.2479438754409172E-2</v>
      </c>
    </row>
    <row r="158" spans="1:9" x14ac:dyDescent="0.25">
      <c r="A158" s="1">
        <v>41579</v>
      </c>
      <c r="B158">
        <v>3776</v>
      </c>
      <c r="C158">
        <v>2.72</v>
      </c>
      <c r="D158">
        <v>234.1</v>
      </c>
      <c r="E158">
        <v>12656.7</v>
      </c>
      <c r="F158">
        <v>5694.38</v>
      </c>
      <c r="G158">
        <f t="shared" si="6"/>
        <v>4591.1130466985942</v>
      </c>
      <c r="H158">
        <f t="shared" si="7"/>
        <v>-815.11304669859419</v>
      </c>
      <c r="I158">
        <f t="shared" si="8"/>
        <v>0.21586680262144972</v>
      </c>
    </row>
    <row r="159" spans="1:9" x14ac:dyDescent="0.25">
      <c r="A159" s="1">
        <v>41609</v>
      </c>
      <c r="B159">
        <v>4166</v>
      </c>
      <c r="C159">
        <v>2.9</v>
      </c>
      <c r="D159">
        <v>234.71899999999999</v>
      </c>
      <c r="E159">
        <v>12721.3</v>
      </c>
      <c r="F159">
        <v>5694.38</v>
      </c>
      <c r="G159">
        <f t="shared" si="6"/>
        <v>4513.2880118785051</v>
      </c>
      <c r="H159">
        <f t="shared" si="7"/>
        <v>-347.28801187850513</v>
      </c>
      <c r="I159">
        <f t="shared" si="8"/>
        <v>8.3362460844576367E-2</v>
      </c>
    </row>
    <row r="160" spans="1:9" x14ac:dyDescent="0.25">
      <c r="A160" s="1">
        <v>41640</v>
      </c>
      <c r="B160">
        <v>4915</v>
      </c>
      <c r="C160">
        <v>2.86</v>
      </c>
      <c r="D160">
        <v>235.34700000000001</v>
      </c>
      <c r="E160">
        <v>12815.7</v>
      </c>
      <c r="F160">
        <v>5700.98</v>
      </c>
      <c r="G160">
        <f t="shared" si="6"/>
        <v>4432.1286967163414</v>
      </c>
      <c r="H160">
        <f t="shared" si="7"/>
        <v>482.87130328365856</v>
      </c>
      <c r="I160">
        <f t="shared" si="8"/>
        <v>9.8244415724040399E-2</v>
      </c>
    </row>
    <row r="161" spans="1:9" x14ac:dyDescent="0.25">
      <c r="A161" s="1">
        <v>41671</v>
      </c>
      <c r="B161">
        <v>3570</v>
      </c>
      <c r="C161">
        <v>2.71</v>
      </c>
      <c r="D161">
        <v>235.52199999999999</v>
      </c>
      <c r="E161">
        <v>12908.1</v>
      </c>
      <c r="F161">
        <v>5700.98</v>
      </c>
      <c r="G161">
        <f t="shared" si="6"/>
        <v>4363.6380192589368</v>
      </c>
      <c r="H161">
        <f t="shared" si="7"/>
        <v>-793.63801925893677</v>
      </c>
      <c r="I161">
        <f t="shared" si="8"/>
        <v>0.22230756841987023</v>
      </c>
    </row>
    <row r="162" spans="1:9" x14ac:dyDescent="0.25">
      <c r="A162" s="1">
        <v>41699</v>
      </c>
      <c r="B162">
        <v>3868</v>
      </c>
      <c r="C162">
        <v>2.72</v>
      </c>
      <c r="D162">
        <v>235.95599999999999</v>
      </c>
      <c r="E162">
        <v>13011.8</v>
      </c>
      <c r="F162">
        <v>5700.98</v>
      </c>
      <c r="G162">
        <f t="shared" si="6"/>
        <v>4274.0598824182762</v>
      </c>
      <c r="H162">
        <f t="shared" si="7"/>
        <v>-406.05988241827617</v>
      </c>
      <c r="I162">
        <f t="shared" si="8"/>
        <v>0.10497928707814792</v>
      </c>
    </row>
    <row r="163" spans="1:9" x14ac:dyDescent="0.25">
      <c r="A163" s="1">
        <v>41730</v>
      </c>
      <c r="B163">
        <v>4420</v>
      </c>
      <c r="C163">
        <v>2.71</v>
      </c>
      <c r="D163">
        <v>236.46299999999999</v>
      </c>
      <c r="E163">
        <v>13071.8</v>
      </c>
      <c r="F163">
        <v>5808.59</v>
      </c>
      <c r="G163">
        <f t="shared" si="6"/>
        <v>4549.9851129185136</v>
      </c>
      <c r="H163">
        <f t="shared" si="7"/>
        <v>-129.98511291851355</v>
      </c>
      <c r="I163">
        <f t="shared" si="8"/>
        <v>2.9408396587898993E-2</v>
      </c>
    </row>
    <row r="164" spans="1:9" x14ac:dyDescent="0.25">
      <c r="A164" s="1">
        <v>41760</v>
      </c>
      <c r="B164">
        <v>4512</v>
      </c>
      <c r="C164">
        <v>2.56</v>
      </c>
      <c r="D164">
        <v>236.86699999999999</v>
      </c>
      <c r="E164">
        <v>13126.8</v>
      </c>
      <c r="F164">
        <v>5808.59</v>
      </c>
      <c r="G164">
        <f t="shared" si="6"/>
        <v>4482.2218167417577</v>
      </c>
      <c r="H164">
        <f t="shared" si="7"/>
        <v>29.778183258242279</v>
      </c>
      <c r="I164">
        <f t="shared" si="8"/>
        <v>6.5997746582983777E-3</v>
      </c>
    </row>
    <row r="165" spans="1:9" x14ac:dyDescent="0.25">
      <c r="A165" s="1">
        <v>41791</v>
      </c>
      <c r="B165">
        <v>4732</v>
      </c>
      <c r="C165">
        <v>2.6</v>
      </c>
      <c r="D165">
        <v>237.18799999999999</v>
      </c>
      <c r="E165">
        <v>13196</v>
      </c>
      <c r="F165">
        <v>5808.59</v>
      </c>
      <c r="G165">
        <f t="shared" si="6"/>
        <v>4421.1406236443017</v>
      </c>
      <c r="H165">
        <f t="shared" si="7"/>
        <v>310.85937635569826</v>
      </c>
      <c r="I165">
        <f t="shared" si="8"/>
        <v>6.5693021207882132E-2</v>
      </c>
    </row>
    <row r="166" spans="1:9" x14ac:dyDescent="0.25">
      <c r="A166" s="1">
        <v>41821</v>
      </c>
      <c r="B166">
        <v>5113</v>
      </c>
      <c r="C166">
        <v>2.54</v>
      </c>
      <c r="D166">
        <v>237.48500000000001</v>
      </c>
      <c r="E166">
        <v>13262</v>
      </c>
      <c r="F166">
        <v>5906.61</v>
      </c>
      <c r="G166">
        <f t="shared" si="6"/>
        <v>4678.1481946262084</v>
      </c>
      <c r="H166">
        <f t="shared" si="7"/>
        <v>434.85180537379165</v>
      </c>
      <c r="I166">
        <f t="shared" si="8"/>
        <v>8.5048270168940274E-2</v>
      </c>
    </row>
    <row r="167" spans="1:9" x14ac:dyDescent="0.25">
      <c r="A167" s="1">
        <v>41852</v>
      </c>
      <c r="B167">
        <v>5519</v>
      </c>
      <c r="C167">
        <v>2.42</v>
      </c>
      <c r="D167">
        <v>237.43899999999999</v>
      </c>
      <c r="E167">
        <v>13323.3</v>
      </c>
      <c r="F167">
        <v>5906.61</v>
      </c>
      <c r="G167">
        <f t="shared" si="6"/>
        <v>4645.2609246373922</v>
      </c>
      <c r="H167">
        <f t="shared" si="7"/>
        <v>873.73907536260776</v>
      </c>
      <c r="I167">
        <f t="shared" si="8"/>
        <v>0.15831474458463629</v>
      </c>
    </row>
    <row r="168" spans="1:9" x14ac:dyDescent="0.25">
      <c r="A168" s="1">
        <v>41883</v>
      </c>
      <c r="B168">
        <v>5197</v>
      </c>
      <c r="C168">
        <v>2.5299999999999998</v>
      </c>
      <c r="D168">
        <v>237.452</v>
      </c>
      <c r="E168">
        <v>13363.7</v>
      </c>
      <c r="F168">
        <v>5906.61</v>
      </c>
      <c r="G168">
        <f t="shared" si="6"/>
        <v>4627.2706709124086</v>
      </c>
      <c r="H168">
        <f t="shared" si="7"/>
        <v>569.7293290875914</v>
      </c>
      <c r="I168">
        <f t="shared" si="8"/>
        <v>0.10962657861989444</v>
      </c>
    </row>
    <row r="169" spans="1:9" x14ac:dyDescent="0.25">
      <c r="A169" s="1">
        <v>41913</v>
      </c>
      <c r="B169">
        <v>5013</v>
      </c>
      <c r="C169">
        <v>2.2999999999999998</v>
      </c>
      <c r="D169">
        <v>237.447</v>
      </c>
      <c r="E169">
        <v>13412.9</v>
      </c>
      <c r="F169">
        <v>5946.15</v>
      </c>
      <c r="G169">
        <f t="shared" si="6"/>
        <v>4721.5117734313117</v>
      </c>
      <c r="H169">
        <f t="shared" si="7"/>
        <v>291.48822656868833</v>
      </c>
      <c r="I169">
        <f t="shared" si="8"/>
        <v>5.8146464506022011E-2</v>
      </c>
    </row>
    <row r="170" spans="1:9" x14ac:dyDescent="0.25">
      <c r="A170" s="1">
        <v>41944</v>
      </c>
      <c r="B170">
        <v>4102</v>
      </c>
      <c r="C170">
        <v>2.33</v>
      </c>
      <c r="D170">
        <v>237.042</v>
      </c>
      <c r="E170">
        <v>13461.9</v>
      </c>
      <c r="F170">
        <v>5946.15</v>
      </c>
      <c r="G170">
        <f t="shared" si="6"/>
        <v>4730.3450487311984</v>
      </c>
      <c r="H170">
        <f t="shared" si="7"/>
        <v>-628.3450487311984</v>
      </c>
      <c r="I170">
        <f t="shared" si="8"/>
        <v>0.15318016790131606</v>
      </c>
    </row>
    <row r="171" spans="1:9" x14ac:dyDescent="0.25">
      <c r="A171" s="1">
        <v>41974</v>
      </c>
      <c r="B171">
        <v>4608</v>
      </c>
      <c r="C171">
        <v>2.21</v>
      </c>
      <c r="D171">
        <v>236.27</v>
      </c>
      <c r="E171">
        <v>13522.6</v>
      </c>
      <c r="F171">
        <v>5946.15</v>
      </c>
      <c r="G171">
        <f t="shared" si="6"/>
        <v>4757.500892289996</v>
      </c>
      <c r="H171">
        <f t="shared" si="7"/>
        <v>-149.50089228999605</v>
      </c>
      <c r="I171">
        <f t="shared" si="8"/>
        <v>3.2443770028210944E-2</v>
      </c>
    </row>
    <row r="172" spans="1:9" x14ac:dyDescent="0.25">
      <c r="A172" s="1">
        <v>42005</v>
      </c>
      <c r="B172">
        <v>5319</v>
      </c>
      <c r="C172">
        <v>1.88</v>
      </c>
      <c r="D172">
        <v>234.83600000000001</v>
      </c>
      <c r="E172">
        <v>13527.7</v>
      </c>
      <c r="F172">
        <v>5990.14</v>
      </c>
      <c r="G172">
        <f t="shared" si="6"/>
        <v>5002.997254956188</v>
      </c>
      <c r="H172">
        <f t="shared" si="7"/>
        <v>316.00274504381196</v>
      </c>
      <c r="I172">
        <f t="shared" si="8"/>
        <v>5.9410179553264136E-2</v>
      </c>
    </row>
    <row r="173" spans="1:9" x14ac:dyDescent="0.25">
      <c r="A173" s="1">
        <v>42036</v>
      </c>
      <c r="B173">
        <v>3817</v>
      </c>
      <c r="C173">
        <v>1.98</v>
      </c>
      <c r="D173">
        <v>235.274</v>
      </c>
      <c r="E173">
        <v>13592.7</v>
      </c>
      <c r="F173">
        <v>5990.14</v>
      </c>
      <c r="G173">
        <f t="shared" si="6"/>
        <v>4936.7875940486028</v>
      </c>
      <c r="H173">
        <f t="shared" si="7"/>
        <v>-1119.7875940486028</v>
      </c>
      <c r="I173">
        <f t="shared" si="8"/>
        <v>0.2933685077413159</v>
      </c>
    </row>
    <row r="174" spans="1:9" x14ac:dyDescent="0.25">
      <c r="A174" s="1">
        <v>42064</v>
      </c>
      <c r="B174">
        <v>4349</v>
      </c>
      <c r="C174">
        <v>2.04</v>
      </c>
      <c r="D174">
        <v>235.95599999999999</v>
      </c>
      <c r="E174">
        <v>13593.3</v>
      </c>
      <c r="F174">
        <v>5990.14</v>
      </c>
      <c r="G174">
        <f t="shared" si="6"/>
        <v>4882.6643143007295</v>
      </c>
      <c r="H174">
        <f t="shared" si="7"/>
        <v>-533.66431430072953</v>
      </c>
      <c r="I174">
        <f t="shared" si="8"/>
        <v>0.12270966068078398</v>
      </c>
    </row>
    <row r="175" spans="1:9" x14ac:dyDescent="0.25">
      <c r="A175" s="1">
        <v>42095</v>
      </c>
      <c r="B175">
        <v>4753</v>
      </c>
      <c r="C175">
        <v>1.94</v>
      </c>
      <c r="D175">
        <v>236.16499999999999</v>
      </c>
      <c r="E175">
        <v>13667.2</v>
      </c>
      <c r="F175">
        <v>6073.77</v>
      </c>
      <c r="G175">
        <f t="shared" si="6"/>
        <v>5094.5206187526837</v>
      </c>
      <c r="H175">
        <f t="shared" si="7"/>
        <v>-341.52061875268373</v>
      </c>
      <c r="I175">
        <f t="shared" si="8"/>
        <v>7.1853696350238527E-2</v>
      </c>
    </row>
    <row r="176" spans="1:9" x14ac:dyDescent="0.25">
      <c r="A176" s="1">
        <v>42125</v>
      </c>
      <c r="B176">
        <v>4770</v>
      </c>
      <c r="C176">
        <v>2.2000000000000002</v>
      </c>
      <c r="D176">
        <v>236.952</v>
      </c>
      <c r="E176">
        <v>13747.3</v>
      </c>
      <c r="F176">
        <v>6073.77</v>
      </c>
      <c r="G176">
        <f t="shared" si="6"/>
        <v>4997.830902748492</v>
      </c>
      <c r="H176">
        <f t="shared" si="7"/>
        <v>-227.83090274849201</v>
      </c>
      <c r="I176">
        <f t="shared" si="8"/>
        <v>4.7763291980815935E-2</v>
      </c>
    </row>
    <row r="177" spans="1:9" x14ac:dyDescent="0.25">
      <c r="A177" s="1">
        <v>42156</v>
      </c>
      <c r="B177">
        <v>5215</v>
      </c>
      <c r="C177">
        <v>2.36</v>
      </c>
      <c r="D177">
        <v>237.61799999999999</v>
      </c>
      <c r="E177">
        <v>13810.8</v>
      </c>
      <c r="F177">
        <v>6073.77</v>
      </c>
      <c r="G177">
        <f t="shared" si="6"/>
        <v>4915.9479914423737</v>
      </c>
      <c r="H177">
        <f t="shared" si="7"/>
        <v>299.05200855762632</v>
      </c>
      <c r="I177">
        <f t="shared" si="8"/>
        <v>5.7344584574808496E-2</v>
      </c>
    </row>
    <row r="178" spans="1:9" x14ac:dyDescent="0.25">
      <c r="A178" s="1">
        <v>42186</v>
      </c>
      <c r="B178">
        <v>5232</v>
      </c>
      <c r="C178">
        <v>2.3199999999999998</v>
      </c>
      <c r="D178">
        <v>237.99299999999999</v>
      </c>
      <c r="E178">
        <v>13866.5</v>
      </c>
      <c r="F178">
        <v>6110.36</v>
      </c>
      <c r="G178">
        <f t="shared" si="6"/>
        <v>4973.2293408804562</v>
      </c>
      <c r="H178">
        <f t="shared" si="7"/>
        <v>258.77065911954378</v>
      </c>
      <c r="I178">
        <f t="shared" si="8"/>
        <v>4.9459223837833292E-2</v>
      </c>
    </row>
    <row r="179" spans="1:9" x14ac:dyDescent="0.25">
      <c r="A179" s="1">
        <v>42217</v>
      </c>
      <c r="B179">
        <v>5971</v>
      </c>
      <c r="C179">
        <v>2.17</v>
      </c>
      <c r="D179">
        <v>237.989</v>
      </c>
      <c r="E179">
        <v>13913</v>
      </c>
      <c r="F179">
        <v>6110.36</v>
      </c>
      <c r="G179">
        <f t="shared" si="6"/>
        <v>4943.4800428169601</v>
      </c>
      <c r="H179">
        <f t="shared" si="7"/>
        <v>1027.5199571830399</v>
      </c>
      <c r="I179">
        <f t="shared" si="8"/>
        <v>0.17208507070558363</v>
      </c>
    </row>
    <row r="180" spans="1:9" x14ac:dyDescent="0.25">
      <c r="A180" s="1">
        <v>42248</v>
      </c>
      <c r="B180">
        <v>5406</v>
      </c>
      <c r="C180">
        <v>2.17</v>
      </c>
      <c r="D180">
        <v>237.46700000000001</v>
      </c>
      <c r="E180">
        <v>13918.4</v>
      </c>
      <c r="F180">
        <v>6110.36</v>
      </c>
      <c r="G180">
        <f t="shared" si="6"/>
        <v>4983.6005618960498</v>
      </c>
      <c r="H180">
        <f t="shared" si="7"/>
        <v>422.39943810395016</v>
      </c>
      <c r="I180">
        <f t="shared" si="8"/>
        <v>7.8135301166102511E-2</v>
      </c>
    </row>
    <row r="181" spans="1:9" x14ac:dyDescent="0.25">
      <c r="A181" s="1">
        <v>42278</v>
      </c>
      <c r="B181">
        <v>5097</v>
      </c>
      <c r="C181">
        <v>2.0699999999999998</v>
      </c>
      <c r="D181">
        <v>237.76400000000001</v>
      </c>
      <c r="E181">
        <v>13924.1</v>
      </c>
      <c r="F181">
        <v>6118.12</v>
      </c>
      <c r="G181">
        <f t="shared" si="6"/>
        <v>4977.5474235348247</v>
      </c>
      <c r="H181">
        <f t="shared" si="7"/>
        <v>119.4525764651753</v>
      </c>
      <c r="I181">
        <f t="shared" si="8"/>
        <v>2.3435859616475437E-2</v>
      </c>
    </row>
    <row r="182" spans="1:9" x14ac:dyDescent="0.25">
      <c r="A182" s="1">
        <v>42309</v>
      </c>
      <c r="B182">
        <v>4365</v>
      </c>
      <c r="C182">
        <v>2.2599999999999998</v>
      </c>
      <c r="D182">
        <v>238.072</v>
      </c>
      <c r="E182">
        <v>13908.8</v>
      </c>
      <c r="F182">
        <v>6118.12</v>
      </c>
      <c r="G182">
        <f t="shared" si="6"/>
        <v>4967.4956463898252</v>
      </c>
      <c r="H182">
        <f t="shared" si="7"/>
        <v>-602.4956463898252</v>
      </c>
      <c r="I182">
        <f t="shared" si="8"/>
        <v>0.13802878496903212</v>
      </c>
    </row>
    <row r="183" spans="1:9" x14ac:dyDescent="0.25">
      <c r="A183" s="1">
        <v>42339</v>
      </c>
      <c r="B183">
        <v>4966</v>
      </c>
      <c r="C183">
        <v>2.2400000000000002</v>
      </c>
      <c r="D183">
        <v>237.827</v>
      </c>
      <c r="E183">
        <v>13942.3</v>
      </c>
      <c r="F183">
        <v>6118.12</v>
      </c>
      <c r="G183">
        <f t="shared" si="6"/>
        <v>4969.3584532554432</v>
      </c>
      <c r="H183">
        <f t="shared" si="7"/>
        <v>-3.3584532554432371</v>
      </c>
      <c r="I183">
        <f t="shared" si="8"/>
        <v>6.7628941913879122E-4</v>
      </c>
    </row>
    <row r="184" spans="1:9" x14ac:dyDescent="0.25">
      <c r="A184" s="1">
        <v>42370</v>
      </c>
      <c r="B184">
        <v>5507</v>
      </c>
      <c r="C184">
        <v>2.09</v>
      </c>
      <c r="D184">
        <v>237.99</v>
      </c>
      <c r="E184">
        <v>14011.9</v>
      </c>
      <c r="F184">
        <v>6136.38</v>
      </c>
      <c r="G184">
        <f t="shared" si="6"/>
        <v>4973.0745673765177</v>
      </c>
      <c r="H184">
        <f t="shared" si="7"/>
        <v>533.92543262348227</v>
      </c>
      <c r="I184">
        <f t="shared" si="8"/>
        <v>9.6953955442796849E-2</v>
      </c>
    </row>
    <row r="185" spans="1:9" x14ac:dyDescent="0.25">
      <c r="A185" s="1">
        <v>42401</v>
      </c>
      <c r="B185">
        <v>4217</v>
      </c>
      <c r="C185">
        <v>1.78</v>
      </c>
      <c r="D185">
        <v>237.53200000000001</v>
      </c>
      <c r="E185">
        <v>14015.3</v>
      </c>
      <c r="F185">
        <v>6136.38</v>
      </c>
      <c r="G185">
        <f t="shared" si="6"/>
        <v>4997.0933709552683</v>
      </c>
      <c r="H185">
        <f t="shared" si="7"/>
        <v>-780.09337095526826</v>
      </c>
      <c r="I185">
        <f t="shared" si="8"/>
        <v>0.1849877569256031</v>
      </c>
    </row>
    <row r="186" spans="1:9" x14ac:dyDescent="0.25">
      <c r="A186" s="1">
        <v>42430</v>
      </c>
      <c r="B186">
        <v>4408</v>
      </c>
      <c r="C186">
        <v>1.89</v>
      </c>
      <c r="D186">
        <v>238.02199999999999</v>
      </c>
      <c r="E186">
        <v>14052.9</v>
      </c>
      <c r="F186">
        <v>6136.38</v>
      </c>
      <c r="G186">
        <f t="shared" si="6"/>
        <v>4941.3245078058771</v>
      </c>
      <c r="H186">
        <f t="shared" si="7"/>
        <v>-533.32450780587715</v>
      </c>
      <c r="I186">
        <f t="shared" si="8"/>
        <v>0.12099013334979064</v>
      </c>
    </row>
    <row r="187" spans="1:9" x14ac:dyDescent="0.25">
      <c r="A187" s="1">
        <v>42461</v>
      </c>
      <c r="B187">
        <v>4947</v>
      </c>
      <c r="C187">
        <v>1.81</v>
      </c>
      <c r="D187">
        <v>238.84299999999999</v>
      </c>
      <c r="E187">
        <v>14072.9</v>
      </c>
      <c r="F187">
        <v>6213.58</v>
      </c>
      <c r="G187">
        <f t="shared" si="6"/>
        <v>5110.9191928172058</v>
      </c>
      <c r="H187">
        <f t="shared" si="7"/>
        <v>-163.91919281720584</v>
      </c>
      <c r="I187">
        <f t="shared" si="8"/>
        <v>3.313507030871353E-2</v>
      </c>
    </row>
    <row r="188" spans="1:9" x14ac:dyDescent="0.25">
      <c r="A188" s="1">
        <v>42491</v>
      </c>
      <c r="B188">
        <v>5114</v>
      </c>
      <c r="C188">
        <v>1.81</v>
      </c>
      <c r="D188">
        <v>239.43899999999999</v>
      </c>
      <c r="E188">
        <v>14083.5</v>
      </c>
      <c r="F188">
        <v>6213.58</v>
      </c>
      <c r="G188">
        <f t="shared" si="6"/>
        <v>5056.3394159084546</v>
      </c>
      <c r="H188">
        <f t="shared" si="7"/>
        <v>57.660584091545388</v>
      </c>
      <c r="I188">
        <f t="shared" si="8"/>
        <v>1.1275045774647123E-2</v>
      </c>
    </row>
    <row r="189" spans="1:9" x14ac:dyDescent="0.25">
      <c r="A189" s="1">
        <v>42522</v>
      </c>
      <c r="B189">
        <v>5291</v>
      </c>
      <c r="C189">
        <v>1.64</v>
      </c>
      <c r="D189">
        <v>240.07400000000001</v>
      </c>
      <c r="E189">
        <v>14105.7</v>
      </c>
      <c r="F189">
        <v>6213.58</v>
      </c>
      <c r="G189">
        <f t="shared" si="6"/>
        <v>4985.9656223085167</v>
      </c>
      <c r="H189">
        <f t="shared" si="7"/>
        <v>305.03437769148331</v>
      </c>
      <c r="I189">
        <f t="shared" si="8"/>
        <v>5.7651555035245383E-2</v>
      </c>
    </row>
    <row r="190" spans="1:9" x14ac:dyDescent="0.25">
      <c r="A190" s="1">
        <v>42552</v>
      </c>
      <c r="B190">
        <v>5414</v>
      </c>
      <c r="C190">
        <v>1.5</v>
      </c>
      <c r="D190">
        <v>240.05799999999999</v>
      </c>
      <c r="E190">
        <v>14158.4</v>
      </c>
      <c r="F190">
        <v>6266.55</v>
      </c>
      <c r="G190">
        <f t="shared" si="6"/>
        <v>5126.3378586494491</v>
      </c>
      <c r="H190">
        <f t="shared" si="7"/>
        <v>287.66214135055088</v>
      </c>
      <c r="I190">
        <f t="shared" si="8"/>
        <v>5.3133014656548003E-2</v>
      </c>
    </row>
    <row r="191" spans="1:9" x14ac:dyDescent="0.25">
      <c r="A191" s="1">
        <v>42583</v>
      </c>
      <c r="B191">
        <v>6196</v>
      </c>
      <c r="C191">
        <v>1.56</v>
      </c>
      <c r="D191">
        <v>240.56899999999999</v>
      </c>
      <c r="E191">
        <v>14194.5</v>
      </c>
      <c r="F191">
        <v>6266.55</v>
      </c>
      <c r="G191">
        <f t="shared" si="6"/>
        <v>5067.7095187593786</v>
      </c>
      <c r="H191">
        <f t="shared" si="7"/>
        <v>1128.2904812406214</v>
      </c>
      <c r="I191">
        <f t="shared" si="8"/>
        <v>0.18209981943844761</v>
      </c>
    </row>
    <row r="192" spans="1:9" x14ac:dyDescent="0.25">
      <c r="A192" s="1">
        <v>42614</v>
      </c>
      <c r="B192">
        <v>5330</v>
      </c>
      <c r="C192">
        <v>1.63</v>
      </c>
      <c r="D192">
        <v>241.017</v>
      </c>
      <c r="E192">
        <v>14253</v>
      </c>
      <c r="F192">
        <v>6266.55</v>
      </c>
      <c r="G192">
        <f t="shared" si="6"/>
        <v>5002.9279833338387</v>
      </c>
      <c r="H192">
        <f t="shared" si="7"/>
        <v>327.07201666616129</v>
      </c>
      <c r="I192">
        <f t="shared" si="8"/>
        <v>6.1364355847309808E-2</v>
      </c>
    </row>
    <row r="193" spans="1:9" x14ac:dyDescent="0.25">
      <c r="A193" s="1">
        <v>42644</v>
      </c>
      <c r="B193">
        <v>5185</v>
      </c>
      <c r="C193">
        <v>1.76</v>
      </c>
      <c r="D193">
        <v>241.667</v>
      </c>
      <c r="E193">
        <v>14319.1</v>
      </c>
      <c r="F193">
        <v>6326.42</v>
      </c>
      <c r="G193">
        <f t="shared" si="6"/>
        <v>5114.2504040733966</v>
      </c>
      <c r="H193">
        <f t="shared" si="7"/>
        <v>70.749595926603433</v>
      </c>
      <c r="I193">
        <f t="shared" si="8"/>
        <v>1.3645052251996805E-2</v>
      </c>
    </row>
    <row r="194" spans="1:9" x14ac:dyDescent="0.25">
      <c r="A194" s="1">
        <v>42675</v>
      </c>
      <c r="B194">
        <v>4423</v>
      </c>
      <c r="C194">
        <v>2.14</v>
      </c>
      <c r="D194">
        <v>242.08099999999999</v>
      </c>
      <c r="E194">
        <v>14364.2</v>
      </c>
      <c r="F194">
        <v>6326.42</v>
      </c>
      <c r="G194">
        <f t="shared" si="6"/>
        <v>5071.1596752140849</v>
      </c>
      <c r="H194">
        <f t="shared" si="7"/>
        <v>-648.15967521408493</v>
      </c>
      <c r="I194">
        <f t="shared" si="8"/>
        <v>0.14654299688313022</v>
      </c>
    </row>
    <row r="195" spans="1:9" x14ac:dyDescent="0.25">
      <c r="A195" s="1">
        <v>42705</v>
      </c>
      <c r="B195">
        <v>4826</v>
      </c>
      <c r="C195">
        <v>2.4900000000000002</v>
      </c>
      <c r="D195">
        <v>242.78399999999999</v>
      </c>
      <c r="E195">
        <v>14419.1</v>
      </c>
      <c r="F195">
        <v>6326.42</v>
      </c>
      <c r="G195">
        <f>$B$1+SUMPRODUCT($C$1:$F$1,C195:F195)</f>
        <v>4998.0151729758672</v>
      </c>
      <c r="H195">
        <f t="shared" si="7"/>
        <v>-172.01517297586724</v>
      </c>
      <c r="I195">
        <f t="shared" si="8"/>
        <v>3.5643425813482642E-2</v>
      </c>
    </row>
    <row r="196" spans="1:9" x14ac:dyDescent="0.25">
      <c r="A196" s="1">
        <v>42736</v>
      </c>
      <c r="B196">
        <v>5701</v>
      </c>
      <c r="C196">
        <v>2.4300000000000002</v>
      </c>
      <c r="D196">
        <v>244.02799999999999</v>
      </c>
      <c r="E196">
        <v>14537.6</v>
      </c>
      <c r="F196">
        <v>6387.52</v>
      </c>
      <c r="G196">
        <f t="shared" ref="G196:G216" si="9">$B$1+SUMPRODUCT($C$1:$F$1,C196:F196)</f>
        <v>5029.763585877894</v>
      </c>
      <c r="H196">
        <f t="shared" ref="H196:H216" si="10">B196-G196</f>
        <v>671.236414122106</v>
      </c>
      <c r="I196">
        <f t="shared" ref="I196:I216" si="11">ABS(H196)/B196</f>
        <v>0.11774011824629117</v>
      </c>
    </row>
    <row r="197" spans="1:9" x14ac:dyDescent="0.25">
      <c r="A197" s="1">
        <v>42767</v>
      </c>
      <c r="B197">
        <v>4088</v>
      </c>
      <c r="C197">
        <v>2.42</v>
      </c>
      <c r="D197">
        <v>244.102</v>
      </c>
      <c r="E197">
        <v>14607</v>
      </c>
      <c r="F197">
        <v>6387.52</v>
      </c>
      <c r="G197">
        <f t="shared" si="9"/>
        <v>4986.9822742878878</v>
      </c>
      <c r="H197">
        <f t="shared" si="10"/>
        <v>-898.98227428788778</v>
      </c>
      <c r="I197">
        <f t="shared" si="11"/>
        <v>0.21990760134243831</v>
      </c>
    </row>
    <row r="198" spans="1:9" x14ac:dyDescent="0.25">
      <c r="A198" s="1">
        <v>42795</v>
      </c>
      <c r="B198">
        <v>4544</v>
      </c>
      <c r="C198">
        <v>2.48</v>
      </c>
      <c r="D198">
        <v>243.71700000000001</v>
      </c>
      <c r="E198">
        <v>14654.1</v>
      </c>
      <c r="F198">
        <v>6387.52</v>
      </c>
      <c r="G198">
        <f t="shared" si="9"/>
        <v>4996.3141335240671</v>
      </c>
      <c r="H198">
        <f t="shared" si="10"/>
        <v>-452.31413352406707</v>
      </c>
      <c r="I198">
        <f t="shared" si="11"/>
        <v>9.9540962483289405E-2</v>
      </c>
    </row>
    <row r="199" spans="1:9" x14ac:dyDescent="0.25">
      <c r="A199" s="1">
        <v>42826</v>
      </c>
      <c r="B199">
        <v>4910</v>
      </c>
      <c r="C199">
        <v>2.2999999999999998</v>
      </c>
      <c r="D199">
        <v>244.08699999999999</v>
      </c>
      <c r="E199">
        <v>14665.7</v>
      </c>
      <c r="F199">
        <v>6453.04</v>
      </c>
      <c r="G199">
        <f t="shared" si="9"/>
        <v>5165.6498153859957</v>
      </c>
      <c r="H199">
        <f t="shared" si="10"/>
        <v>-255.64981538599568</v>
      </c>
      <c r="I199">
        <f t="shared" si="11"/>
        <v>5.2067172176373869E-2</v>
      </c>
    </row>
    <row r="200" spans="1:9" x14ac:dyDescent="0.25">
      <c r="A200" s="1">
        <v>42856</v>
      </c>
      <c r="B200">
        <v>5256</v>
      </c>
      <c r="C200">
        <v>2.2999999999999998</v>
      </c>
      <c r="D200">
        <v>243.911</v>
      </c>
      <c r="E200">
        <v>14726.8</v>
      </c>
      <c r="F200">
        <v>6453.04</v>
      </c>
      <c r="G200">
        <f t="shared" si="9"/>
        <v>5148.1622604544846</v>
      </c>
      <c r="H200">
        <f t="shared" si="10"/>
        <v>107.83773954551543</v>
      </c>
      <c r="I200">
        <f t="shared" si="11"/>
        <v>2.0517073733926073E-2</v>
      </c>
    </row>
    <row r="201" spans="1:9" x14ac:dyDescent="0.25">
      <c r="A201" s="1">
        <v>42887</v>
      </c>
      <c r="B201">
        <v>5502</v>
      </c>
      <c r="C201">
        <v>2.19</v>
      </c>
      <c r="D201">
        <v>244.03200000000001</v>
      </c>
      <c r="E201">
        <v>14728.5</v>
      </c>
      <c r="F201">
        <v>6453.04</v>
      </c>
      <c r="G201">
        <f t="shared" si="9"/>
        <v>5133.101507660851</v>
      </c>
      <c r="H201">
        <f t="shared" si="10"/>
        <v>368.89849233914902</v>
      </c>
      <c r="I201">
        <f t="shared" si="11"/>
        <v>6.7048072035468739E-2</v>
      </c>
    </row>
    <row r="202" spans="1:9" x14ac:dyDescent="0.25">
      <c r="A202" s="1">
        <v>42917</v>
      </c>
      <c r="B202">
        <v>5782</v>
      </c>
      <c r="C202">
        <v>2.3199999999999998</v>
      </c>
      <c r="D202">
        <v>244.23599999999999</v>
      </c>
      <c r="E202">
        <v>14780.7</v>
      </c>
      <c r="F202">
        <v>6529.36</v>
      </c>
      <c r="G202">
        <f t="shared" si="9"/>
        <v>5341.8030349631281</v>
      </c>
      <c r="H202">
        <f t="shared" si="10"/>
        <v>440.19696503687192</v>
      </c>
      <c r="I202">
        <f t="shared" si="11"/>
        <v>7.6132301113260442E-2</v>
      </c>
    </row>
    <row r="203" spans="1:9" x14ac:dyDescent="0.25">
      <c r="A203" s="1">
        <v>42948</v>
      </c>
      <c r="B203">
        <v>6365</v>
      </c>
      <c r="C203">
        <v>2.21</v>
      </c>
      <c r="D203">
        <v>245.262</v>
      </c>
      <c r="E203">
        <v>14842.9</v>
      </c>
      <c r="F203">
        <v>6529.36</v>
      </c>
      <c r="G203">
        <f t="shared" si="9"/>
        <v>5220.6330259328806</v>
      </c>
      <c r="H203">
        <f t="shared" si="10"/>
        <v>1144.3669740671194</v>
      </c>
      <c r="I203">
        <f t="shared" si="11"/>
        <v>0.17979056937425283</v>
      </c>
    </row>
    <row r="204" spans="1:9" x14ac:dyDescent="0.25">
      <c r="A204" s="1">
        <v>42979</v>
      </c>
      <c r="B204">
        <v>5767</v>
      </c>
      <c r="C204">
        <v>2.2000000000000002</v>
      </c>
      <c r="D204">
        <v>246.392</v>
      </c>
      <c r="E204">
        <v>14916.3</v>
      </c>
      <c r="F204">
        <v>6529.36</v>
      </c>
      <c r="G204">
        <f t="shared" si="9"/>
        <v>5088.8800955635579</v>
      </c>
      <c r="H204">
        <f t="shared" si="10"/>
        <v>678.11990443644208</v>
      </c>
      <c r="I204">
        <f t="shared" si="11"/>
        <v>0.11758625011902932</v>
      </c>
    </row>
    <row r="205" spans="1:9" x14ac:dyDescent="0.25">
      <c r="A205" s="1">
        <v>43009</v>
      </c>
      <c r="B205">
        <v>5394</v>
      </c>
      <c r="C205">
        <v>2.36</v>
      </c>
      <c r="D205">
        <v>246.583</v>
      </c>
      <c r="E205">
        <v>14982.3</v>
      </c>
      <c r="F205">
        <v>6610.61</v>
      </c>
      <c r="G205">
        <f t="shared" si="9"/>
        <v>5308.5887925956613</v>
      </c>
      <c r="H205">
        <f t="shared" si="10"/>
        <v>85.411207404338711</v>
      </c>
      <c r="I205">
        <f t="shared" si="11"/>
        <v>1.5834484131319746E-2</v>
      </c>
    </row>
    <row r="206" spans="1:9" ht="15.75" thickBot="1" x14ac:dyDescent="0.3">
      <c r="A206" s="1">
        <v>43040</v>
      </c>
      <c r="B206">
        <v>4627</v>
      </c>
      <c r="C206">
        <v>2.35</v>
      </c>
      <c r="D206">
        <v>247.411</v>
      </c>
      <c r="E206">
        <v>15030.5</v>
      </c>
      <c r="F206">
        <v>6610.61</v>
      </c>
      <c r="G206">
        <f t="shared" si="9"/>
        <v>5214.8664649817856</v>
      </c>
      <c r="H206">
        <f t="shared" si="10"/>
        <v>-587.86646498178561</v>
      </c>
      <c r="I206">
        <f t="shared" si="11"/>
        <v>0.12705132158672694</v>
      </c>
    </row>
    <row r="207" spans="1:9" ht="15.75" thickBot="1" x14ac:dyDescent="0.3">
      <c r="A207" s="12">
        <v>43070</v>
      </c>
      <c r="B207" s="13">
        <v>5061</v>
      </c>
      <c r="C207" s="13">
        <v>2.4</v>
      </c>
      <c r="D207" s="13">
        <v>247.91</v>
      </c>
      <c r="E207" s="13">
        <v>15083.7</v>
      </c>
      <c r="F207" s="14">
        <v>6610.61</v>
      </c>
      <c r="G207">
        <f t="shared" si="9"/>
        <v>5147.8953955842499</v>
      </c>
      <c r="H207">
        <f t="shared" si="10"/>
        <v>-86.895395584249854</v>
      </c>
      <c r="I207">
        <f t="shared" si="11"/>
        <v>1.7169609876358398E-2</v>
      </c>
    </row>
    <row r="208" spans="1:9" x14ac:dyDescent="0.25">
      <c r="A208" s="2">
        <v>43101</v>
      </c>
      <c r="B208" s="3">
        <v>5842</v>
      </c>
      <c r="C208" s="3">
        <v>2.58</v>
      </c>
      <c r="D208" s="3">
        <v>249.245</v>
      </c>
      <c r="E208" s="3">
        <v>15235.8</v>
      </c>
      <c r="F208" s="3">
        <v>6680.35</v>
      </c>
      <c r="G208" s="16">
        <f t="shared" si="9"/>
        <v>5191.8314645162991</v>
      </c>
      <c r="H208" s="16">
        <f t="shared" si="10"/>
        <v>650.16853548370091</v>
      </c>
      <c r="I208">
        <f t="shared" si="11"/>
        <v>0.11129211494072251</v>
      </c>
    </row>
    <row r="209" spans="1:9" x14ac:dyDescent="0.25">
      <c r="A209" s="2">
        <v>43132</v>
      </c>
      <c r="B209" s="3">
        <v>4174</v>
      </c>
      <c r="C209" s="3">
        <v>2.86</v>
      </c>
      <c r="D209" s="3">
        <v>249.619</v>
      </c>
      <c r="E209" s="3">
        <v>15285.8</v>
      </c>
      <c r="F209" s="3">
        <v>6680.35</v>
      </c>
      <c r="G209" s="16">
        <f t="shared" si="9"/>
        <v>5145.6347956148184</v>
      </c>
      <c r="H209" s="16">
        <f t="shared" si="10"/>
        <v>-971.63479561481836</v>
      </c>
      <c r="I209">
        <f t="shared" si="11"/>
        <v>0.23278265347743612</v>
      </c>
    </row>
    <row r="210" spans="1:9" x14ac:dyDescent="0.25">
      <c r="A210" s="2">
        <v>43160</v>
      </c>
      <c r="B210" s="3">
        <v>4715</v>
      </c>
      <c r="C210" s="3">
        <v>2.84</v>
      </c>
      <c r="D210" s="3">
        <v>249.46199999999999</v>
      </c>
      <c r="E210" s="3">
        <v>15346</v>
      </c>
      <c r="F210" s="3">
        <v>6680.35</v>
      </c>
      <c r="G210" s="16">
        <f t="shared" si="9"/>
        <v>5126.2883300430894</v>
      </c>
      <c r="H210" s="16">
        <f t="shared" si="10"/>
        <v>-411.28833004308945</v>
      </c>
      <c r="I210">
        <f t="shared" si="11"/>
        <v>8.7229762469372099E-2</v>
      </c>
    </row>
    <row r="211" spans="1:9" x14ac:dyDescent="0.25">
      <c r="A211" s="2">
        <v>43191</v>
      </c>
      <c r="B211" s="3">
        <v>5227</v>
      </c>
      <c r="C211" s="3">
        <v>2.87</v>
      </c>
      <c r="D211" s="3">
        <v>250.01300000000001</v>
      </c>
      <c r="E211" s="3">
        <v>15380.5</v>
      </c>
      <c r="F211" s="3">
        <v>6803.97</v>
      </c>
      <c r="G211" s="16">
        <f t="shared" si="9"/>
        <v>5465.4532286953417</v>
      </c>
      <c r="H211" s="16">
        <f t="shared" si="10"/>
        <v>-238.45322869534175</v>
      </c>
      <c r="I211">
        <f t="shared" si="11"/>
        <v>4.5619519551433278E-2</v>
      </c>
    </row>
    <row r="212" spans="1:9" x14ac:dyDescent="0.25">
      <c r="A212" s="2">
        <v>43221</v>
      </c>
      <c r="B212" s="3">
        <v>5462</v>
      </c>
      <c r="C212" s="3">
        <v>2.98</v>
      </c>
      <c r="D212" s="3">
        <v>250.535</v>
      </c>
      <c r="E212" s="3">
        <v>15427.8</v>
      </c>
      <c r="F212" s="3">
        <v>6803.97</v>
      </c>
      <c r="G212" s="16">
        <f t="shared" si="9"/>
        <v>5401.9766591812604</v>
      </c>
      <c r="H212" s="16">
        <f t="shared" si="10"/>
        <v>60.023340818739598</v>
      </c>
      <c r="I212">
        <f t="shared" si="11"/>
        <v>1.0989260494093664E-2</v>
      </c>
    </row>
    <row r="213" spans="1:9" x14ac:dyDescent="0.25">
      <c r="A213" s="2">
        <v>43252</v>
      </c>
      <c r="B213" s="3">
        <v>5774</v>
      </c>
      <c r="C213" s="3">
        <v>2.91</v>
      </c>
      <c r="D213" s="3">
        <v>250.857</v>
      </c>
      <c r="E213" s="3">
        <v>15486</v>
      </c>
      <c r="F213" s="3">
        <v>6803.97</v>
      </c>
      <c r="G213" s="16">
        <f t="shared" si="9"/>
        <v>5342.3519142283894</v>
      </c>
      <c r="H213" s="16">
        <f t="shared" si="10"/>
        <v>431.64808577161057</v>
      </c>
      <c r="I213">
        <f t="shared" si="11"/>
        <v>7.475720224655534E-2</v>
      </c>
    </row>
    <row r="214" spans="1:9" x14ac:dyDescent="0.25">
      <c r="A214" s="2">
        <v>43282</v>
      </c>
      <c r="B214" s="3">
        <v>6057</v>
      </c>
      <c r="C214" s="3">
        <v>2.89</v>
      </c>
      <c r="D214" s="3">
        <v>251.286</v>
      </c>
      <c r="E214" s="3">
        <v>15532</v>
      </c>
      <c r="F214" s="3">
        <v>6886.78</v>
      </c>
      <c r="G214" s="16">
        <f t="shared" si="9"/>
        <v>5551.1096210440064</v>
      </c>
      <c r="H214" s="16">
        <f t="shared" si="10"/>
        <v>505.89037895599358</v>
      </c>
      <c r="I214">
        <f t="shared" si="11"/>
        <v>8.352160788443018E-2</v>
      </c>
    </row>
    <row r="215" spans="1:9" x14ac:dyDescent="0.25">
      <c r="A215" s="2">
        <v>43313</v>
      </c>
      <c r="B215" s="3">
        <v>6870</v>
      </c>
      <c r="C215" s="3">
        <v>2.89</v>
      </c>
      <c r="D215" s="3">
        <v>251.846</v>
      </c>
      <c r="E215" s="3">
        <v>15586.7</v>
      </c>
      <c r="F215" s="3">
        <v>6886.78</v>
      </c>
      <c r="G215" s="16">
        <f t="shared" si="9"/>
        <v>5476.4186180261913</v>
      </c>
      <c r="H215" s="16">
        <f t="shared" si="10"/>
        <v>1393.5813819738087</v>
      </c>
      <c r="I215">
        <f t="shared" si="11"/>
        <v>0.20285027394087463</v>
      </c>
    </row>
    <row r="216" spans="1:9" x14ac:dyDescent="0.25">
      <c r="A216" s="2">
        <v>43344</v>
      </c>
      <c r="B216" s="3">
        <v>6023</v>
      </c>
      <c r="C216" s="3">
        <v>3</v>
      </c>
      <c r="D216" s="3">
        <v>251.994</v>
      </c>
      <c r="E216" s="3">
        <v>15618.8</v>
      </c>
      <c r="F216" s="3">
        <v>6886.78</v>
      </c>
      <c r="G216" s="16">
        <f t="shared" si="9"/>
        <v>5451.664234026257</v>
      </c>
      <c r="H216" s="16">
        <f t="shared" si="10"/>
        <v>571.33576597374304</v>
      </c>
      <c r="I216">
        <f t="shared" si="11"/>
        <v>9.4859001489912512E-2</v>
      </c>
    </row>
  </sheetData>
  <mergeCells count="2">
    <mergeCell ref="K3:L3"/>
    <mergeCell ref="K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2"/>
  <sheetViews>
    <sheetView topLeftCell="A21" workbookViewId="0">
      <selection activeCell="L24" sqref="L24"/>
    </sheetView>
  </sheetViews>
  <sheetFormatPr defaultRowHeight="15" x14ac:dyDescent="0.25"/>
  <cols>
    <col min="1" max="1" width="20.7109375" customWidth="1"/>
    <col min="5" max="5" width="14.5703125" customWidth="1"/>
    <col min="6" max="6" width="13.4257812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0.55167282563509457</v>
      </c>
    </row>
    <row r="5" spans="1:9" x14ac:dyDescent="0.25">
      <c r="A5" s="4" t="s">
        <v>9</v>
      </c>
      <c r="B5" s="4">
        <v>0.30434290654420942</v>
      </c>
    </row>
    <row r="6" spans="1:9" x14ac:dyDescent="0.25">
      <c r="A6" s="4" t="s">
        <v>10</v>
      </c>
      <c r="B6" s="4">
        <v>0.29042976467509363</v>
      </c>
    </row>
    <row r="7" spans="1:9" x14ac:dyDescent="0.25">
      <c r="A7" s="4" t="s">
        <v>11</v>
      </c>
      <c r="B7" s="4">
        <v>601.54255177783898</v>
      </c>
    </row>
    <row r="8" spans="1:9" ht="15.75" thickBot="1" x14ac:dyDescent="0.3">
      <c r="A8" s="5" t="s">
        <v>12</v>
      </c>
      <c r="B8" s="5">
        <v>205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4</v>
      </c>
      <c r="C12" s="4">
        <v>31661440.441096753</v>
      </c>
      <c r="D12" s="4">
        <v>7915360.1102741882</v>
      </c>
      <c r="E12" s="4">
        <v>21.874491714900525</v>
      </c>
      <c r="F12" s="4">
        <v>5.4566418996645431E-15</v>
      </c>
    </row>
    <row r="13" spans="1:9" x14ac:dyDescent="0.25">
      <c r="A13" s="4" t="s">
        <v>15</v>
      </c>
      <c r="B13" s="4">
        <v>200</v>
      </c>
      <c r="C13" s="4">
        <v>72370688.319878832</v>
      </c>
      <c r="D13" s="4">
        <v>361853.44159939414</v>
      </c>
      <c r="E13" s="4"/>
      <c r="F13" s="4"/>
    </row>
    <row r="14" spans="1:9" ht="15.75" thickBot="1" x14ac:dyDescent="0.3">
      <c r="A14" s="5" t="s">
        <v>16</v>
      </c>
      <c r="B14" s="5">
        <v>204</v>
      </c>
      <c r="C14" s="5">
        <v>104032128.76097558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11878.809558904844</v>
      </c>
      <c r="C17" s="4">
        <v>1538.6537878233978</v>
      </c>
      <c r="D17" s="4">
        <v>7.7202614733160875</v>
      </c>
      <c r="E17" s="4">
        <v>5.4398628221127178E-13</v>
      </c>
      <c r="F17" s="4">
        <v>8844.7439652158755</v>
      </c>
      <c r="G17" s="4">
        <v>14912.875152593813</v>
      </c>
      <c r="H17" s="4">
        <v>8844.7439652158755</v>
      </c>
      <c r="I17" s="4">
        <v>14912.875152593813</v>
      </c>
    </row>
    <row r="18" spans="1:9" x14ac:dyDescent="0.25">
      <c r="A18" s="4" t="s">
        <v>2</v>
      </c>
      <c r="B18" s="4">
        <v>38.331376338304231</v>
      </c>
      <c r="C18" s="4">
        <v>86.108468910860239</v>
      </c>
      <c r="D18" s="4">
        <v>0.44515222280847883</v>
      </c>
      <c r="E18" s="4">
        <v>0.65669116844006681</v>
      </c>
      <c r="F18" s="4">
        <v>-131.46558832991897</v>
      </c>
      <c r="G18" s="4">
        <v>208.12834100652745</v>
      </c>
      <c r="H18" s="4">
        <v>-131.46558832991897</v>
      </c>
      <c r="I18" s="4">
        <v>208.12834100652745</v>
      </c>
    </row>
    <row r="19" spans="1:9" x14ac:dyDescent="0.25">
      <c r="A19" s="4" t="s">
        <v>3</v>
      </c>
      <c r="B19" s="4">
        <v>-82.271618623522741</v>
      </c>
      <c r="C19" s="4">
        <v>12.558844409165747</v>
      </c>
      <c r="D19" s="4">
        <v>-6.550890825869212</v>
      </c>
      <c r="E19" s="4">
        <v>4.7371695241896227E-10</v>
      </c>
      <c r="F19" s="4">
        <v>-107.03635648716252</v>
      </c>
      <c r="G19" s="4">
        <v>-57.506880759882968</v>
      </c>
      <c r="H19" s="4">
        <v>-107.03635648716252</v>
      </c>
      <c r="I19" s="4">
        <v>-57.506880759882968</v>
      </c>
    </row>
    <row r="20" spans="1:9" x14ac:dyDescent="0.25">
      <c r="A20" s="4" t="s">
        <v>4</v>
      </c>
      <c r="B20" s="4">
        <v>-0.52319737822018586</v>
      </c>
      <c r="C20" s="4">
        <v>0.30783411193287752</v>
      </c>
      <c r="D20" s="4">
        <v>-1.6996081913568688</v>
      </c>
      <c r="E20" s="4">
        <v>9.0759343780612817E-2</v>
      </c>
      <c r="F20" s="4">
        <v>-1.1302143010463253</v>
      </c>
      <c r="G20" s="4">
        <v>8.3819544605953533E-2</v>
      </c>
      <c r="H20" s="4">
        <v>-1.1302143010463253</v>
      </c>
      <c r="I20" s="4">
        <v>8.3819544605953533E-2</v>
      </c>
    </row>
    <row r="21" spans="1:9" ht="15.75" thickBot="1" x14ac:dyDescent="0.3">
      <c r="A21" s="5" t="s">
        <v>5</v>
      </c>
      <c r="B21" s="5">
        <v>3.2470225592320254</v>
      </c>
      <c r="C21" s="5">
        <v>0.65597974369529366</v>
      </c>
      <c r="D21" s="5">
        <v>4.9498823560324539</v>
      </c>
      <c r="E21" s="5">
        <v>1.5737488922054988E-6</v>
      </c>
      <c r="F21" s="5">
        <v>1.9534985798589359</v>
      </c>
      <c r="G21" s="5">
        <v>4.5405465386051151</v>
      </c>
      <c r="H21" s="5">
        <v>1.9534985798589359</v>
      </c>
      <c r="I21" s="5">
        <v>4.5405465386051151</v>
      </c>
    </row>
    <row r="25" spans="1:9" x14ac:dyDescent="0.25">
      <c r="A25" t="s">
        <v>30</v>
      </c>
    </row>
    <row r="26" spans="1:9" ht="15.75" thickBot="1" x14ac:dyDescent="0.3"/>
    <row r="27" spans="1:9" x14ac:dyDescent="0.25">
      <c r="A27" s="6" t="s">
        <v>31</v>
      </c>
      <c r="B27" s="6" t="s">
        <v>32</v>
      </c>
      <c r="C27" s="6" t="s">
        <v>33</v>
      </c>
    </row>
    <row r="28" spans="1:9" x14ac:dyDescent="0.25">
      <c r="A28" s="4">
        <v>1</v>
      </c>
      <c r="B28" s="4">
        <v>5048.2232491525483</v>
      </c>
      <c r="C28" s="4">
        <v>-240.22324915254831</v>
      </c>
    </row>
    <row r="29" spans="1:9" x14ac:dyDescent="0.25">
      <c r="A29" s="4">
        <v>2</v>
      </c>
      <c r="B29" s="4">
        <v>5160.9158018102862</v>
      </c>
      <c r="C29" s="4">
        <v>2026.0841981897138</v>
      </c>
    </row>
    <row r="30" spans="1:9" x14ac:dyDescent="0.25">
      <c r="A30" s="4">
        <v>3</v>
      </c>
      <c r="B30" s="4">
        <v>5113.2028544411151</v>
      </c>
      <c r="C30" s="4">
        <v>-765.20285444111505</v>
      </c>
    </row>
    <row r="31" spans="1:9" x14ac:dyDescent="0.25">
      <c r="A31" s="4">
        <v>4</v>
      </c>
      <c r="B31" s="4">
        <v>5084.7879243730113</v>
      </c>
      <c r="C31" s="4">
        <v>-351.78792437301126</v>
      </c>
    </row>
    <row r="32" spans="1:9" x14ac:dyDescent="0.25">
      <c r="A32" s="4">
        <v>5</v>
      </c>
      <c r="B32" s="4">
        <v>5005.8532943105038</v>
      </c>
      <c r="C32" s="4">
        <v>580.14670568949623</v>
      </c>
    </row>
    <row r="33" spans="1:3" x14ac:dyDescent="0.25">
      <c r="A33" s="4">
        <v>6</v>
      </c>
      <c r="B33" s="4">
        <v>4940.0313684505381</v>
      </c>
      <c r="C33" s="4">
        <v>67.968631549461861</v>
      </c>
    </row>
    <row r="34" spans="1:3" x14ac:dyDescent="0.25">
      <c r="A34" s="4">
        <v>7</v>
      </c>
      <c r="B34" s="4">
        <v>4895.5815063088357</v>
      </c>
      <c r="C34" s="4">
        <v>284.41849369116426</v>
      </c>
    </row>
    <row r="35" spans="1:3" x14ac:dyDescent="0.25">
      <c r="A35" s="4">
        <v>8</v>
      </c>
      <c r="B35" s="4">
        <v>4858.8942068790639</v>
      </c>
      <c r="C35" s="4">
        <v>1084.1057931209361</v>
      </c>
    </row>
    <row r="36" spans="1:3" x14ac:dyDescent="0.25">
      <c r="A36" s="4">
        <v>9</v>
      </c>
      <c r="B36" s="4">
        <v>4778.5409260618617</v>
      </c>
      <c r="C36" s="4">
        <v>1228.4590739381383</v>
      </c>
    </row>
    <row r="37" spans="1:3" x14ac:dyDescent="0.25">
      <c r="A37" s="4">
        <v>10</v>
      </c>
      <c r="B37" s="4">
        <v>4755.8568016881645</v>
      </c>
      <c r="C37" s="4">
        <v>770.14319831183548</v>
      </c>
    </row>
    <row r="38" spans="1:3" x14ac:dyDescent="0.25">
      <c r="A38" s="4">
        <v>11</v>
      </c>
      <c r="B38" s="4">
        <v>4909.5607342160238</v>
      </c>
      <c r="C38" s="4">
        <v>1079.4392657839762</v>
      </c>
    </row>
    <row r="39" spans="1:3" x14ac:dyDescent="0.25">
      <c r="A39" s="4">
        <v>12</v>
      </c>
      <c r="B39" s="4">
        <v>4914.1574797442227</v>
      </c>
      <c r="C39" s="4">
        <v>-335.15747974422266</v>
      </c>
    </row>
    <row r="40" spans="1:3" x14ac:dyDescent="0.25">
      <c r="A40" s="4">
        <v>13</v>
      </c>
      <c r="B40" s="4">
        <v>4935.1695076453088</v>
      </c>
      <c r="C40" s="4">
        <v>-461.16950764530884</v>
      </c>
    </row>
    <row r="41" spans="1:3" x14ac:dyDescent="0.25">
      <c r="A41" s="4">
        <v>14</v>
      </c>
      <c r="B41" s="4">
        <v>4963.7584321268187</v>
      </c>
      <c r="C41" s="4">
        <v>1154.2415678731813</v>
      </c>
    </row>
    <row r="42" spans="1:3" x14ac:dyDescent="0.25">
      <c r="A42" s="4">
        <v>15</v>
      </c>
      <c r="B42" s="4">
        <v>4923.8915187404864</v>
      </c>
      <c r="C42" s="4">
        <v>-920.89151874048639</v>
      </c>
    </row>
    <row r="43" spans="1:3" x14ac:dyDescent="0.25">
      <c r="A43" s="4">
        <v>16</v>
      </c>
      <c r="B43" s="4">
        <v>4885.5849355665205</v>
      </c>
      <c r="C43" s="4">
        <v>-991.58493556652047</v>
      </c>
    </row>
    <row r="44" spans="1:3" x14ac:dyDescent="0.25">
      <c r="A44" s="4">
        <v>17</v>
      </c>
      <c r="B44" s="4">
        <v>4896.8000842159954</v>
      </c>
      <c r="C44" s="4">
        <v>97.199915784004588</v>
      </c>
    </row>
    <row r="45" spans="1:3" x14ac:dyDescent="0.25">
      <c r="A45" s="4">
        <v>18</v>
      </c>
      <c r="B45" s="4">
        <v>4861.3729571443982</v>
      </c>
      <c r="C45" s="4">
        <v>-278.37295714439824</v>
      </c>
    </row>
    <row r="46" spans="1:3" x14ac:dyDescent="0.25">
      <c r="A46" s="4">
        <v>19</v>
      </c>
      <c r="B46" s="4">
        <v>4829.8370113475394</v>
      </c>
      <c r="C46" s="4">
        <v>-107.83701134753937</v>
      </c>
    </row>
    <row r="47" spans="1:3" x14ac:dyDescent="0.25">
      <c r="A47" s="4">
        <v>20</v>
      </c>
      <c r="B47" s="4">
        <v>4898.1553469431883</v>
      </c>
      <c r="C47" s="4">
        <v>826.84465305681169</v>
      </c>
    </row>
    <row r="48" spans="1:3" x14ac:dyDescent="0.25">
      <c r="A48" s="4">
        <v>21</v>
      </c>
      <c r="B48" s="4">
        <v>4836.7336876016425</v>
      </c>
      <c r="C48" s="4">
        <v>817.26631239835751</v>
      </c>
    </row>
    <row r="49" spans="1:3" x14ac:dyDescent="0.25">
      <c r="A49" s="4">
        <v>22</v>
      </c>
      <c r="B49" s="4">
        <v>4787.9470111237924</v>
      </c>
      <c r="C49" s="4">
        <v>375.05298887620756</v>
      </c>
    </row>
    <row r="50" spans="1:3" x14ac:dyDescent="0.25">
      <c r="A50" s="4">
        <v>23</v>
      </c>
      <c r="B50" s="4">
        <v>4823.8933862642143</v>
      </c>
      <c r="C50" s="4">
        <v>345.10661373578569</v>
      </c>
    </row>
    <row r="51" spans="1:3" x14ac:dyDescent="0.25">
      <c r="A51" s="4">
        <v>24</v>
      </c>
      <c r="B51" s="4">
        <v>4786.4244372822131</v>
      </c>
      <c r="C51" s="4">
        <v>-503.42443728221315</v>
      </c>
    </row>
    <row r="52" spans="1:3" x14ac:dyDescent="0.25">
      <c r="A52" s="4">
        <v>25</v>
      </c>
      <c r="B52" s="4">
        <v>4742.8736948819715</v>
      </c>
      <c r="C52" s="4">
        <v>-108.87369488197146</v>
      </c>
    </row>
    <row r="53" spans="1:3" x14ac:dyDescent="0.25">
      <c r="A53" s="4">
        <v>26</v>
      </c>
      <c r="B53" s="4">
        <v>4787.2227396116405</v>
      </c>
      <c r="C53" s="4">
        <v>1085.7772603883595</v>
      </c>
    </row>
    <row r="54" spans="1:3" x14ac:dyDescent="0.25">
      <c r="A54" s="4">
        <v>27</v>
      </c>
      <c r="B54" s="4">
        <v>4693.393923639127</v>
      </c>
      <c r="C54" s="4">
        <v>-824.39392363912702</v>
      </c>
    </row>
    <row r="55" spans="1:3" x14ac:dyDescent="0.25">
      <c r="A55" s="4">
        <v>28</v>
      </c>
      <c r="B55" s="4">
        <v>4644.2300795771707</v>
      </c>
      <c r="C55" s="4">
        <v>-765.23007957717073</v>
      </c>
    </row>
    <row r="56" spans="1:3" x14ac:dyDescent="0.25">
      <c r="A56" s="4">
        <v>29</v>
      </c>
      <c r="B56" s="4">
        <v>4833.5075223443446</v>
      </c>
      <c r="C56" s="4">
        <v>-126.50752234434458</v>
      </c>
    </row>
    <row r="57" spans="1:3" x14ac:dyDescent="0.25">
      <c r="A57" s="4">
        <v>30</v>
      </c>
      <c r="B57" s="4">
        <v>4815.824228540725</v>
      </c>
      <c r="C57" s="4">
        <v>-534.82422854072502</v>
      </c>
    </row>
    <row r="58" spans="1:3" x14ac:dyDescent="0.25">
      <c r="A58" s="4">
        <v>31</v>
      </c>
      <c r="B58" s="4">
        <v>4773.0618202270289</v>
      </c>
      <c r="C58" s="4">
        <v>-56.061820227028875</v>
      </c>
    </row>
    <row r="59" spans="1:3" x14ac:dyDescent="0.25">
      <c r="A59" s="4">
        <v>32</v>
      </c>
      <c r="B59" s="4">
        <v>4958.2607867045963</v>
      </c>
      <c r="C59" s="4">
        <v>332.73921329540372</v>
      </c>
    </row>
    <row r="60" spans="1:3" x14ac:dyDescent="0.25">
      <c r="A60" s="4">
        <v>33</v>
      </c>
      <c r="B60" s="4">
        <v>4866.5629786521085</v>
      </c>
      <c r="C60" s="4">
        <v>653.43702134789146</v>
      </c>
    </row>
    <row r="61" spans="1:3" x14ac:dyDescent="0.25">
      <c r="A61" s="4">
        <v>34</v>
      </c>
      <c r="B61" s="4">
        <v>4851.5806328786721</v>
      </c>
      <c r="C61" s="4">
        <v>209.41936712132792</v>
      </c>
    </row>
    <row r="62" spans="1:3" x14ac:dyDescent="0.25">
      <c r="A62" s="4">
        <v>35</v>
      </c>
      <c r="B62" s="4">
        <v>5070.3547577998925</v>
      </c>
      <c r="C62" s="4">
        <v>70.645242200107532</v>
      </c>
    </row>
    <row r="63" spans="1:3" x14ac:dyDescent="0.25">
      <c r="A63" s="4">
        <v>36</v>
      </c>
      <c r="B63" s="4">
        <v>5028.3461209031466</v>
      </c>
      <c r="C63" s="4">
        <v>-902.34612090314658</v>
      </c>
    </row>
    <row r="64" spans="1:3" x14ac:dyDescent="0.25">
      <c r="A64" s="4">
        <v>37</v>
      </c>
      <c r="B64" s="4">
        <v>4969.2134147225461</v>
      </c>
      <c r="C64" s="4">
        <v>-473.21341472254608</v>
      </c>
    </row>
    <row r="65" spans="1:3" x14ac:dyDescent="0.25">
      <c r="A65" s="4">
        <v>38</v>
      </c>
      <c r="B65" s="4">
        <v>5047.4197430645127</v>
      </c>
      <c r="C65" s="4">
        <v>496.58025693548734</v>
      </c>
    </row>
    <row r="66" spans="1:3" x14ac:dyDescent="0.25">
      <c r="A66" s="4">
        <v>39</v>
      </c>
      <c r="B66" s="4">
        <v>4993.1497528689661</v>
      </c>
      <c r="C66" s="4">
        <v>-1274.1497528689661</v>
      </c>
    </row>
    <row r="67" spans="1:3" x14ac:dyDescent="0.25">
      <c r="A67" s="4">
        <v>40</v>
      </c>
      <c r="B67" s="4">
        <v>4924.2891134726806</v>
      </c>
      <c r="C67" s="4">
        <v>-779.28911347268058</v>
      </c>
    </row>
    <row r="68" spans="1:3" x14ac:dyDescent="0.25">
      <c r="A68" s="4">
        <v>41</v>
      </c>
      <c r="B68" s="4">
        <v>5096.178082413936</v>
      </c>
      <c r="C68" s="4">
        <v>-263.17808241393595</v>
      </c>
    </row>
    <row r="69" spans="1:3" x14ac:dyDescent="0.25">
      <c r="A69" s="4">
        <v>42</v>
      </c>
      <c r="B69" s="4">
        <v>5004.1002394238703</v>
      </c>
      <c r="C69" s="4">
        <v>-702.10023942387033</v>
      </c>
    </row>
    <row r="70" spans="1:3" x14ac:dyDescent="0.25">
      <c r="A70" s="4">
        <v>43</v>
      </c>
      <c r="B70" s="4">
        <v>4929.4186277182325</v>
      </c>
      <c r="C70" s="4">
        <v>-61.418627718232528</v>
      </c>
    </row>
    <row r="71" spans="1:3" x14ac:dyDescent="0.25">
      <c r="A71" s="4">
        <v>44</v>
      </c>
      <c r="B71" s="4">
        <v>5100.2592401351812</v>
      </c>
      <c r="C71" s="4">
        <v>324.74075986481876</v>
      </c>
    </row>
    <row r="72" spans="1:3" x14ac:dyDescent="0.25">
      <c r="A72" s="4">
        <v>45</v>
      </c>
      <c r="B72" s="4">
        <v>5067.2754172779314</v>
      </c>
      <c r="C72" s="4">
        <v>798.72458272206859</v>
      </c>
    </row>
    <row r="73" spans="1:3" x14ac:dyDescent="0.25">
      <c r="A73" s="4">
        <v>46</v>
      </c>
      <c r="B73" s="4">
        <v>5000.4431183809356</v>
      </c>
      <c r="C73" s="4">
        <v>125.55688161906437</v>
      </c>
    </row>
    <row r="74" spans="1:3" x14ac:dyDescent="0.25">
      <c r="A74" s="4">
        <v>47</v>
      </c>
      <c r="B74" s="4">
        <v>5130.660053685895</v>
      </c>
      <c r="C74" s="4">
        <v>-5.6600536858950363</v>
      </c>
    </row>
    <row r="75" spans="1:3" x14ac:dyDescent="0.25">
      <c r="A75" s="4">
        <v>48</v>
      </c>
      <c r="B75" s="4">
        <v>5054.1532904212872</v>
      </c>
      <c r="C75" s="4">
        <v>-553.15329042128724</v>
      </c>
    </row>
    <row r="76" spans="1:3" x14ac:dyDescent="0.25">
      <c r="A76" s="4">
        <v>49</v>
      </c>
      <c r="B76" s="4">
        <v>4876.1252052696491</v>
      </c>
      <c r="C76" s="4">
        <v>-106.12520526964909</v>
      </c>
    </row>
    <row r="77" spans="1:3" x14ac:dyDescent="0.25">
      <c r="A77" s="4">
        <v>50</v>
      </c>
      <c r="B77" s="4">
        <v>5314.0137108286126</v>
      </c>
      <c r="C77" s="4">
        <v>588.9862891713874</v>
      </c>
    </row>
    <row r="78" spans="1:3" x14ac:dyDescent="0.25">
      <c r="A78" s="4">
        <v>51</v>
      </c>
      <c r="B78" s="4">
        <v>5231.2117626201361</v>
      </c>
      <c r="C78" s="4">
        <v>-1190.2117626201361</v>
      </c>
    </row>
    <row r="79" spans="1:3" x14ac:dyDescent="0.25">
      <c r="A79" s="4">
        <v>52</v>
      </c>
      <c r="B79" s="4">
        <v>5155.3500187225</v>
      </c>
      <c r="C79" s="4">
        <v>-803.35001872249995</v>
      </c>
    </row>
    <row r="80" spans="1:3" x14ac:dyDescent="0.25">
      <c r="A80" s="4">
        <v>53</v>
      </c>
      <c r="B80" s="4">
        <v>5232.6284464215514</v>
      </c>
      <c r="C80" s="4">
        <v>-352.62844642155142</v>
      </c>
    </row>
    <row r="81" spans="1:3" x14ac:dyDescent="0.25">
      <c r="A81" s="4">
        <v>54</v>
      </c>
      <c r="B81" s="4">
        <v>5208.6513759777135</v>
      </c>
      <c r="C81" s="4">
        <v>-435.65137597771354</v>
      </c>
    </row>
    <row r="82" spans="1:3" x14ac:dyDescent="0.25">
      <c r="A82" s="4">
        <v>55</v>
      </c>
      <c r="B82" s="4">
        <v>5181.6116488077441</v>
      </c>
      <c r="C82" s="4">
        <v>-95.611648807744132</v>
      </c>
    </row>
    <row r="83" spans="1:3" x14ac:dyDescent="0.25">
      <c r="A83" s="4">
        <v>56</v>
      </c>
      <c r="B83" s="4">
        <v>5319.7926356249282</v>
      </c>
      <c r="C83" s="4">
        <v>149.20736437507185</v>
      </c>
    </row>
    <row r="84" spans="1:3" x14ac:dyDescent="0.25">
      <c r="A84" s="4">
        <v>57</v>
      </c>
      <c r="B84" s="4">
        <v>5198.1826134240437</v>
      </c>
      <c r="C84" s="4">
        <v>1001.8173865759563</v>
      </c>
    </row>
    <row r="85" spans="1:3" x14ac:dyDescent="0.25">
      <c r="A85" s="4">
        <v>58</v>
      </c>
      <c r="B85" s="4">
        <v>4943.3515928856395</v>
      </c>
      <c r="C85" s="4">
        <v>690.64840711436045</v>
      </c>
    </row>
    <row r="86" spans="1:3" x14ac:dyDescent="0.25">
      <c r="A86" s="4">
        <v>59</v>
      </c>
      <c r="B86" s="4">
        <v>5089.6848402537271</v>
      </c>
      <c r="C86" s="4">
        <v>176.31515974627291</v>
      </c>
    </row>
    <row r="87" spans="1:3" x14ac:dyDescent="0.25">
      <c r="A87" s="4">
        <v>60</v>
      </c>
      <c r="B87" s="4">
        <v>5144.1543236693233</v>
      </c>
      <c r="C87" s="4">
        <v>-765.15432366932328</v>
      </c>
    </row>
    <row r="88" spans="1:3" x14ac:dyDescent="0.25">
      <c r="A88" s="4">
        <v>61</v>
      </c>
      <c r="B88" s="4">
        <v>5114.8927005120568</v>
      </c>
      <c r="C88" s="4">
        <v>-464.89270051205676</v>
      </c>
    </row>
    <row r="89" spans="1:3" x14ac:dyDescent="0.25">
      <c r="A89" s="4">
        <v>62</v>
      </c>
      <c r="B89" s="4">
        <v>5231.9732836275107</v>
      </c>
      <c r="C89" s="4">
        <v>407.02671637248932</v>
      </c>
    </row>
    <row r="90" spans="1:3" x14ac:dyDescent="0.25">
      <c r="A90" s="4">
        <v>63</v>
      </c>
      <c r="B90" s="4">
        <v>5208.7248923005609</v>
      </c>
      <c r="C90" s="4">
        <v>-1156.7248923005609</v>
      </c>
    </row>
    <row r="91" spans="1:3" x14ac:dyDescent="0.25">
      <c r="A91" s="4">
        <v>64</v>
      </c>
      <c r="B91" s="4">
        <v>5171.5335246643681</v>
      </c>
      <c r="C91" s="4">
        <v>-808.53352466436809</v>
      </c>
    </row>
    <row r="92" spans="1:3" x14ac:dyDescent="0.25">
      <c r="A92" s="4">
        <v>65</v>
      </c>
      <c r="B92" s="4">
        <v>5237.8941830243839</v>
      </c>
      <c r="C92" s="4">
        <v>-361.89418302438389</v>
      </c>
    </row>
    <row r="93" spans="1:3" x14ac:dyDescent="0.25">
      <c r="A93" s="4">
        <v>66</v>
      </c>
      <c r="B93" s="4">
        <v>5182.4577504951721</v>
      </c>
      <c r="C93" s="4">
        <v>-50.457750495172149</v>
      </c>
    </row>
    <row r="94" spans="1:3" x14ac:dyDescent="0.25">
      <c r="A94" s="4">
        <v>67</v>
      </c>
      <c r="B94" s="4">
        <v>5115.9468683397299</v>
      </c>
      <c r="C94" s="4">
        <v>111.05313166027008</v>
      </c>
    </row>
    <row r="95" spans="1:3" x14ac:dyDescent="0.25">
      <c r="A95" s="4">
        <v>68</v>
      </c>
      <c r="B95" s="4">
        <v>5137.74639667476</v>
      </c>
      <c r="C95" s="4">
        <v>623.25360332523996</v>
      </c>
    </row>
    <row r="96" spans="1:3" x14ac:dyDescent="0.25">
      <c r="A96" s="4">
        <v>69</v>
      </c>
      <c r="B96" s="4">
        <v>5040.584266389802</v>
      </c>
      <c r="C96" s="4">
        <v>944.415733610198</v>
      </c>
    </row>
    <row r="97" spans="1:3" x14ac:dyDescent="0.25">
      <c r="A97" s="4">
        <v>70</v>
      </c>
      <c r="B97" s="4">
        <v>5097.3645618050487</v>
      </c>
      <c r="C97" s="4">
        <v>197.63543819495135</v>
      </c>
    </row>
    <row r="98" spans="1:3" x14ac:dyDescent="0.25">
      <c r="A98" s="4">
        <v>71</v>
      </c>
      <c r="B98" s="4">
        <v>5341.3103702689568</v>
      </c>
      <c r="C98" s="4">
        <v>142.68962973104317</v>
      </c>
    </row>
    <row r="99" spans="1:3" x14ac:dyDescent="0.25">
      <c r="A99" s="4">
        <v>72</v>
      </c>
      <c r="B99" s="4">
        <v>5305.5503224813365</v>
      </c>
      <c r="C99" s="4">
        <v>-585.55032248133648</v>
      </c>
    </row>
    <row r="100" spans="1:3" x14ac:dyDescent="0.25">
      <c r="A100" s="4">
        <v>73</v>
      </c>
      <c r="B100" s="4">
        <v>5173.5460072459045</v>
      </c>
      <c r="C100" s="4">
        <v>-423.54600724590455</v>
      </c>
    </row>
    <row r="101" spans="1:3" x14ac:dyDescent="0.25">
      <c r="A101" s="4">
        <v>74</v>
      </c>
      <c r="B101" s="4">
        <v>5314.700166783583</v>
      </c>
      <c r="C101" s="4">
        <v>404.29983321641703</v>
      </c>
    </row>
    <row r="102" spans="1:3" x14ac:dyDescent="0.25">
      <c r="A102" s="4">
        <v>75</v>
      </c>
      <c r="B102" s="4">
        <v>5210.6367131420629</v>
      </c>
      <c r="C102" s="4">
        <v>-1070.6367131420629</v>
      </c>
    </row>
    <row r="103" spans="1:3" x14ac:dyDescent="0.25">
      <c r="A103" s="4">
        <v>76</v>
      </c>
      <c r="B103" s="4">
        <v>5079.0424648153239</v>
      </c>
      <c r="C103" s="4">
        <v>-613.04246481532391</v>
      </c>
    </row>
    <row r="104" spans="1:3" x14ac:dyDescent="0.25">
      <c r="A104" s="4">
        <v>77</v>
      </c>
      <c r="B104" s="4">
        <v>5210.3021393674353</v>
      </c>
      <c r="C104" s="4">
        <v>-206.3021393674353</v>
      </c>
    </row>
    <row r="105" spans="1:3" x14ac:dyDescent="0.25">
      <c r="A105" s="4">
        <v>78</v>
      </c>
      <c r="B105" s="4">
        <v>5130.6599742756935</v>
      </c>
      <c r="C105" s="4">
        <v>-276.65997427569346</v>
      </c>
    </row>
    <row r="106" spans="1:3" x14ac:dyDescent="0.25">
      <c r="A106" s="4">
        <v>79</v>
      </c>
      <c r="B106" s="4">
        <v>5101.6333058797554</v>
      </c>
      <c r="C106" s="4">
        <v>36.366694120244574</v>
      </c>
    </row>
    <row r="107" spans="1:3" x14ac:dyDescent="0.25">
      <c r="A107" s="4">
        <v>80</v>
      </c>
      <c r="B107" s="4">
        <v>5219.2042761673092</v>
      </c>
      <c r="C107" s="4">
        <v>492.79572383269078</v>
      </c>
    </row>
    <row r="108" spans="1:3" x14ac:dyDescent="0.25">
      <c r="A108" s="4">
        <v>81</v>
      </c>
      <c r="B108" s="4">
        <v>5193.6508566617504</v>
      </c>
      <c r="C108" s="4">
        <v>912.34914333824963</v>
      </c>
    </row>
    <row r="109" spans="1:3" x14ac:dyDescent="0.25">
      <c r="A109" s="4">
        <v>82</v>
      </c>
      <c r="B109" s="4">
        <v>5081.6512554514611</v>
      </c>
      <c r="C109" s="4">
        <v>191.34874454853889</v>
      </c>
    </row>
    <row r="110" spans="1:3" x14ac:dyDescent="0.25">
      <c r="A110" s="4">
        <v>83</v>
      </c>
      <c r="B110" s="4">
        <v>5180.7275048768915</v>
      </c>
      <c r="C110" s="4">
        <v>257.27249512310846</v>
      </c>
    </row>
    <row r="111" spans="1:3" x14ac:dyDescent="0.25">
      <c r="A111" s="4">
        <v>84</v>
      </c>
      <c r="B111" s="4">
        <v>5008.51419306344</v>
      </c>
      <c r="C111" s="4">
        <v>-513.51419306343996</v>
      </c>
    </row>
    <row r="112" spans="1:3" x14ac:dyDescent="0.25">
      <c r="A112" s="4">
        <v>85</v>
      </c>
      <c r="B112" s="4">
        <v>4923.1589514883908</v>
      </c>
      <c r="C112" s="4">
        <v>-284.15895148839081</v>
      </c>
    </row>
    <row r="113" spans="1:3" x14ac:dyDescent="0.25">
      <c r="A113" s="4">
        <v>86</v>
      </c>
      <c r="B113" s="4">
        <v>4795.8123903519736</v>
      </c>
      <c r="C113" s="4">
        <v>759.18760964802641</v>
      </c>
    </row>
    <row r="114" spans="1:3" x14ac:dyDescent="0.25">
      <c r="A114" s="4">
        <v>87</v>
      </c>
      <c r="B114" s="4">
        <v>4742.7768642689516</v>
      </c>
      <c r="C114" s="4">
        <v>-657.77686426895161</v>
      </c>
    </row>
    <row r="115" spans="1:3" x14ac:dyDescent="0.25">
      <c r="A115" s="4">
        <v>88</v>
      </c>
      <c r="B115" s="4">
        <v>4656.1792219702547</v>
      </c>
      <c r="C115" s="4">
        <v>-518.17922197025473</v>
      </c>
    </row>
    <row r="116" spans="1:3" x14ac:dyDescent="0.25">
      <c r="A116" s="4">
        <v>89</v>
      </c>
      <c r="B116" s="4">
        <v>4800.0132051150686</v>
      </c>
      <c r="C116" s="4">
        <v>192.98679488493144</v>
      </c>
    </row>
    <row r="117" spans="1:3" x14ac:dyDescent="0.25">
      <c r="A117" s="4">
        <v>90</v>
      </c>
      <c r="B117" s="4">
        <v>4406.5567793275732</v>
      </c>
      <c r="C117" s="4">
        <v>116.44322067242683</v>
      </c>
    </row>
    <row r="118" spans="1:3" x14ac:dyDescent="0.25">
      <c r="A118" s="4">
        <v>91</v>
      </c>
      <c r="B118" s="4">
        <v>4345.4600408773695</v>
      </c>
      <c r="C118" s="4">
        <v>584.53995912263053</v>
      </c>
    </row>
    <row r="119" spans="1:3" x14ac:dyDescent="0.25">
      <c r="A119" s="4">
        <v>92</v>
      </c>
      <c r="B119" s="4">
        <v>4313.1749803929833</v>
      </c>
      <c r="C119" s="4">
        <v>874.82501960701666</v>
      </c>
    </row>
    <row r="120" spans="1:3" x14ac:dyDescent="0.25">
      <c r="A120" s="4">
        <v>93</v>
      </c>
      <c r="B120" s="4">
        <v>4373.1706136111516</v>
      </c>
      <c r="C120" s="4">
        <v>1308.8293863888484</v>
      </c>
    </row>
    <row r="121" spans="1:3" x14ac:dyDescent="0.25">
      <c r="A121" s="4">
        <v>94</v>
      </c>
      <c r="B121" s="4">
        <v>4328.0406162999989</v>
      </c>
      <c r="C121" s="4">
        <v>645.95938370000113</v>
      </c>
    </row>
    <row r="122" spans="1:3" x14ac:dyDescent="0.25">
      <c r="A122" s="4">
        <v>95</v>
      </c>
      <c r="B122" s="4">
        <v>4193.167754780121</v>
      </c>
      <c r="C122" s="4">
        <v>965.83224521987904</v>
      </c>
    </row>
    <row r="123" spans="1:3" x14ac:dyDescent="0.25">
      <c r="A123" s="4">
        <v>96</v>
      </c>
      <c r="B123" s="4">
        <v>4521.3339338473725</v>
      </c>
      <c r="C123" s="4">
        <v>-297.33393384737246</v>
      </c>
    </row>
    <row r="124" spans="1:3" x14ac:dyDescent="0.25">
      <c r="A124" s="4">
        <v>97</v>
      </c>
      <c r="B124" s="4">
        <v>4682.4510597484859</v>
      </c>
      <c r="C124" s="4">
        <v>75.548940251514068</v>
      </c>
    </row>
    <row r="125" spans="1:3" x14ac:dyDescent="0.25">
      <c r="A125" s="4">
        <v>98</v>
      </c>
      <c r="B125" s="4">
        <v>4441.5513915622541</v>
      </c>
      <c r="C125" s="4">
        <v>1248.4486084377459</v>
      </c>
    </row>
    <row r="126" spans="1:3" x14ac:dyDescent="0.25">
      <c r="A126" s="4">
        <v>99</v>
      </c>
      <c r="B126" s="4">
        <v>4438.5937674809393</v>
      </c>
      <c r="C126" s="4">
        <v>-608.59376748093928</v>
      </c>
    </row>
    <row r="127" spans="1:3" x14ac:dyDescent="0.25">
      <c r="A127" s="4">
        <v>100</v>
      </c>
      <c r="B127" s="4">
        <v>4460.3895663270741</v>
      </c>
      <c r="C127" s="4">
        <v>-564.38956632707414</v>
      </c>
    </row>
    <row r="128" spans="1:3" x14ac:dyDescent="0.25">
      <c r="A128" s="4">
        <v>101</v>
      </c>
      <c r="B128" s="4">
        <v>4342.378735861892</v>
      </c>
      <c r="C128" s="4">
        <v>94.621264138108018</v>
      </c>
    </row>
    <row r="129" spans="1:3" x14ac:dyDescent="0.25">
      <c r="A129" s="4">
        <v>102</v>
      </c>
      <c r="B129" s="4">
        <v>4229.2929615045578</v>
      </c>
      <c r="C129" s="4">
        <v>-282.29296150455775</v>
      </c>
    </row>
    <row r="130" spans="1:3" x14ac:dyDescent="0.25">
      <c r="A130" s="4">
        <v>103</v>
      </c>
      <c r="B130" s="4">
        <v>4162.1611617092658</v>
      </c>
      <c r="C130" s="4">
        <v>54.838838290734202</v>
      </c>
    </row>
    <row r="131" spans="1:3" x14ac:dyDescent="0.25">
      <c r="A131" s="4">
        <v>104</v>
      </c>
      <c r="B131" s="4">
        <v>4260.5312510930053</v>
      </c>
      <c r="C131" s="4">
        <v>401.46874890699473</v>
      </c>
    </row>
    <row r="132" spans="1:3" x14ac:dyDescent="0.25">
      <c r="A132" s="4">
        <v>105</v>
      </c>
      <c r="B132" s="4">
        <v>4200.5920682934247</v>
      </c>
      <c r="C132" s="4">
        <v>548.40793170657525</v>
      </c>
    </row>
    <row r="133" spans="1:3" x14ac:dyDescent="0.25">
      <c r="A133" s="4">
        <v>106</v>
      </c>
      <c r="B133" s="4">
        <v>4138.8886946424664</v>
      </c>
      <c r="C133" s="4">
        <v>82.111305357533638</v>
      </c>
    </row>
    <row r="134" spans="1:3" x14ac:dyDescent="0.25">
      <c r="A134" s="4">
        <v>107</v>
      </c>
      <c r="B134" s="4">
        <v>4312.737840379008</v>
      </c>
      <c r="C134" s="4">
        <v>-132.73784037900805</v>
      </c>
    </row>
    <row r="135" spans="1:3" x14ac:dyDescent="0.25">
      <c r="A135" s="4">
        <v>108</v>
      </c>
      <c r="B135" s="4">
        <v>4223.4950208683167</v>
      </c>
      <c r="C135" s="4">
        <v>-673.49502086831671</v>
      </c>
    </row>
    <row r="136" spans="1:3" x14ac:dyDescent="0.25">
      <c r="A136" s="4">
        <v>109</v>
      </c>
      <c r="B136" s="4">
        <v>4187.5257796216483</v>
      </c>
      <c r="C136" s="4">
        <v>-208.52577962164833</v>
      </c>
    </row>
    <row r="137" spans="1:3" x14ac:dyDescent="0.25">
      <c r="A137" s="4">
        <v>110</v>
      </c>
      <c r="B137" s="4">
        <v>4270.2208864639179</v>
      </c>
      <c r="C137" s="4">
        <v>131.77911353608215</v>
      </c>
    </row>
    <row r="138" spans="1:3" x14ac:dyDescent="0.25">
      <c r="A138" s="4">
        <v>111</v>
      </c>
      <c r="B138" s="4">
        <v>4287.7583262405115</v>
      </c>
      <c r="C138" s="4">
        <v>-1191.7583262405115</v>
      </c>
    </row>
    <row r="139" spans="1:3" x14ac:dyDescent="0.25">
      <c r="A139" s="4">
        <v>112</v>
      </c>
      <c r="B139" s="4">
        <v>4257.3127953177864</v>
      </c>
      <c r="C139" s="4">
        <v>-870.31279531778637</v>
      </c>
    </row>
    <row r="140" spans="1:3" x14ac:dyDescent="0.25">
      <c r="A140" s="4">
        <v>113</v>
      </c>
      <c r="B140" s="4">
        <v>4428.5534840517903</v>
      </c>
      <c r="C140" s="4">
        <v>-690.55348405179029</v>
      </c>
    </row>
    <row r="141" spans="1:3" x14ac:dyDescent="0.25">
      <c r="A141" s="4">
        <v>114</v>
      </c>
      <c r="B141" s="4">
        <v>4372.9719276454125</v>
      </c>
      <c r="C141" s="4">
        <v>-665.97192764541251</v>
      </c>
    </row>
    <row r="142" spans="1:3" x14ac:dyDescent="0.25">
      <c r="A142" s="4">
        <v>115</v>
      </c>
      <c r="B142" s="4">
        <v>4364.8579380641058</v>
      </c>
      <c r="C142" s="4">
        <v>-1.8579380641058378</v>
      </c>
    </row>
    <row r="143" spans="1:3" x14ac:dyDescent="0.25">
      <c r="A143" s="4">
        <v>116</v>
      </c>
      <c r="B143" s="4">
        <v>4475.7364207312294</v>
      </c>
      <c r="C143" s="4">
        <v>126.26357926877063</v>
      </c>
    </row>
    <row r="144" spans="1:3" x14ac:dyDescent="0.25">
      <c r="A144" s="4">
        <v>117</v>
      </c>
      <c r="B144" s="4">
        <v>4412.5255254516869</v>
      </c>
      <c r="C144" s="4">
        <v>327.47447454831308</v>
      </c>
    </row>
    <row r="145" spans="1:3" x14ac:dyDescent="0.25">
      <c r="A145" s="4">
        <v>118</v>
      </c>
      <c r="B145" s="4">
        <v>4381.9632653062199</v>
      </c>
      <c r="C145" s="4">
        <v>-164.96326530621991</v>
      </c>
    </row>
    <row r="146" spans="1:3" x14ac:dyDescent="0.25">
      <c r="A146" s="4">
        <v>119</v>
      </c>
      <c r="B146" s="4">
        <v>4463.0215259700381</v>
      </c>
      <c r="C146" s="4">
        <v>-498.02152597003806</v>
      </c>
    </row>
    <row r="147" spans="1:3" x14ac:dyDescent="0.25">
      <c r="A147" s="4">
        <v>120</v>
      </c>
      <c r="B147" s="4">
        <v>4401.2557233898842</v>
      </c>
      <c r="C147" s="4">
        <v>-911.25572338988422</v>
      </c>
    </row>
    <row r="148" spans="1:3" x14ac:dyDescent="0.25">
      <c r="A148" s="4">
        <v>121</v>
      </c>
      <c r="B148" s="4">
        <v>4292.8163868023894</v>
      </c>
      <c r="C148" s="4">
        <v>-350.81638680238939</v>
      </c>
    </row>
    <row r="149" spans="1:3" x14ac:dyDescent="0.25">
      <c r="A149" s="4">
        <v>122</v>
      </c>
      <c r="B149" s="4">
        <v>4241.5356809819459</v>
      </c>
      <c r="C149" s="4">
        <v>157.46431901805408</v>
      </c>
    </row>
    <row r="150" spans="1:3" x14ac:dyDescent="0.25">
      <c r="A150" s="4">
        <v>123</v>
      </c>
      <c r="B150" s="4">
        <v>4157.4667262926687</v>
      </c>
      <c r="C150" s="4">
        <v>-1066.4667262926687</v>
      </c>
    </row>
    <row r="151" spans="1:3" x14ac:dyDescent="0.25">
      <c r="A151" s="4">
        <v>124</v>
      </c>
      <c r="B151" s="4">
        <v>4050.4858042858214</v>
      </c>
      <c r="C151" s="4">
        <v>-627.48580428582136</v>
      </c>
    </row>
    <row r="152" spans="1:3" x14ac:dyDescent="0.25">
      <c r="A152" s="4">
        <v>125</v>
      </c>
      <c r="B152" s="4">
        <v>4179.5049626183827</v>
      </c>
      <c r="C152" s="4">
        <v>-412.50496261838271</v>
      </c>
    </row>
    <row r="153" spans="1:3" x14ac:dyDescent="0.25">
      <c r="A153" s="4">
        <v>126</v>
      </c>
      <c r="B153" s="4">
        <v>4097.2771018000622</v>
      </c>
      <c r="C153" s="4">
        <v>-130.27710180006216</v>
      </c>
    </row>
    <row r="154" spans="1:3" x14ac:dyDescent="0.25">
      <c r="A154" s="4">
        <v>127</v>
      </c>
      <c r="B154" s="4">
        <v>4062.8743475634146</v>
      </c>
      <c r="C154" s="4">
        <v>125.12565243658537</v>
      </c>
    </row>
    <row r="155" spans="1:3" x14ac:dyDescent="0.25">
      <c r="A155" s="4">
        <v>128</v>
      </c>
      <c r="B155" s="4">
        <v>4088.3184717752138</v>
      </c>
      <c r="C155" s="4">
        <v>361.68152822478623</v>
      </c>
    </row>
    <row r="156" spans="1:3" x14ac:dyDescent="0.25">
      <c r="A156" s="4">
        <v>129</v>
      </c>
      <c r="B156" s="4">
        <v>3994.7248689211992</v>
      </c>
      <c r="C156" s="4">
        <v>893.27513107880077</v>
      </c>
    </row>
    <row r="157" spans="1:3" x14ac:dyDescent="0.25">
      <c r="A157" s="4">
        <v>130</v>
      </c>
      <c r="B157" s="4">
        <v>3944.2085729994924</v>
      </c>
      <c r="C157" s="4">
        <v>429.79142700050761</v>
      </c>
    </row>
    <row r="158" spans="1:3" x14ac:dyDescent="0.25">
      <c r="A158" s="4">
        <v>131</v>
      </c>
      <c r="B158" s="4">
        <v>4148.0540960341568</v>
      </c>
      <c r="C158" s="4">
        <v>22.945903965843172</v>
      </c>
    </row>
    <row r="159" spans="1:3" x14ac:dyDescent="0.25">
      <c r="A159" s="4">
        <v>132</v>
      </c>
      <c r="B159" s="4">
        <v>4096.5485936092246</v>
      </c>
      <c r="C159" s="4">
        <v>-492.54859360922455</v>
      </c>
    </row>
    <row r="160" spans="1:3" x14ac:dyDescent="0.25">
      <c r="A160" s="4">
        <v>133</v>
      </c>
      <c r="B160" s="4">
        <v>4030.5266877289741</v>
      </c>
      <c r="C160" s="4">
        <v>-154.52668772897414</v>
      </c>
    </row>
    <row r="161" spans="1:3" x14ac:dyDescent="0.25">
      <c r="A161" s="4">
        <v>134</v>
      </c>
      <c r="B161" s="4">
        <v>4151.0986008666951</v>
      </c>
      <c r="C161" s="4">
        <v>260.90139913330495</v>
      </c>
    </row>
    <row r="162" spans="1:3" x14ac:dyDescent="0.25">
      <c r="A162" s="4">
        <v>135</v>
      </c>
      <c r="B162" s="4">
        <v>4056.9860334268997</v>
      </c>
      <c r="C162" s="4">
        <v>-710.98603342689967</v>
      </c>
    </row>
    <row r="163" spans="1:3" x14ac:dyDescent="0.25">
      <c r="A163" s="4">
        <v>136</v>
      </c>
      <c r="B163" s="4">
        <v>3990.7431282921625</v>
      </c>
      <c r="C163" s="4">
        <v>-414.74312829216251</v>
      </c>
    </row>
    <row r="164" spans="1:3" x14ac:dyDescent="0.25">
      <c r="A164" s="4">
        <v>137</v>
      </c>
      <c r="B164" s="4">
        <v>4064.4502641250583</v>
      </c>
      <c r="C164" s="4">
        <v>51.549735874941689</v>
      </c>
    </row>
    <row r="165" spans="1:3" x14ac:dyDescent="0.25">
      <c r="A165" s="4">
        <v>138</v>
      </c>
      <c r="B165" s="4">
        <v>4096.1139159943832</v>
      </c>
      <c r="C165" s="4">
        <v>188.88608400561679</v>
      </c>
    </row>
    <row r="166" spans="1:3" x14ac:dyDescent="0.25">
      <c r="A166" s="4">
        <v>139</v>
      </c>
      <c r="B166" s="4">
        <v>4102.4615357091643</v>
      </c>
      <c r="C166" s="4">
        <v>435.53846429083569</v>
      </c>
    </row>
    <row r="167" spans="1:3" x14ac:dyDescent="0.25">
      <c r="A167" s="4">
        <v>140</v>
      </c>
      <c r="B167" s="4">
        <v>4250.9416339751642</v>
      </c>
      <c r="C167" s="4">
        <v>200.05836602483578</v>
      </c>
    </row>
    <row r="168" spans="1:3" x14ac:dyDescent="0.25">
      <c r="A168" s="4">
        <v>141</v>
      </c>
      <c r="B168" s="4">
        <v>4150.6784546388371</v>
      </c>
      <c r="C168" s="4">
        <v>1000.3215453611629</v>
      </c>
    </row>
    <row r="169" spans="1:3" x14ac:dyDescent="0.25">
      <c r="A169" s="4">
        <v>142</v>
      </c>
      <c r="B169" s="4">
        <v>4010.634081258966</v>
      </c>
      <c r="C169" s="4">
        <v>301.36591874103397</v>
      </c>
    </row>
    <row r="170" spans="1:3" x14ac:dyDescent="0.25">
      <c r="A170" s="4">
        <v>143</v>
      </c>
      <c r="B170" s="4">
        <v>4002.0116926199571</v>
      </c>
      <c r="C170" s="4">
        <v>294.9883073800429</v>
      </c>
    </row>
    <row r="171" spans="1:3" x14ac:dyDescent="0.25">
      <c r="A171" s="4">
        <v>144</v>
      </c>
      <c r="B171" s="4">
        <v>3941.6048984980025</v>
      </c>
      <c r="C171" s="4">
        <v>-195.60489849800251</v>
      </c>
    </row>
    <row r="172" spans="1:3" x14ac:dyDescent="0.25">
      <c r="A172" s="4">
        <v>145</v>
      </c>
      <c r="B172" s="4">
        <v>3777.1280693576227</v>
      </c>
      <c r="C172" s="4">
        <v>118.87193064237727</v>
      </c>
    </row>
    <row r="173" spans="1:3" x14ac:dyDescent="0.25">
      <c r="A173" s="4">
        <v>146</v>
      </c>
      <c r="B173" s="4">
        <v>4357.3435675351539</v>
      </c>
      <c r="C173" s="4">
        <v>357.65643246484615</v>
      </c>
    </row>
    <row r="174" spans="1:3" x14ac:dyDescent="0.25">
      <c r="A174" s="4">
        <v>147</v>
      </c>
      <c r="B174" s="4">
        <v>4265.5280625558335</v>
      </c>
      <c r="C174" s="4">
        <v>-920.52806255583346</v>
      </c>
    </row>
    <row r="175" spans="1:3" x14ac:dyDescent="0.25">
      <c r="A175" s="4">
        <v>148</v>
      </c>
      <c r="B175" s="4">
        <v>4317.3413517819226</v>
      </c>
      <c r="C175" s="4">
        <v>-793.34135178192264</v>
      </c>
    </row>
    <row r="176" spans="1:3" x14ac:dyDescent="0.25">
      <c r="A176" s="4">
        <v>149</v>
      </c>
      <c r="B176" s="4">
        <v>4402.9823284819249</v>
      </c>
      <c r="C176" s="4">
        <v>-148.98232848192492</v>
      </c>
    </row>
    <row r="177" spans="1:3" x14ac:dyDescent="0.25">
      <c r="A177" s="4">
        <v>150</v>
      </c>
      <c r="B177" s="4">
        <v>4360.2679941921815</v>
      </c>
      <c r="C177" s="4">
        <v>-67.267994192181504</v>
      </c>
    </row>
    <row r="178" spans="1:3" x14ac:dyDescent="0.25">
      <c r="A178" s="4">
        <v>151</v>
      </c>
      <c r="B178" s="4">
        <v>4308.0564550905401</v>
      </c>
      <c r="C178" s="4">
        <v>214.94354490945989</v>
      </c>
    </row>
    <row r="179" spans="1:3" x14ac:dyDescent="0.25">
      <c r="A179" s="4">
        <v>152</v>
      </c>
      <c r="B179" s="4">
        <v>4508.6344936858222</v>
      </c>
      <c r="C179" s="4">
        <v>209.36550631417776</v>
      </c>
    </row>
    <row r="180" spans="1:3" x14ac:dyDescent="0.25">
      <c r="A180" s="4">
        <v>153</v>
      </c>
      <c r="B180" s="4">
        <v>4444.6958158580364</v>
      </c>
      <c r="C180" s="4">
        <v>934.30418414196356</v>
      </c>
    </row>
    <row r="181" spans="1:3" x14ac:dyDescent="0.25">
      <c r="A181" s="4">
        <v>154</v>
      </c>
      <c r="B181" s="4">
        <v>4410.8923763203384</v>
      </c>
      <c r="C181" s="4">
        <v>423.10762367966163</v>
      </c>
    </row>
    <row r="182" spans="1:3" x14ac:dyDescent="0.25">
      <c r="A182" s="4">
        <v>155</v>
      </c>
      <c r="B182" s="4">
        <v>4653.659941744314</v>
      </c>
      <c r="C182" s="4">
        <v>-273.65994174431398</v>
      </c>
    </row>
    <row r="183" spans="1:3" x14ac:dyDescent="0.25">
      <c r="A183" s="4">
        <v>156</v>
      </c>
      <c r="B183" s="4">
        <v>4591.1130466985942</v>
      </c>
      <c r="C183" s="4">
        <v>-815.11304669859419</v>
      </c>
    </row>
    <row r="184" spans="1:3" x14ac:dyDescent="0.25">
      <c r="A184" s="4">
        <v>157</v>
      </c>
      <c r="B184" s="4">
        <v>4513.2880118785033</v>
      </c>
      <c r="C184" s="4">
        <v>-347.28801187850331</v>
      </c>
    </row>
    <row r="185" spans="1:3" x14ac:dyDescent="0.25">
      <c r="A185" s="4">
        <v>158</v>
      </c>
      <c r="B185" s="4">
        <v>4432.1286967163396</v>
      </c>
      <c r="C185" s="4">
        <v>482.87130328366038</v>
      </c>
    </row>
    <row r="186" spans="1:3" x14ac:dyDescent="0.25">
      <c r="A186" s="4">
        <v>159</v>
      </c>
      <c r="B186" s="4">
        <v>4363.6380192589368</v>
      </c>
      <c r="C186" s="4">
        <v>-793.63801925893677</v>
      </c>
    </row>
    <row r="187" spans="1:3" x14ac:dyDescent="0.25">
      <c r="A187" s="4">
        <v>160</v>
      </c>
      <c r="B187" s="4">
        <v>4274.059882418278</v>
      </c>
      <c r="C187" s="4">
        <v>-406.05988241827799</v>
      </c>
    </row>
    <row r="188" spans="1:3" x14ac:dyDescent="0.25">
      <c r="A188" s="4">
        <v>161</v>
      </c>
      <c r="B188" s="4">
        <v>4549.9851129185154</v>
      </c>
      <c r="C188" s="4">
        <v>-129.98511291851537</v>
      </c>
    </row>
    <row r="189" spans="1:3" x14ac:dyDescent="0.25">
      <c r="A189" s="4">
        <v>162</v>
      </c>
      <c r="B189" s="4">
        <v>4482.2218167417577</v>
      </c>
      <c r="C189" s="4">
        <v>29.778183258242279</v>
      </c>
    </row>
    <row r="190" spans="1:3" x14ac:dyDescent="0.25">
      <c r="A190" s="4">
        <v>163</v>
      </c>
      <c r="B190" s="4">
        <v>4421.1406236443036</v>
      </c>
      <c r="C190" s="4">
        <v>310.85937635569644</v>
      </c>
    </row>
    <row r="191" spans="1:3" x14ac:dyDescent="0.25">
      <c r="A191" s="4">
        <v>164</v>
      </c>
      <c r="B191" s="4">
        <v>4678.1481946262065</v>
      </c>
      <c r="C191" s="4">
        <v>434.85180537379347</v>
      </c>
    </row>
    <row r="192" spans="1:3" x14ac:dyDescent="0.25">
      <c r="A192" s="4">
        <v>165</v>
      </c>
      <c r="B192" s="4">
        <v>4645.2609246373941</v>
      </c>
      <c r="C192" s="4">
        <v>873.73907536260594</v>
      </c>
    </row>
    <row r="193" spans="1:3" x14ac:dyDescent="0.25">
      <c r="A193" s="4">
        <v>166</v>
      </c>
      <c r="B193" s="4">
        <v>4627.2706709124104</v>
      </c>
      <c r="C193" s="4">
        <v>569.72932908758958</v>
      </c>
    </row>
    <row r="194" spans="1:3" x14ac:dyDescent="0.25">
      <c r="A194" s="4">
        <v>167</v>
      </c>
      <c r="B194" s="4">
        <v>4721.5117734313135</v>
      </c>
      <c r="C194" s="4">
        <v>291.48822656868651</v>
      </c>
    </row>
    <row r="195" spans="1:3" x14ac:dyDescent="0.25">
      <c r="A195" s="4">
        <v>168</v>
      </c>
      <c r="B195" s="4">
        <v>4730.3450487312002</v>
      </c>
      <c r="C195" s="4">
        <v>-628.34504873120022</v>
      </c>
    </row>
    <row r="196" spans="1:3" x14ac:dyDescent="0.25">
      <c r="A196" s="4">
        <v>169</v>
      </c>
      <c r="B196" s="4">
        <v>4757.5008922899979</v>
      </c>
      <c r="C196" s="4">
        <v>-149.50089228999786</v>
      </c>
    </row>
    <row r="197" spans="1:3" x14ac:dyDescent="0.25">
      <c r="A197" s="4">
        <v>170</v>
      </c>
      <c r="B197" s="4">
        <v>5002.9972549561899</v>
      </c>
      <c r="C197" s="4">
        <v>316.00274504381014</v>
      </c>
    </row>
    <row r="198" spans="1:3" x14ac:dyDescent="0.25">
      <c r="A198" s="4">
        <v>171</v>
      </c>
      <c r="B198" s="4">
        <v>4936.787594048601</v>
      </c>
      <c r="C198" s="4">
        <v>-1119.787594048601</v>
      </c>
    </row>
    <row r="199" spans="1:3" x14ac:dyDescent="0.25">
      <c r="A199" s="4">
        <v>172</v>
      </c>
      <c r="B199" s="4">
        <v>4882.6643143007313</v>
      </c>
      <c r="C199" s="4">
        <v>-533.66431430073135</v>
      </c>
    </row>
    <row r="200" spans="1:3" x14ac:dyDescent="0.25">
      <c r="A200" s="4">
        <v>173</v>
      </c>
      <c r="B200" s="4">
        <v>5094.5206187526837</v>
      </c>
      <c r="C200" s="4">
        <v>-341.52061875268373</v>
      </c>
    </row>
    <row r="201" spans="1:3" x14ac:dyDescent="0.25">
      <c r="A201" s="4">
        <v>174</v>
      </c>
      <c r="B201" s="4">
        <v>4997.8309027484938</v>
      </c>
      <c r="C201" s="4">
        <v>-227.83090274849383</v>
      </c>
    </row>
    <row r="202" spans="1:3" x14ac:dyDescent="0.25">
      <c r="A202" s="4">
        <v>175</v>
      </c>
      <c r="B202" s="4">
        <v>4915.9479914423737</v>
      </c>
      <c r="C202" s="4">
        <v>299.05200855762632</v>
      </c>
    </row>
    <row r="203" spans="1:3" x14ac:dyDescent="0.25">
      <c r="A203" s="4">
        <v>176</v>
      </c>
      <c r="B203" s="4">
        <v>4973.2293408804544</v>
      </c>
      <c r="C203" s="4">
        <v>258.7706591195456</v>
      </c>
    </row>
    <row r="204" spans="1:3" x14ac:dyDescent="0.25">
      <c r="A204" s="4">
        <v>177</v>
      </c>
      <c r="B204" s="4">
        <v>4943.4800428169619</v>
      </c>
      <c r="C204" s="4">
        <v>1027.5199571830381</v>
      </c>
    </row>
    <row r="205" spans="1:3" x14ac:dyDescent="0.25">
      <c r="A205" s="4">
        <v>178</v>
      </c>
      <c r="B205" s="4">
        <v>4983.6005618960498</v>
      </c>
      <c r="C205" s="4">
        <v>422.39943810395016</v>
      </c>
    </row>
    <row r="206" spans="1:3" x14ac:dyDescent="0.25">
      <c r="A206" s="4">
        <v>179</v>
      </c>
      <c r="B206" s="4">
        <v>4977.5474235348211</v>
      </c>
      <c r="C206" s="4">
        <v>119.45257646517894</v>
      </c>
    </row>
    <row r="207" spans="1:3" x14ac:dyDescent="0.25">
      <c r="A207" s="4">
        <v>180</v>
      </c>
      <c r="B207" s="4">
        <v>4967.4956463898252</v>
      </c>
      <c r="C207" s="4">
        <v>-602.4956463898252</v>
      </c>
    </row>
    <row r="208" spans="1:3" x14ac:dyDescent="0.25">
      <c r="A208" s="4">
        <v>181</v>
      </c>
      <c r="B208" s="4">
        <v>4969.3584532554451</v>
      </c>
      <c r="C208" s="4">
        <v>-3.3584532554450561</v>
      </c>
    </row>
    <row r="209" spans="1:3" x14ac:dyDescent="0.25">
      <c r="A209" s="4">
        <v>182</v>
      </c>
      <c r="B209" s="4">
        <v>4973.0745673765159</v>
      </c>
      <c r="C209" s="4">
        <v>533.92543262348408</v>
      </c>
    </row>
    <row r="210" spans="1:3" x14ac:dyDescent="0.25">
      <c r="A210" s="4">
        <v>183</v>
      </c>
      <c r="B210" s="4">
        <v>4997.0933709552683</v>
      </c>
      <c r="C210" s="4">
        <v>-780.09337095526826</v>
      </c>
    </row>
    <row r="211" spans="1:3" x14ac:dyDescent="0.25">
      <c r="A211" s="4">
        <v>184</v>
      </c>
      <c r="B211" s="4">
        <v>4941.3245078058753</v>
      </c>
      <c r="C211" s="4">
        <v>-533.32450780587533</v>
      </c>
    </row>
    <row r="212" spans="1:3" x14ac:dyDescent="0.25">
      <c r="A212" s="4">
        <v>185</v>
      </c>
      <c r="B212" s="4">
        <v>5110.9191928172077</v>
      </c>
      <c r="C212" s="4">
        <v>-163.91919281720766</v>
      </c>
    </row>
    <row r="213" spans="1:3" x14ac:dyDescent="0.25">
      <c r="A213" s="4">
        <v>186</v>
      </c>
      <c r="B213" s="4">
        <v>5056.3394159084564</v>
      </c>
      <c r="C213" s="4">
        <v>57.660584091543569</v>
      </c>
    </row>
    <row r="214" spans="1:3" x14ac:dyDescent="0.25">
      <c r="A214" s="4">
        <v>187</v>
      </c>
      <c r="B214" s="4">
        <v>4985.9656223085149</v>
      </c>
      <c r="C214" s="4">
        <v>305.03437769148513</v>
      </c>
    </row>
    <row r="215" spans="1:3" x14ac:dyDescent="0.25">
      <c r="A215" s="4">
        <v>188</v>
      </c>
      <c r="B215" s="4">
        <v>5126.3378586494473</v>
      </c>
      <c r="C215" s="4">
        <v>287.6621413505527</v>
      </c>
    </row>
    <row r="216" spans="1:3" x14ac:dyDescent="0.25">
      <c r="A216" s="4">
        <v>189</v>
      </c>
      <c r="B216" s="4">
        <v>5067.7095187593768</v>
      </c>
      <c r="C216" s="4">
        <v>1128.2904812406232</v>
      </c>
    </row>
    <row r="217" spans="1:3" x14ac:dyDescent="0.25">
      <c r="A217" s="4">
        <v>190</v>
      </c>
      <c r="B217" s="4">
        <v>5002.9279833338405</v>
      </c>
      <c r="C217" s="4">
        <v>327.07201666615947</v>
      </c>
    </row>
    <row r="218" spans="1:3" x14ac:dyDescent="0.25">
      <c r="A218" s="4">
        <v>191</v>
      </c>
      <c r="B218" s="4">
        <v>5114.2504040733984</v>
      </c>
      <c r="C218" s="4">
        <v>70.749595926601614</v>
      </c>
    </row>
    <row r="219" spans="1:3" x14ac:dyDescent="0.25">
      <c r="A219" s="4">
        <v>192</v>
      </c>
      <c r="B219" s="4">
        <v>5071.1596752140867</v>
      </c>
      <c r="C219" s="4">
        <v>-648.15967521408675</v>
      </c>
    </row>
    <row r="220" spans="1:3" x14ac:dyDescent="0.25">
      <c r="A220" s="4">
        <v>193</v>
      </c>
      <c r="B220" s="4">
        <v>4998.0151729758654</v>
      </c>
      <c r="C220" s="4">
        <v>-172.01517297586543</v>
      </c>
    </row>
    <row r="221" spans="1:3" x14ac:dyDescent="0.25">
      <c r="A221" s="4">
        <v>194</v>
      </c>
      <c r="B221" s="4">
        <v>5029.7635858778922</v>
      </c>
      <c r="C221" s="4">
        <v>671.23641412210782</v>
      </c>
    </row>
    <row r="222" spans="1:3" x14ac:dyDescent="0.25">
      <c r="A222" s="4">
        <v>195</v>
      </c>
      <c r="B222" s="4">
        <v>4986.982274287886</v>
      </c>
      <c r="C222" s="4">
        <v>-898.98227428788596</v>
      </c>
    </row>
    <row r="223" spans="1:3" x14ac:dyDescent="0.25">
      <c r="A223" s="4">
        <v>196</v>
      </c>
      <c r="B223" s="4">
        <v>4996.3141335240689</v>
      </c>
      <c r="C223" s="4">
        <v>-452.31413352406889</v>
      </c>
    </row>
    <row r="224" spans="1:3" x14ac:dyDescent="0.25">
      <c r="A224" s="4">
        <v>197</v>
      </c>
      <c r="B224" s="4">
        <v>5165.6498153859975</v>
      </c>
      <c r="C224" s="4">
        <v>-255.6498153859975</v>
      </c>
    </row>
    <row r="225" spans="1:3" x14ac:dyDescent="0.25">
      <c r="A225" s="4">
        <v>198</v>
      </c>
      <c r="B225" s="4">
        <v>5148.1622604544864</v>
      </c>
      <c r="C225" s="4">
        <v>107.83773954551361</v>
      </c>
    </row>
    <row r="226" spans="1:3" x14ac:dyDescent="0.25">
      <c r="A226" s="4">
        <v>199</v>
      </c>
      <c r="B226" s="4">
        <v>5133.1015076608528</v>
      </c>
      <c r="C226" s="4">
        <v>368.8984923391472</v>
      </c>
    </row>
    <row r="227" spans="1:3" x14ac:dyDescent="0.25">
      <c r="A227" s="4">
        <v>200</v>
      </c>
      <c r="B227" s="4">
        <v>5341.8030349631244</v>
      </c>
      <c r="C227" s="4">
        <v>440.19696503687555</v>
      </c>
    </row>
    <row r="228" spans="1:3" x14ac:dyDescent="0.25">
      <c r="A228" s="4">
        <v>201</v>
      </c>
      <c r="B228" s="4">
        <v>5220.6330259328824</v>
      </c>
      <c r="C228" s="4">
        <v>1144.3669740671176</v>
      </c>
    </row>
    <row r="229" spans="1:3" x14ac:dyDescent="0.25">
      <c r="A229" s="4">
        <v>202</v>
      </c>
      <c r="B229" s="4">
        <v>5088.8800955635579</v>
      </c>
      <c r="C229" s="4">
        <v>678.11990443644208</v>
      </c>
    </row>
    <row r="230" spans="1:3" x14ac:dyDescent="0.25">
      <c r="A230" s="4">
        <v>203</v>
      </c>
      <c r="B230" s="4">
        <v>5308.5887925956631</v>
      </c>
      <c r="C230" s="4">
        <v>85.411207404336892</v>
      </c>
    </row>
    <row r="231" spans="1:3" x14ac:dyDescent="0.25">
      <c r="A231" s="4">
        <v>204</v>
      </c>
      <c r="B231" s="4">
        <v>5214.8664649817874</v>
      </c>
      <c r="C231" s="4">
        <v>-587.86646498178743</v>
      </c>
    </row>
    <row r="232" spans="1:3" ht="15.75" thickBot="1" x14ac:dyDescent="0.3">
      <c r="A232" s="5">
        <v>205</v>
      </c>
      <c r="B232" s="5">
        <v>5147.8953955842517</v>
      </c>
      <c r="C232" s="5">
        <v>-86.895395584251673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I21" sqref="I21"/>
    </sheetView>
  </sheetViews>
  <sheetFormatPr defaultRowHeight="15" x14ac:dyDescent="0.25"/>
  <cols>
    <col min="1" max="1" width="13.140625" bestFit="1" customWidth="1"/>
    <col min="2" max="2" width="19.5703125" bestFit="1" customWidth="1"/>
  </cols>
  <sheetData>
    <row r="3" spans="1:2" x14ac:dyDescent="0.25">
      <c r="A3" s="10" t="s">
        <v>35</v>
      </c>
      <c r="B3" t="s">
        <v>38</v>
      </c>
    </row>
    <row r="4" spans="1:2" x14ac:dyDescent="0.25">
      <c r="A4" s="11">
        <v>1</v>
      </c>
      <c r="B4" s="8">
        <v>5468.8888888888887</v>
      </c>
    </row>
    <row r="5" spans="1:2" x14ac:dyDescent="0.25">
      <c r="A5" s="11">
        <v>2</v>
      </c>
      <c r="B5" s="9">
        <v>3823.9444444444443</v>
      </c>
    </row>
    <row r="6" spans="1:2" x14ac:dyDescent="0.25">
      <c r="A6" s="11">
        <v>3</v>
      </c>
      <c r="B6" s="8">
        <v>4092.2222222222222</v>
      </c>
    </row>
    <row r="7" spans="1:2" x14ac:dyDescent="0.25">
      <c r="A7" s="11">
        <v>4</v>
      </c>
      <c r="B7" s="8">
        <v>4691.2222222222226</v>
      </c>
    </row>
    <row r="8" spans="1:2" x14ac:dyDescent="0.25">
      <c r="A8" s="11">
        <v>5</v>
      </c>
      <c r="B8" s="8">
        <v>4598.2777777777774</v>
      </c>
    </row>
    <row r="9" spans="1:2" x14ac:dyDescent="0.25">
      <c r="A9" s="11">
        <v>6</v>
      </c>
      <c r="B9" s="8">
        <v>4900.6111111111113</v>
      </c>
    </row>
    <row r="10" spans="1:2" x14ac:dyDescent="0.25">
      <c r="A10" s="11">
        <v>7</v>
      </c>
      <c r="B10" s="8">
        <v>5277.5</v>
      </c>
    </row>
    <row r="11" spans="1:2" x14ac:dyDescent="0.25">
      <c r="A11" s="11">
        <v>8</v>
      </c>
      <c r="B11" s="8">
        <v>5713.7777777777774</v>
      </c>
    </row>
    <row r="12" spans="1:2" x14ac:dyDescent="0.25">
      <c r="A12" s="11">
        <v>9</v>
      </c>
      <c r="B12" s="8">
        <v>5096.2777777777774</v>
      </c>
    </row>
    <row r="13" spans="1:2" x14ac:dyDescent="0.25">
      <c r="A13" s="11">
        <v>10</v>
      </c>
      <c r="B13" s="8">
        <v>4967.8235294117649</v>
      </c>
    </row>
    <row r="14" spans="1:2" x14ac:dyDescent="0.25">
      <c r="A14" s="11">
        <v>11</v>
      </c>
      <c r="B14" s="8">
        <v>4175.8823529411766</v>
      </c>
    </row>
    <row r="15" spans="1:2" x14ac:dyDescent="0.25">
      <c r="A15" s="11">
        <v>12</v>
      </c>
      <c r="B15" s="8">
        <v>4516.6111111111113</v>
      </c>
    </row>
    <row r="16" spans="1:2" x14ac:dyDescent="0.25">
      <c r="A16" s="11" t="s">
        <v>36</v>
      </c>
      <c r="B16" s="8"/>
    </row>
    <row r="17" spans="1:2" x14ac:dyDescent="0.25">
      <c r="A17" s="11" t="s">
        <v>37</v>
      </c>
      <c r="B17" s="8">
        <v>4778.836448598131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workbookViewId="0">
      <selection activeCell="E229" sqref="E229"/>
    </sheetView>
  </sheetViews>
  <sheetFormatPr defaultRowHeight="15" x14ac:dyDescent="0.25"/>
  <cols>
    <col min="5" max="5" width="12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0.76796112197499222</v>
      </c>
    </row>
    <row r="5" spans="1:9" x14ac:dyDescent="0.25">
      <c r="A5" s="4" t="s">
        <v>9</v>
      </c>
      <c r="B5" s="4">
        <v>0.58976428486508881</v>
      </c>
    </row>
    <row r="6" spans="1:9" x14ac:dyDescent="0.25">
      <c r="A6" s="4" t="s">
        <v>10</v>
      </c>
      <c r="B6" s="4">
        <v>0.56412455266915684</v>
      </c>
    </row>
    <row r="7" spans="1:9" x14ac:dyDescent="0.25">
      <c r="A7" s="4" t="s">
        <v>11</v>
      </c>
      <c r="B7" s="4">
        <v>471.46543892457657</v>
      </c>
    </row>
    <row r="8" spans="1:9" ht="15.75" thickBot="1" x14ac:dyDescent="0.3">
      <c r="A8" s="5" t="s">
        <v>12</v>
      </c>
      <c r="B8" s="5">
        <v>205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12</v>
      </c>
      <c r="C12" s="4">
        <v>61354434.021709606</v>
      </c>
      <c r="D12" s="4">
        <v>5112869.5018091341</v>
      </c>
      <c r="E12" s="4">
        <v>23.001967429233215</v>
      </c>
      <c r="F12" s="4">
        <v>4.1601897551731689E-31</v>
      </c>
    </row>
    <row r="13" spans="1:9" x14ac:dyDescent="0.25">
      <c r="A13" s="4" t="s">
        <v>15</v>
      </c>
      <c r="B13" s="4">
        <v>192</v>
      </c>
      <c r="C13" s="4">
        <v>42677694.739265978</v>
      </c>
      <c r="D13" s="4">
        <v>222279.66010034364</v>
      </c>
      <c r="E13" s="4"/>
      <c r="F13" s="4"/>
    </row>
    <row r="14" spans="1:9" ht="15.75" thickBot="1" x14ac:dyDescent="0.3">
      <c r="A14" s="5" t="s">
        <v>16</v>
      </c>
      <c r="B14" s="5">
        <v>204</v>
      </c>
      <c r="C14" s="5">
        <v>104032128.76097558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3978.731598793363</v>
      </c>
      <c r="C17" s="4">
        <v>126.95585781313078</v>
      </c>
      <c r="D17" s="4">
        <v>31.339488128619863</v>
      </c>
      <c r="E17" s="4">
        <v>2.0000180754565423E-77</v>
      </c>
      <c r="F17" s="4">
        <v>3728.3243102907841</v>
      </c>
      <c r="G17" s="4">
        <v>4229.1388872959424</v>
      </c>
      <c r="H17" s="4">
        <v>3728.3243102907841</v>
      </c>
      <c r="I17" s="4">
        <v>4229.1388872959424</v>
      </c>
    </row>
    <row r="18" spans="1:9" x14ac:dyDescent="0.25">
      <c r="A18" s="4" t="s">
        <v>45</v>
      </c>
      <c r="B18" s="4">
        <v>-1.77150159208983</v>
      </c>
      <c r="C18" s="4">
        <v>0.55716165539789031</v>
      </c>
      <c r="D18" s="4">
        <v>-3.1795109640571613</v>
      </c>
      <c r="E18" s="4">
        <v>1.7200371284056602E-3</v>
      </c>
      <c r="F18" s="4">
        <v>-2.8704452862922105</v>
      </c>
      <c r="G18" s="4">
        <v>-0.67255789788744957</v>
      </c>
      <c r="H18" s="4">
        <v>-2.8704452862922105</v>
      </c>
      <c r="I18" s="4">
        <v>-0.67255789788744957</v>
      </c>
    </row>
    <row r="19" spans="1:9" x14ac:dyDescent="0.25">
      <c r="A19" s="4" t="s">
        <v>46</v>
      </c>
      <c r="B19" s="4">
        <v>1641.8167337020295</v>
      </c>
      <c r="C19" s="4">
        <v>161.71227126043809</v>
      </c>
      <c r="D19" s="4">
        <v>10.152703446097043</v>
      </c>
      <c r="E19" s="4">
        <v>1.1670882025333463E-19</v>
      </c>
      <c r="F19" s="4">
        <v>1322.8560172652678</v>
      </c>
      <c r="G19" s="4">
        <v>1960.7774501387912</v>
      </c>
      <c r="H19" s="4">
        <v>1322.8560172652678</v>
      </c>
      <c r="I19" s="4">
        <v>1960.7774501387912</v>
      </c>
    </row>
    <row r="20" spans="1:9" x14ac:dyDescent="0.25">
      <c r="A20" s="4" t="s">
        <v>47</v>
      </c>
      <c r="B20" s="4">
        <v>254.00679570973679</v>
      </c>
      <c r="C20" s="4">
        <v>161.71227126043803</v>
      </c>
      <c r="D20" s="4">
        <v>1.5707329674484516</v>
      </c>
      <c r="E20" s="4">
        <v>0.11789118322162237</v>
      </c>
      <c r="F20" s="4">
        <v>-64.953920727024894</v>
      </c>
      <c r="G20" s="4">
        <v>572.96751214649851</v>
      </c>
      <c r="H20" s="4">
        <v>-64.953920727024894</v>
      </c>
      <c r="I20" s="4">
        <v>572.96751214649851</v>
      </c>
    </row>
    <row r="21" spans="1:9" x14ac:dyDescent="0.25">
      <c r="A21" s="4" t="s">
        <v>48</v>
      </c>
      <c r="B21" s="4">
        <v>859.89594436065067</v>
      </c>
      <c r="C21" s="4">
        <v>161.71515069263063</v>
      </c>
      <c r="D21" s="4">
        <v>5.3173493063432318</v>
      </c>
      <c r="E21" s="4">
        <v>2.9097188858600496E-7</v>
      </c>
      <c r="F21" s="4">
        <v>540.92954854193533</v>
      </c>
      <c r="G21" s="4">
        <v>1178.8623401793661</v>
      </c>
      <c r="H21" s="4">
        <v>540.92954854193533</v>
      </c>
      <c r="I21" s="4">
        <v>1178.8623401793661</v>
      </c>
    </row>
    <row r="22" spans="1:9" x14ac:dyDescent="0.25">
      <c r="A22" s="4" t="s">
        <v>49</v>
      </c>
      <c r="B22" s="4">
        <v>749.4321518350929</v>
      </c>
      <c r="C22" s="4">
        <v>161.71994963235508</v>
      </c>
      <c r="D22" s="4">
        <v>4.6341354516793336</v>
      </c>
      <c r="E22" s="4">
        <v>6.6048808139315565E-6</v>
      </c>
      <c r="F22" s="4">
        <v>430.45629060450301</v>
      </c>
      <c r="G22" s="4">
        <v>1068.4080130656828</v>
      </c>
      <c r="H22" s="4">
        <v>430.45629060450301</v>
      </c>
      <c r="I22" s="4">
        <v>1068.4080130656828</v>
      </c>
    </row>
    <row r="23" spans="1:9" x14ac:dyDescent="0.25">
      <c r="A23" s="4" t="s">
        <v>50</v>
      </c>
      <c r="B23" s="4">
        <v>1052.9683593095349</v>
      </c>
      <c r="C23" s="4">
        <v>161.7266679087378</v>
      </c>
      <c r="D23" s="4">
        <v>6.5107899205820772</v>
      </c>
      <c r="E23" s="4">
        <v>6.3700979636434392E-10</v>
      </c>
      <c r="F23" s="4">
        <v>733.97924697418011</v>
      </c>
      <c r="G23" s="4">
        <v>1371.9574716448897</v>
      </c>
      <c r="H23" s="4">
        <v>733.97924697418011</v>
      </c>
      <c r="I23" s="4">
        <v>1371.9574716448897</v>
      </c>
    </row>
    <row r="24" spans="1:9" x14ac:dyDescent="0.25">
      <c r="A24" s="4" t="s">
        <v>51</v>
      </c>
      <c r="B24" s="4">
        <v>1437.1516256075076</v>
      </c>
      <c r="C24" s="4">
        <v>161.73530528259866</v>
      </c>
      <c r="D24" s="4">
        <v>8.885825040465873</v>
      </c>
      <c r="E24" s="4">
        <v>4.5765486802962895E-16</v>
      </c>
      <c r="F24" s="4">
        <v>1118.1454769462555</v>
      </c>
      <c r="G24" s="4">
        <v>1756.1577742687598</v>
      </c>
      <c r="H24" s="4">
        <v>1118.1454769462555</v>
      </c>
      <c r="I24" s="4">
        <v>1756.1577742687598</v>
      </c>
    </row>
    <row r="25" spans="1:9" x14ac:dyDescent="0.25">
      <c r="A25" s="4" t="s">
        <v>52</v>
      </c>
      <c r="B25" s="4">
        <v>1853.0407742584212</v>
      </c>
      <c r="C25" s="4">
        <v>161.74586144649297</v>
      </c>
      <c r="D25" s="4">
        <v>11.45649575010254</v>
      </c>
      <c r="E25" s="4">
        <v>1.7111107783751882E-23</v>
      </c>
      <c r="F25" s="4">
        <v>1534.0138046565421</v>
      </c>
      <c r="G25" s="4">
        <v>2172.0677438603002</v>
      </c>
      <c r="H25" s="4">
        <v>1534.0138046565421</v>
      </c>
      <c r="I25" s="4">
        <v>2172.0677438603002</v>
      </c>
    </row>
    <row r="26" spans="1:9" x14ac:dyDescent="0.25">
      <c r="A26" s="4" t="s">
        <v>53</v>
      </c>
      <c r="B26" s="4">
        <v>1250.812275850511</v>
      </c>
      <c r="C26" s="4">
        <v>161.75833602476652</v>
      </c>
      <c r="D26" s="4">
        <v>7.7325985577584175</v>
      </c>
      <c r="E26" s="4">
        <v>5.7772173409738738E-13</v>
      </c>
      <c r="F26" s="4">
        <v>931.76070143421452</v>
      </c>
      <c r="G26" s="4">
        <v>1569.8638502668075</v>
      </c>
      <c r="H26" s="4">
        <v>931.76070143421452</v>
      </c>
      <c r="I26" s="4">
        <v>1569.8638502668075</v>
      </c>
    </row>
    <row r="27" spans="1:9" x14ac:dyDescent="0.25">
      <c r="A27" s="4" t="s">
        <v>54</v>
      </c>
      <c r="B27" s="4">
        <v>1178.6426009720124</v>
      </c>
      <c r="C27" s="4">
        <v>161.77272857362254</v>
      </c>
      <c r="D27" s="4">
        <v>7.2857929229747382</v>
      </c>
      <c r="E27" s="4">
        <v>8.0730757460029834E-12</v>
      </c>
      <c r="F27" s="4">
        <v>859.56263874285116</v>
      </c>
      <c r="G27" s="4">
        <v>1497.7225632011737</v>
      </c>
      <c r="H27" s="4">
        <v>859.56263874285116</v>
      </c>
      <c r="I27" s="4">
        <v>1497.7225632011737</v>
      </c>
    </row>
    <row r="28" spans="1:9" x14ac:dyDescent="0.25">
      <c r="A28" s="4" t="s">
        <v>55</v>
      </c>
      <c r="B28" s="4">
        <v>388.47292609351399</v>
      </c>
      <c r="C28" s="4">
        <v>161.78903858120037</v>
      </c>
      <c r="D28" s="4">
        <v>2.4011078222616615</v>
      </c>
      <c r="E28" s="4">
        <v>1.7299646520890593E-2</v>
      </c>
      <c r="F28" s="4">
        <v>69.360794062632976</v>
      </c>
      <c r="G28" s="4">
        <v>707.585058124395</v>
      </c>
      <c r="H28" s="4">
        <v>69.360794062632976</v>
      </c>
      <c r="I28" s="4">
        <v>707.585058124395</v>
      </c>
    </row>
    <row r="29" spans="1:9" ht="15.75" thickBot="1" x14ac:dyDescent="0.3">
      <c r="A29" s="5" t="s">
        <v>56</v>
      </c>
      <c r="B29" s="5">
        <v>720.34417630300038</v>
      </c>
      <c r="C29" s="5">
        <v>159.46507766557605</v>
      </c>
      <c r="D29" s="5">
        <v>4.5172534754830656</v>
      </c>
      <c r="E29" s="5">
        <v>1.0925269111339896E-5</v>
      </c>
      <c r="F29" s="5">
        <v>405.81581662805132</v>
      </c>
      <c r="G29" s="5">
        <v>1034.8725359779494</v>
      </c>
      <c r="H29" s="5">
        <v>405.81581662805132</v>
      </c>
      <c r="I29" s="5">
        <v>1034.8725359779494</v>
      </c>
    </row>
    <row r="33" spans="1:3" x14ac:dyDescent="0.25">
      <c r="A33" t="s">
        <v>30</v>
      </c>
    </row>
    <row r="34" spans="1:3" ht="15.75" thickBot="1" x14ac:dyDescent="0.3"/>
    <row r="35" spans="1:3" x14ac:dyDescent="0.25">
      <c r="A35" s="6" t="s">
        <v>31</v>
      </c>
      <c r="B35" s="6" t="s">
        <v>32</v>
      </c>
      <c r="C35" s="6" t="s">
        <v>33</v>
      </c>
    </row>
    <row r="36" spans="1:3" x14ac:dyDescent="0.25">
      <c r="A36" s="4">
        <v>1</v>
      </c>
      <c r="B36" s="4">
        <v>4697.3042735042736</v>
      </c>
      <c r="C36" s="4">
        <v>110.69572649572638</v>
      </c>
    </row>
    <row r="37" spans="1:3" x14ac:dyDescent="0.25">
      <c r="A37" s="4">
        <v>2</v>
      </c>
      <c r="B37" s="4">
        <v>5617.0053293112123</v>
      </c>
      <c r="C37" s="4">
        <v>1569.9946706887877</v>
      </c>
    </row>
    <row r="38" spans="1:3" x14ac:dyDescent="0.25">
      <c r="A38" s="4">
        <v>3</v>
      </c>
      <c r="B38" s="4">
        <v>3973.4170940170934</v>
      </c>
      <c r="C38" s="4">
        <v>374.5829059829066</v>
      </c>
    </row>
    <row r="39" spans="1:3" x14ac:dyDescent="0.25">
      <c r="A39" s="4">
        <v>4</v>
      </c>
      <c r="B39" s="4">
        <v>4225.6523881347402</v>
      </c>
      <c r="C39" s="4">
        <v>507.34761186525975</v>
      </c>
    </row>
    <row r="40" spans="1:3" x14ac:dyDescent="0.25">
      <c r="A40" s="4">
        <v>5</v>
      </c>
      <c r="B40" s="4">
        <v>4829.7700351935646</v>
      </c>
      <c r="C40" s="4">
        <v>756.22996480643542</v>
      </c>
    </row>
    <row r="41" spans="1:3" x14ac:dyDescent="0.25">
      <c r="A41" s="4">
        <v>6</v>
      </c>
      <c r="B41" s="4">
        <v>4717.5347410759168</v>
      </c>
      <c r="C41" s="4">
        <v>290.46525892408317</v>
      </c>
    </row>
    <row r="42" spans="1:3" x14ac:dyDescent="0.25">
      <c r="A42" s="4">
        <v>7</v>
      </c>
      <c r="B42" s="4">
        <v>5019.2994469582691</v>
      </c>
      <c r="C42" s="4">
        <v>160.70055304173093</v>
      </c>
    </row>
    <row r="43" spans="1:3" x14ac:dyDescent="0.25">
      <c r="A43" s="4">
        <v>8</v>
      </c>
      <c r="B43" s="4">
        <v>5401.711211664152</v>
      </c>
      <c r="C43" s="4">
        <v>541.28878833584804</v>
      </c>
    </row>
    <row r="44" spans="1:3" x14ac:dyDescent="0.25">
      <c r="A44" s="4">
        <v>9</v>
      </c>
      <c r="B44" s="4">
        <v>5815.8288587229763</v>
      </c>
      <c r="C44" s="4">
        <v>191.17114127702371</v>
      </c>
    </row>
    <row r="45" spans="1:3" x14ac:dyDescent="0.25">
      <c r="A45" s="4">
        <v>10</v>
      </c>
      <c r="B45" s="4">
        <v>5211.8288587229763</v>
      </c>
      <c r="C45" s="4">
        <v>314.17114127702371</v>
      </c>
    </row>
    <row r="46" spans="1:3" x14ac:dyDescent="0.25">
      <c r="A46" s="4">
        <v>11</v>
      </c>
      <c r="B46" s="4">
        <v>5137.8876822523871</v>
      </c>
      <c r="C46" s="4">
        <v>851.11231774761291</v>
      </c>
    </row>
    <row r="47" spans="1:3" x14ac:dyDescent="0.25">
      <c r="A47" s="4">
        <v>12</v>
      </c>
      <c r="B47" s="4">
        <v>4345.9465057817988</v>
      </c>
      <c r="C47" s="4">
        <v>233.05349421820119</v>
      </c>
    </row>
    <row r="48" spans="1:3" x14ac:dyDescent="0.25">
      <c r="A48" s="4">
        <v>13</v>
      </c>
      <c r="B48" s="4">
        <v>4676.0462543991953</v>
      </c>
      <c r="C48" s="4">
        <v>-202.04625439919528</v>
      </c>
    </row>
    <row r="49" spans="1:3" x14ac:dyDescent="0.25">
      <c r="A49" s="4">
        <v>14</v>
      </c>
      <c r="B49" s="4">
        <v>5595.7473102061349</v>
      </c>
      <c r="C49" s="4">
        <v>522.2526897938651</v>
      </c>
    </row>
    <row r="50" spans="1:3" x14ac:dyDescent="0.25">
      <c r="A50" s="4">
        <v>15</v>
      </c>
      <c r="B50" s="4">
        <v>3952.1590749120155</v>
      </c>
      <c r="C50" s="4">
        <v>50.840925087984488</v>
      </c>
    </row>
    <row r="51" spans="1:3" x14ac:dyDescent="0.25">
      <c r="A51" s="4">
        <v>16</v>
      </c>
      <c r="B51" s="4">
        <v>4204.3943690296628</v>
      </c>
      <c r="C51" s="4">
        <v>-310.39436902966281</v>
      </c>
    </row>
    <row r="52" spans="1:3" x14ac:dyDescent="0.25">
      <c r="A52" s="4">
        <v>17</v>
      </c>
      <c r="B52" s="4">
        <v>4808.5120160884862</v>
      </c>
      <c r="C52" s="4">
        <v>185.48798391151377</v>
      </c>
    </row>
    <row r="53" spans="1:3" x14ac:dyDescent="0.25">
      <c r="A53" s="4">
        <v>18</v>
      </c>
      <c r="B53" s="4">
        <v>4696.2767219708385</v>
      </c>
      <c r="C53" s="4">
        <v>-113.27672197083848</v>
      </c>
    </row>
    <row r="54" spans="1:3" x14ac:dyDescent="0.25">
      <c r="A54" s="4">
        <v>19</v>
      </c>
      <c r="B54" s="4">
        <v>4998.0414278531907</v>
      </c>
      <c r="C54" s="4">
        <v>-276.04142785319073</v>
      </c>
    </row>
    <row r="55" spans="1:3" x14ac:dyDescent="0.25">
      <c r="A55" s="4">
        <v>20</v>
      </c>
      <c r="B55" s="4">
        <v>5380.4531925590736</v>
      </c>
      <c r="C55" s="4">
        <v>344.54680744092639</v>
      </c>
    </row>
    <row r="56" spans="1:3" x14ac:dyDescent="0.25">
      <c r="A56" s="4">
        <v>21</v>
      </c>
      <c r="B56" s="4">
        <v>5794.5708396178979</v>
      </c>
      <c r="C56" s="4">
        <v>-140.57083961789795</v>
      </c>
    </row>
    <row r="57" spans="1:3" x14ac:dyDescent="0.25">
      <c r="A57" s="4">
        <v>22</v>
      </c>
      <c r="B57" s="4">
        <v>5190.5708396178979</v>
      </c>
      <c r="C57" s="4">
        <v>-27.570839617897946</v>
      </c>
    </row>
    <row r="58" spans="1:3" x14ac:dyDescent="0.25">
      <c r="A58" s="4">
        <v>23</v>
      </c>
      <c r="B58" s="4">
        <v>5116.6296631473097</v>
      </c>
      <c r="C58" s="4">
        <v>52.370336852690343</v>
      </c>
    </row>
    <row r="59" spans="1:3" x14ac:dyDescent="0.25">
      <c r="A59" s="4">
        <v>24</v>
      </c>
      <c r="B59" s="4">
        <v>4324.6884866767214</v>
      </c>
      <c r="C59" s="4">
        <v>-41.688486676721368</v>
      </c>
    </row>
    <row r="60" spans="1:3" x14ac:dyDescent="0.25">
      <c r="A60" s="4">
        <v>25</v>
      </c>
      <c r="B60" s="4">
        <v>4654.7882352941178</v>
      </c>
      <c r="C60" s="4">
        <v>-20.78823529411784</v>
      </c>
    </row>
    <row r="61" spans="1:3" x14ac:dyDescent="0.25">
      <c r="A61" s="4">
        <v>26</v>
      </c>
      <c r="B61" s="4">
        <v>5574.4892911010575</v>
      </c>
      <c r="C61" s="4">
        <v>298.51070889894254</v>
      </c>
    </row>
    <row r="62" spans="1:3" x14ac:dyDescent="0.25">
      <c r="A62" s="4">
        <v>27</v>
      </c>
      <c r="B62" s="4">
        <v>3930.9010558069376</v>
      </c>
      <c r="C62" s="4">
        <v>-61.90105580693762</v>
      </c>
    </row>
    <row r="63" spans="1:3" x14ac:dyDescent="0.25">
      <c r="A63" s="4">
        <v>28</v>
      </c>
      <c r="B63" s="4">
        <v>4183.1363499245845</v>
      </c>
      <c r="C63" s="4">
        <v>-304.13634992458447</v>
      </c>
    </row>
    <row r="64" spans="1:3" x14ac:dyDescent="0.25">
      <c r="A64" s="4">
        <v>29</v>
      </c>
      <c r="B64" s="4">
        <v>4787.2539969834088</v>
      </c>
      <c r="C64" s="4">
        <v>-80.253996983408797</v>
      </c>
    </row>
    <row r="65" spans="1:3" x14ac:dyDescent="0.25">
      <c r="A65" s="4">
        <v>30</v>
      </c>
      <c r="B65" s="4">
        <v>4675.018702865761</v>
      </c>
      <c r="C65" s="4">
        <v>-394.01870286576104</v>
      </c>
    </row>
    <row r="66" spans="1:3" x14ac:dyDescent="0.25">
      <c r="A66" s="4">
        <v>31</v>
      </c>
      <c r="B66" s="4">
        <v>4976.7834087481133</v>
      </c>
      <c r="C66" s="4">
        <v>-259.78340874811329</v>
      </c>
    </row>
    <row r="67" spans="1:3" x14ac:dyDescent="0.25">
      <c r="A67" s="4">
        <v>32</v>
      </c>
      <c r="B67" s="4">
        <v>5359.1951734539962</v>
      </c>
      <c r="C67" s="4">
        <v>-68.195173453996176</v>
      </c>
    </row>
    <row r="68" spans="1:3" x14ac:dyDescent="0.25">
      <c r="A68" s="4">
        <v>33</v>
      </c>
      <c r="B68" s="4">
        <v>5773.3128205128196</v>
      </c>
      <c r="C68" s="4">
        <v>-253.3128205128196</v>
      </c>
    </row>
    <row r="69" spans="1:3" x14ac:dyDescent="0.25">
      <c r="A69" s="4">
        <v>34</v>
      </c>
      <c r="B69" s="4">
        <v>5169.3128205128196</v>
      </c>
      <c r="C69" s="4">
        <v>-108.3128205128196</v>
      </c>
    </row>
    <row r="70" spans="1:3" x14ac:dyDescent="0.25">
      <c r="A70" s="4">
        <v>35</v>
      </c>
      <c r="B70" s="4">
        <v>5095.3716440422313</v>
      </c>
      <c r="C70" s="4">
        <v>45.62835595776869</v>
      </c>
    </row>
    <row r="71" spans="1:3" x14ac:dyDescent="0.25">
      <c r="A71" s="4">
        <v>36</v>
      </c>
      <c r="B71" s="4">
        <v>4303.430467571643</v>
      </c>
      <c r="C71" s="4">
        <v>-177.43046757164302</v>
      </c>
    </row>
    <row r="72" spans="1:3" x14ac:dyDescent="0.25">
      <c r="A72" s="4">
        <v>37</v>
      </c>
      <c r="B72" s="4">
        <v>4633.5302161890395</v>
      </c>
      <c r="C72" s="4">
        <v>-137.53021618903949</v>
      </c>
    </row>
    <row r="73" spans="1:3" x14ac:dyDescent="0.25">
      <c r="A73" s="4">
        <v>38</v>
      </c>
      <c r="B73" s="4">
        <v>5553.2312719959791</v>
      </c>
      <c r="C73" s="4">
        <v>-9.2312719959791139</v>
      </c>
    </row>
    <row r="74" spans="1:3" x14ac:dyDescent="0.25">
      <c r="A74" s="4">
        <v>39</v>
      </c>
      <c r="B74" s="4">
        <v>3909.6430367018597</v>
      </c>
      <c r="C74" s="4">
        <v>-190.64303670185973</v>
      </c>
    </row>
    <row r="75" spans="1:3" x14ac:dyDescent="0.25">
      <c r="A75" s="4">
        <v>40</v>
      </c>
      <c r="B75" s="4">
        <v>4161.878330819507</v>
      </c>
      <c r="C75" s="4">
        <v>-16.878330819507028</v>
      </c>
    </row>
    <row r="76" spans="1:3" x14ac:dyDescent="0.25">
      <c r="A76" s="4">
        <v>41</v>
      </c>
      <c r="B76" s="4">
        <v>4765.9959778783305</v>
      </c>
      <c r="C76" s="4">
        <v>67.00402212166955</v>
      </c>
    </row>
    <row r="77" spans="1:3" x14ac:dyDescent="0.25">
      <c r="A77" s="4">
        <v>42</v>
      </c>
      <c r="B77" s="4">
        <v>4653.7606837606827</v>
      </c>
      <c r="C77" s="4">
        <v>-351.7606837606827</v>
      </c>
    </row>
    <row r="78" spans="1:3" x14ac:dyDescent="0.25">
      <c r="A78" s="4">
        <v>43</v>
      </c>
      <c r="B78" s="4">
        <v>4955.5253896430349</v>
      </c>
      <c r="C78" s="4">
        <v>-87.525389643034941</v>
      </c>
    </row>
    <row r="79" spans="1:3" x14ac:dyDescent="0.25">
      <c r="A79" s="4">
        <v>44</v>
      </c>
      <c r="B79" s="4">
        <v>5337.9371543489178</v>
      </c>
      <c r="C79" s="4">
        <v>87.062845651082171</v>
      </c>
    </row>
    <row r="80" spans="1:3" x14ac:dyDescent="0.25">
      <c r="A80" s="4">
        <v>45</v>
      </c>
      <c r="B80" s="4">
        <v>5752.0548014077413</v>
      </c>
      <c r="C80" s="4">
        <v>113.94519859225875</v>
      </c>
    </row>
    <row r="81" spans="1:3" x14ac:dyDescent="0.25">
      <c r="A81" s="4">
        <v>46</v>
      </c>
      <c r="B81" s="4">
        <v>5148.0548014077413</v>
      </c>
      <c r="C81" s="4">
        <v>-22.054801407741252</v>
      </c>
    </row>
    <row r="82" spans="1:3" x14ac:dyDescent="0.25">
      <c r="A82" s="4">
        <v>47</v>
      </c>
      <c r="B82" s="4">
        <v>5074.113624937153</v>
      </c>
      <c r="C82" s="4">
        <v>50.886375062847037</v>
      </c>
    </row>
    <row r="83" spans="1:3" x14ac:dyDescent="0.25">
      <c r="A83" s="4">
        <v>48</v>
      </c>
      <c r="B83" s="4">
        <v>4282.1724484665647</v>
      </c>
      <c r="C83" s="4">
        <v>218.82755153343533</v>
      </c>
    </row>
    <row r="84" spans="1:3" x14ac:dyDescent="0.25">
      <c r="A84" s="4">
        <v>49</v>
      </c>
      <c r="B84" s="4">
        <v>4612.2721970839611</v>
      </c>
      <c r="C84" s="4">
        <v>157.72780291603885</v>
      </c>
    </row>
    <row r="85" spans="1:3" x14ac:dyDescent="0.25">
      <c r="A85" s="4">
        <v>50</v>
      </c>
      <c r="B85" s="4">
        <v>5531.9732528909008</v>
      </c>
      <c r="C85" s="4">
        <v>371.02674710909923</v>
      </c>
    </row>
    <row r="86" spans="1:3" x14ac:dyDescent="0.25">
      <c r="A86" s="4">
        <v>51</v>
      </c>
      <c r="B86" s="4">
        <v>3888.3850175967818</v>
      </c>
      <c r="C86" s="4">
        <v>152.61498240321816</v>
      </c>
    </row>
    <row r="87" spans="1:3" x14ac:dyDescent="0.25">
      <c r="A87" s="4">
        <v>52</v>
      </c>
      <c r="B87" s="4">
        <v>4140.6203117144287</v>
      </c>
      <c r="C87" s="4">
        <v>211.37968828557132</v>
      </c>
    </row>
    <row r="88" spans="1:3" x14ac:dyDescent="0.25">
      <c r="A88" s="4">
        <v>53</v>
      </c>
      <c r="B88" s="4">
        <v>4744.737958773253</v>
      </c>
      <c r="C88" s="4">
        <v>135.26204122674699</v>
      </c>
    </row>
    <row r="89" spans="1:3" x14ac:dyDescent="0.25">
      <c r="A89" s="4">
        <v>54</v>
      </c>
      <c r="B89" s="4">
        <v>4632.5026646556053</v>
      </c>
      <c r="C89" s="4">
        <v>140.49733534439474</v>
      </c>
    </row>
    <row r="90" spans="1:3" x14ac:dyDescent="0.25">
      <c r="A90" s="4">
        <v>55</v>
      </c>
      <c r="B90" s="4">
        <v>4934.2673705379575</v>
      </c>
      <c r="C90" s="4">
        <v>151.7326294620425</v>
      </c>
    </row>
    <row r="91" spans="1:3" x14ac:dyDescent="0.25">
      <c r="A91" s="4">
        <v>56</v>
      </c>
      <c r="B91" s="4">
        <v>5316.6791352438404</v>
      </c>
      <c r="C91" s="4">
        <v>152.32086475615961</v>
      </c>
    </row>
    <row r="92" spans="1:3" x14ac:dyDescent="0.25">
      <c r="A92" s="4">
        <v>57</v>
      </c>
      <c r="B92" s="4">
        <v>5730.7967823026638</v>
      </c>
      <c r="C92" s="4">
        <v>469.20321769733619</v>
      </c>
    </row>
    <row r="93" spans="1:3" x14ac:dyDescent="0.25">
      <c r="A93" s="4">
        <v>58</v>
      </c>
      <c r="B93" s="4">
        <v>5126.7967823026638</v>
      </c>
      <c r="C93" s="4">
        <v>507.20321769733619</v>
      </c>
    </row>
    <row r="94" spans="1:3" x14ac:dyDescent="0.25">
      <c r="A94" s="4">
        <v>59</v>
      </c>
      <c r="B94" s="4">
        <v>5052.8556058320755</v>
      </c>
      <c r="C94" s="4">
        <v>213.14439416792447</v>
      </c>
    </row>
    <row r="95" spans="1:3" x14ac:dyDescent="0.25">
      <c r="A95" s="4">
        <v>60</v>
      </c>
      <c r="B95" s="4">
        <v>4260.9144293614872</v>
      </c>
      <c r="C95" s="4">
        <v>118.08557063851276</v>
      </c>
    </row>
    <row r="96" spans="1:3" x14ac:dyDescent="0.25">
      <c r="A96" s="4">
        <v>61</v>
      </c>
      <c r="B96" s="4">
        <v>4591.0141779788837</v>
      </c>
      <c r="C96" s="4">
        <v>58.985822021116292</v>
      </c>
    </row>
    <row r="97" spans="1:3" x14ac:dyDescent="0.25">
      <c r="A97" s="4">
        <v>62</v>
      </c>
      <c r="B97" s="4">
        <v>5510.7152337858224</v>
      </c>
      <c r="C97" s="4">
        <v>128.28476621417758</v>
      </c>
    </row>
    <row r="98" spans="1:3" x14ac:dyDescent="0.25">
      <c r="A98" s="4">
        <v>63</v>
      </c>
      <c r="B98" s="4">
        <v>3867.1269984917035</v>
      </c>
      <c r="C98" s="4">
        <v>184.87300150829651</v>
      </c>
    </row>
    <row r="99" spans="1:3" x14ac:dyDescent="0.25">
      <c r="A99" s="4">
        <v>64</v>
      </c>
      <c r="B99" s="4">
        <v>4119.3622926093512</v>
      </c>
      <c r="C99" s="4">
        <v>243.63770739064876</v>
      </c>
    </row>
    <row r="100" spans="1:3" x14ac:dyDescent="0.25">
      <c r="A100" s="4">
        <v>65</v>
      </c>
      <c r="B100" s="4">
        <v>4723.4799396681747</v>
      </c>
      <c r="C100" s="4">
        <v>152.52006033182533</v>
      </c>
    </row>
    <row r="101" spans="1:3" x14ac:dyDescent="0.25">
      <c r="A101" s="4">
        <v>66</v>
      </c>
      <c r="B101" s="4">
        <v>4611.2446455505269</v>
      </c>
      <c r="C101" s="4">
        <v>520.75535444947309</v>
      </c>
    </row>
    <row r="102" spans="1:3" x14ac:dyDescent="0.25">
      <c r="A102" s="4">
        <v>67</v>
      </c>
      <c r="B102" s="4">
        <v>4913.0093514328792</v>
      </c>
      <c r="C102" s="4">
        <v>313.99064856712084</v>
      </c>
    </row>
    <row r="103" spans="1:3" x14ac:dyDescent="0.25">
      <c r="A103" s="4">
        <v>68</v>
      </c>
      <c r="B103" s="4">
        <v>5295.421116138762</v>
      </c>
      <c r="C103" s="4">
        <v>465.57888386123795</v>
      </c>
    </row>
    <row r="104" spans="1:3" x14ac:dyDescent="0.25">
      <c r="A104" s="4">
        <v>69</v>
      </c>
      <c r="B104" s="4">
        <v>5709.5387631975864</v>
      </c>
      <c r="C104" s="4">
        <v>275.46123680241362</v>
      </c>
    </row>
    <row r="105" spans="1:3" x14ac:dyDescent="0.25">
      <c r="A105" s="4">
        <v>70</v>
      </c>
      <c r="B105" s="4">
        <v>5105.5387631975864</v>
      </c>
      <c r="C105" s="4">
        <v>189.46123680241362</v>
      </c>
    </row>
    <row r="106" spans="1:3" x14ac:dyDescent="0.25">
      <c r="A106" s="4">
        <v>71</v>
      </c>
      <c r="B106" s="4">
        <v>5031.5975867269972</v>
      </c>
      <c r="C106" s="4">
        <v>452.40241327300282</v>
      </c>
    </row>
    <row r="107" spans="1:3" x14ac:dyDescent="0.25">
      <c r="A107" s="4">
        <v>72</v>
      </c>
      <c r="B107" s="4">
        <v>4239.6564102564089</v>
      </c>
      <c r="C107" s="4">
        <v>480.34358974359111</v>
      </c>
    </row>
    <row r="108" spans="1:3" x14ac:dyDescent="0.25">
      <c r="A108" s="4">
        <v>73</v>
      </c>
      <c r="B108" s="4">
        <v>4569.7561588738054</v>
      </c>
      <c r="C108" s="4">
        <v>180.24384112619464</v>
      </c>
    </row>
    <row r="109" spans="1:3" x14ac:dyDescent="0.25">
      <c r="A109" s="4">
        <v>74</v>
      </c>
      <c r="B109" s="4">
        <v>5489.457214680745</v>
      </c>
      <c r="C109" s="4">
        <v>229.54278531925502</v>
      </c>
    </row>
    <row r="110" spans="1:3" x14ac:dyDescent="0.25">
      <c r="A110" s="4">
        <v>75</v>
      </c>
      <c r="B110" s="4">
        <v>3845.8689793866256</v>
      </c>
      <c r="C110" s="4">
        <v>294.1310206133744</v>
      </c>
    </row>
    <row r="111" spans="1:3" x14ac:dyDescent="0.25">
      <c r="A111" s="4">
        <v>76</v>
      </c>
      <c r="B111" s="4">
        <v>4098.1042735042729</v>
      </c>
      <c r="C111" s="4">
        <v>367.8957264957271</v>
      </c>
    </row>
    <row r="112" spans="1:3" x14ac:dyDescent="0.25">
      <c r="A112" s="4">
        <v>77</v>
      </c>
      <c r="B112" s="4">
        <v>4702.2219205630963</v>
      </c>
      <c r="C112" s="4">
        <v>301.77807943690368</v>
      </c>
    </row>
    <row r="113" spans="1:3" x14ac:dyDescent="0.25">
      <c r="A113" s="4">
        <v>78</v>
      </c>
      <c r="B113" s="4">
        <v>4589.9866264454486</v>
      </c>
      <c r="C113" s="4">
        <v>264.01337355455144</v>
      </c>
    </row>
    <row r="114" spans="1:3" x14ac:dyDescent="0.25">
      <c r="A114" s="4">
        <v>79</v>
      </c>
      <c r="B114" s="4">
        <v>4891.7513323278017</v>
      </c>
      <c r="C114" s="4">
        <v>246.24866767219828</v>
      </c>
    </row>
    <row r="115" spans="1:3" x14ac:dyDescent="0.25">
      <c r="A115" s="4">
        <v>80</v>
      </c>
      <c r="B115" s="4">
        <v>5274.1630970336846</v>
      </c>
      <c r="C115" s="4">
        <v>437.83690296631539</v>
      </c>
    </row>
    <row r="116" spans="1:3" x14ac:dyDescent="0.25">
      <c r="A116" s="4">
        <v>81</v>
      </c>
      <c r="B116" s="4">
        <v>5688.280744092508</v>
      </c>
      <c r="C116" s="4">
        <v>417.71925590749197</v>
      </c>
    </row>
    <row r="117" spans="1:3" x14ac:dyDescent="0.25">
      <c r="A117" s="4">
        <v>82</v>
      </c>
      <c r="B117" s="4">
        <v>5084.280744092508</v>
      </c>
      <c r="C117" s="4">
        <v>188.71925590749197</v>
      </c>
    </row>
    <row r="118" spans="1:3" x14ac:dyDescent="0.25">
      <c r="A118" s="4">
        <v>83</v>
      </c>
      <c r="B118" s="4">
        <v>5010.3395676219197</v>
      </c>
      <c r="C118" s="4">
        <v>427.66043237808026</v>
      </c>
    </row>
    <row r="119" spans="1:3" x14ac:dyDescent="0.25">
      <c r="A119" s="4">
        <v>84</v>
      </c>
      <c r="B119" s="4">
        <v>4218.3983911513315</v>
      </c>
      <c r="C119" s="4">
        <v>276.60160884866855</v>
      </c>
    </row>
    <row r="120" spans="1:3" x14ac:dyDescent="0.25">
      <c r="A120" s="4">
        <v>85</v>
      </c>
      <c r="B120" s="4">
        <v>4548.4981397687279</v>
      </c>
      <c r="C120" s="4">
        <v>90.501860231272076</v>
      </c>
    </row>
    <row r="121" spans="1:3" x14ac:dyDescent="0.25">
      <c r="A121" s="4">
        <v>86</v>
      </c>
      <c r="B121" s="4">
        <v>5468.1991955756675</v>
      </c>
      <c r="C121" s="4">
        <v>86.800804424332455</v>
      </c>
    </row>
    <row r="122" spans="1:3" x14ac:dyDescent="0.25">
      <c r="A122" s="4">
        <v>87</v>
      </c>
      <c r="B122" s="4">
        <v>3824.6109602815477</v>
      </c>
      <c r="C122" s="4">
        <v>260.3890397184523</v>
      </c>
    </row>
    <row r="123" spans="1:3" x14ac:dyDescent="0.25">
      <c r="A123" s="4">
        <v>88</v>
      </c>
      <c r="B123" s="4">
        <v>4076.8462543991945</v>
      </c>
      <c r="C123" s="4">
        <v>61.153745600805451</v>
      </c>
    </row>
    <row r="124" spans="1:3" x14ac:dyDescent="0.25">
      <c r="A124" s="4">
        <v>89</v>
      </c>
      <c r="B124" s="4">
        <v>4680.9639014580189</v>
      </c>
      <c r="C124" s="4">
        <v>312.03609854198112</v>
      </c>
    </row>
    <row r="125" spans="1:3" x14ac:dyDescent="0.25">
      <c r="A125" s="4">
        <v>90</v>
      </c>
      <c r="B125" s="4">
        <v>4568.7286073403711</v>
      </c>
      <c r="C125" s="4">
        <v>-45.728607340371127</v>
      </c>
    </row>
    <row r="126" spans="1:3" x14ac:dyDescent="0.25">
      <c r="A126" s="4">
        <v>91</v>
      </c>
      <c r="B126" s="4">
        <v>4870.4933132227234</v>
      </c>
      <c r="C126" s="4">
        <v>59.506686777276627</v>
      </c>
    </row>
    <row r="127" spans="1:3" x14ac:dyDescent="0.25">
      <c r="A127" s="4">
        <v>92</v>
      </c>
      <c r="B127" s="4">
        <v>5252.9050779286063</v>
      </c>
      <c r="C127" s="4">
        <v>-64.905077928606261</v>
      </c>
    </row>
    <row r="128" spans="1:3" x14ac:dyDescent="0.25">
      <c r="A128" s="4">
        <v>93</v>
      </c>
      <c r="B128" s="4">
        <v>5667.0227249874297</v>
      </c>
      <c r="C128" s="4">
        <v>14.977275012570317</v>
      </c>
    </row>
    <row r="129" spans="1:3" x14ac:dyDescent="0.25">
      <c r="A129" s="4">
        <v>94</v>
      </c>
      <c r="B129" s="4">
        <v>5063.0227249874297</v>
      </c>
      <c r="C129" s="4">
        <v>-89.022724987429683</v>
      </c>
    </row>
    <row r="130" spans="1:3" x14ac:dyDescent="0.25">
      <c r="A130" s="4">
        <v>95</v>
      </c>
      <c r="B130" s="4">
        <v>4989.0815485168414</v>
      </c>
      <c r="C130" s="4">
        <v>169.91845148315861</v>
      </c>
    </row>
    <row r="131" spans="1:3" x14ac:dyDescent="0.25">
      <c r="A131" s="4">
        <v>96</v>
      </c>
      <c r="B131" s="4">
        <v>4197.1403720462531</v>
      </c>
      <c r="C131" s="4">
        <v>26.859627953746894</v>
      </c>
    </row>
    <row r="132" spans="1:3" x14ac:dyDescent="0.25">
      <c r="A132" s="4">
        <v>97</v>
      </c>
      <c r="B132" s="4">
        <v>4527.2401206636496</v>
      </c>
      <c r="C132" s="4">
        <v>230.75987933635042</v>
      </c>
    </row>
    <row r="133" spans="1:3" x14ac:dyDescent="0.25">
      <c r="A133" s="4">
        <v>98</v>
      </c>
      <c r="B133" s="4">
        <v>5446.9411764705892</v>
      </c>
      <c r="C133" s="4">
        <v>243.0588235294108</v>
      </c>
    </row>
    <row r="134" spans="1:3" x14ac:dyDescent="0.25">
      <c r="A134" s="4">
        <v>99</v>
      </c>
      <c r="B134" s="4">
        <v>3803.3529411764698</v>
      </c>
      <c r="C134" s="4">
        <v>26.647058823530188</v>
      </c>
    </row>
    <row r="135" spans="1:3" x14ac:dyDescent="0.25">
      <c r="A135" s="4">
        <v>100</v>
      </c>
      <c r="B135" s="4">
        <v>4055.5882352941167</v>
      </c>
      <c r="C135" s="4">
        <v>-159.58823529411666</v>
      </c>
    </row>
    <row r="136" spans="1:3" x14ac:dyDescent="0.25">
      <c r="A136" s="4">
        <v>101</v>
      </c>
      <c r="B136" s="4">
        <v>4659.7058823529405</v>
      </c>
      <c r="C136" s="4">
        <v>-222.70588235294053</v>
      </c>
    </row>
    <row r="137" spans="1:3" x14ac:dyDescent="0.25">
      <c r="A137" s="4">
        <v>102</v>
      </c>
      <c r="B137" s="4">
        <v>4547.4705882352928</v>
      </c>
      <c r="C137" s="4">
        <v>-600.47058823529278</v>
      </c>
    </row>
    <row r="138" spans="1:3" x14ac:dyDescent="0.25">
      <c r="A138" s="4">
        <v>103</v>
      </c>
      <c r="B138" s="4">
        <v>4849.235294117645</v>
      </c>
      <c r="C138" s="4">
        <v>-632.23529411764503</v>
      </c>
    </row>
    <row r="139" spans="1:3" x14ac:dyDescent="0.25">
      <c r="A139" s="4">
        <v>104</v>
      </c>
      <c r="B139" s="4">
        <v>5231.6470588235279</v>
      </c>
      <c r="C139" s="4">
        <v>-569.64705882352791</v>
      </c>
    </row>
    <row r="140" spans="1:3" x14ac:dyDescent="0.25">
      <c r="A140" s="4">
        <v>105</v>
      </c>
      <c r="B140" s="4">
        <v>5645.7647058823513</v>
      </c>
      <c r="C140" s="4">
        <v>-896.76470588235134</v>
      </c>
    </row>
    <row r="141" spans="1:3" x14ac:dyDescent="0.25">
      <c r="A141" s="4">
        <v>106</v>
      </c>
      <c r="B141" s="4">
        <v>5041.7647058823513</v>
      </c>
      <c r="C141" s="4">
        <v>-820.76470588235134</v>
      </c>
    </row>
    <row r="142" spans="1:3" x14ac:dyDescent="0.25">
      <c r="A142" s="4">
        <v>107</v>
      </c>
      <c r="B142" s="4">
        <v>4967.823529411764</v>
      </c>
      <c r="C142" s="4">
        <v>-787.82352941176396</v>
      </c>
    </row>
    <row r="143" spans="1:3" x14ac:dyDescent="0.25">
      <c r="A143" s="4">
        <v>108</v>
      </c>
      <c r="B143" s="4">
        <v>4175.8823529411757</v>
      </c>
      <c r="C143" s="4">
        <v>-625.88235294117567</v>
      </c>
    </row>
    <row r="144" spans="1:3" x14ac:dyDescent="0.25">
      <c r="A144" s="4">
        <v>109</v>
      </c>
      <c r="B144" s="4">
        <v>4505.9821015585721</v>
      </c>
      <c r="C144" s="4">
        <v>-526.98210155857214</v>
      </c>
    </row>
    <row r="145" spans="1:3" x14ac:dyDescent="0.25">
      <c r="A145" s="4">
        <v>110</v>
      </c>
      <c r="B145" s="4">
        <v>5425.6831573655109</v>
      </c>
      <c r="C145" s="4">
        <v>-1023.6831573655109</v>
      </c>
    </row>
    <row r="146" spans="1:3" x14ac:dyDescent="0.25">
      <c r="A146" s="4">
        <v>111</v>
      </c>
      <c r="B146" s="4">
        <v>3782.0949220713919</v>
      </c>
      <c r="C146" s="4">
        <v>-686.09492207139192</v>
      </c>
    </row>
    <row r="147" spans="1:3" x14ac:dyDescent="0.25">
      <c r="A147" s="4">
        <v>112</v>
      </c>
      <c r="B147" s="4">
        <v>4034.3302161890388</v>
      </c>
      <c r="C147" s="4">
        <v>-647.33021618903877</v>
      </c>
    </row>
    <row r="148" spans="1:3" x14ac:dyDescent="0.25">
      <c r="A148" s="4">
        <v>113</v>
      </c>
      <c r="B148" s="4">
        <v>4638.4478632478631</v>
      </c>
      <c r="C148" s="4">
        <v>-900.4478632478631</v>
      </c>
    </row>
    <row r="149" spans="1:3" x14ac:dyDescent="0.25">
      <c r="A149" s="4">
        <v>114</v>
      </c>
      <c r="B149" s="4">
        <v>4526.2125691302153</v>
      </c>
      <c r="C149" s="4">
        <v>-819.21256913021534</v>
      </c>
    </row>
    <row r="150" spans="1:3" x14ac:dyDescent="0.25">
      <c r="A150" s="4">
        <v>115</v>
      </c>
      <c r="B150" s="4">
        <v>4827.9772750125676</v>
      </c>
      <c r="C150" s="4">
        <v>-464.97727501256759</v>
      </c>
    </row>
    <row r="151" spans="1:3" x14ac:dyDescent="0.25">
      <c r="A151" s="4">
        <v>116</v>
      </c>
      <c r="B151" s="4">
        <v>5210.3890397184505</v>
      </c>
      <c r="C151" s="4">
        <v>-608.38903971845048</v>
      </c>
    </row>
    <row r="152" spans="1:3" x14ac:dyDescent="0.25">
      <c r="A152" s="4">
        <v>117</v>
      </c>
      <c r="B152" s="4">
        <v>5624.5066867772739</v>
      </c>
      <c r="C152" s="4">
        <v>-884.5066867772739</v>
      </c>
    </row>
    <row r="153" spans="1:3" x14ac:dyDescent="0.25">
      <c r="A153" s="4">
        <v>118</v>
      </c>
      <c r="B153" s="4">
        <v>5020.5066867772739</v>
      </c>
      <c r="C153" s="4">
        <v>-803.5066867772739</v>
      </c>
    </row>
    <row r="154" spans="1:3" x14ac:dyDescent="0.25">
      <c r="A154" s="4">
        <v>119</v>
      </c>
      <c r="B154" s="4">
        <v>4946.5655103066856</v>
      </c>
      <c r="C154" s="4">
        <v>-981.56551030668561</v>
      </c>
    </row>
    <row r="155" spans="1:3" x14ac:dyDescent="0.25">
      <c r="A155" s="4">
        <v>120</v>
      </c>
      <c r="B155" s="4">
        <v>4154.6243338360973</v>
      </c>
      <c r="C155" s="4">
        <v>-664.62433383609732</v>
      </c>
    </row>
    <row r="156" spans="1:3" x14ac:dyDescent="0.25">
      <c r="A156" s="4">
        <v>121</v>
      </c>
      <c r="B156" s="4">
        <v>4484.7240824534938</v>
      </c>
      <c r="C156" s="4">
        <v>-542.72408245349379</v>
      </c>
    </row>
    <row r="157" spans="1:3" x14ac:dyDescent="0.25">
      <c r="A157" s="4">
        <v>122</v>
      </c>
      <c r="B157" s="4">
        <v>5404.4251382604334</v>
      </c>
      <c r="C157" s="4">
        <v>-1005.4251382604334</v>
      </c>
    </row>
    <row r="158" spans="1:3" x14ac:dyDescent="0.25">
      <c r="A158" s="4">
        <v>123</v>
      </c>
      <c r="B158" s="4">
        <v>3760.836902966314</v>
      </c>
      <c r="C158" s="4">
        <v>-669.83690296631403</v>
      </c>
    </row>
    <row r="159" spans="1:3" x14ac:dyDescent="0.25">
      <c r="A159" s="4">
        <v>124</v>
      </c>
      <c r="B159" s="4">
        <v>4013.0721970839609</v>
      </c>
      <c r="C159" s="4">
        <v>-590.07219708396087</v>
      </c>
    </row>
    <row r="160" spans="1:3" x14ac:dyDescent="0.25">
      <c r="A160" s="4">
        <v>125</v>
      </c>
      <c r="B160" s="4">
        <v>4617.1898441427848</v>
      </c>
      <c r="C160" s="4">
        <v>-850.18984414278475</v>
      </c>
    </row>
    <row r="161" spans="1:3" x14ac:dyDescent="0.25">
      <c r="A161" s="4">
        <v>126</v>
      </c>
      <c r="B161" s="4">
        <v>4504.954550025137</v>
      </c>
      <c r="C161" s="4">
        <v>-537.954550025137</v>
      </c>
    </row>
    <row r="162" spans="1:3" x14ac:dyDescent="0.25">
      <c r="A162" s="4">
        <v>127</v>
      </c>
      <c r="B162" s="4">
        <v>4806.7192559074892</v>
      </c>
      <c r="C162" s="4">
        <v>-618.71925590748924</v>
      </c>
    </row>
    <row r="163" spans="1:3" x14ac:dyDescent="0.25">
      <c r="A163" s="4">
        <v>128</v>
      </c>
      <c r="B163" s="4">
        <v>5189.1310206133721</v>
      </c>
      <c r="C163" s="4">
        <v>-739.13102061337213</v>
      </c>
    </row>
    <row r="164" spans="1:3" x14ac:dyDescent="0.25">
      <c r="A164" s="4">
        <v>129</v>
      </c>
      <c r="B164" s="4">
        <v>5603.2486676721965</v>
      </c>
      <c r="C164" s="4">
        <v>-715.24866767219646</v>
      </c>
    </row>
    <row r="165" spans="1:3" x14ac:dyDescent="0.25">
      <c r="A165" s="4">
        <v>130</v>
      </c>
      <c r="B165" s="4">
        <v>4999.2486676721965</v>
      </c>
      <c r="C165" s="4">
        <v>-625.24866767219646</v>
      </c>
    </row>
    <row r="166" spans="1:3" x14ac:dyDescent="0.25">
      <c r="A166" s="4">
        <v>131</v>
      </c>
      <c r="B166" s="4">
        <v>4925.3074912016073</v>
      </c>
      <c r="C166" s="4">
        <v>-754.30749120160726</v>
      </c>
    </row>
    <row r="167" spans="1:3" x14ac:dyDescent="0.25">
      <c r="A167" s="4">
        <v>132</v>
      </c>
      <c r="B167" s="4">
        <v>4133.366314731019</v>
      </c>
      <c r="C167" s="4">
        <v>-529.36631473101897</v>
      </c>
    </row>
    <row r="168" spans="1:3" x14ac:dyDescent="0.25">
      <c r="A168" s="4">
        <v>133</v>
      </c>
      <c r="B168" s="4">
        <v>4463.4660633484154</v>
      </c>
      <c r="C168" s="4">
        <v>-587.46606334841545</v>
      </c>
    </row>
    <row r="169" spans="1:3" x14ac:dyDescent="0.25">
      <c r="A169" s="4">
        <v>134</v>
      </c>
      <c r="B169" s="4">
        <v>5383.1671191553551</v>
      </c>
      <c r="C169" s="4">
        <v>-971.16711915535507</v>
      </c>
    </row>
    <row r="170" spans="1:3" x14ac:dyDescent="0.25">
      <c r="A170" s="4">
        <v>135</v>
      </c>
      <c r="B170" s="4">
        <v>3739.5788838612361</v>
      </c>
      <c r="C170" s="4">
        <v>-393.57888386123614</v>
      </c>
    </row>
    <row r="171" spans="1:3" x14ac:dyDescent="0.25">
      <c r="A171" s="4">
        <v>136</v>
      </c>
      <c r="B171" s="4">
        <v>3991.814177978883</v>
      </c>
      <c r="C171" s="4">
        <v>-415.81417797888298</v>
      </c>
    </row>
    <row r="172" spans="1:3" x14ac:dyDescent="0.25">
      <c r="A172" s="4">
        <v>137</v>
      </c>
      <c r="B172" s="4">
        <v>4595.9318250377073</v>
      </c>
      <c r="C172" s="4">
        <v>-479.93182503770731</v>
      </c>
    </row>
    <row r="173" spans="1:3" x14ac:dyDescent="0.25">
      <c r="A173" s="4">
        <v>138</v>
      </c>
      <c r="B173" s="4">
        <v>4483.6965309200596</v>
      </c>
      <c r="C173" s="4">
        <v>-198.69653092005956</v>
      </c>
    </row>
    <row r="174" spans="1:3" x14ac:dyDescent="0.25">
      <c r="A174" s="4">
        <v>139</v>
      </c>
      <c r="B174" s="4">
        <v>4785.4612368024118</v>
      </c>
      <c r="C174" s="4">
        <v>-247.4612368024118</v>
      </c>
    </row>
    <row r="175" spans="1:3" x14ac:dyDescent="0.25">
      <c r="A175" s="4">
        <v>140</v>
      </c>
      <c r="B175" s="4">
        <v>5167.8730015082947</v>
      </c>
      <c r="C175" s="4">
        <v>-716.87300150829469</v>
      </c>
    </row>
    <row r="176" spans="1:3" x14ac:dyDescent="0.25">
      <c r="A176" s="4">
        <v>141</v>
      </c>
      <c r="B176" s="4">
        <v>5581.9906485671181</v>
      </c>
      <c r="C176" s="4">
        <v>-430.99064856711811</v>
      </c>
    </row>
    <row r="177" spans="1:3" x14ac:dyDescent="0.25">
      <c r="A177" s="4">
        <v>142</v>
      </c>
      <c r="B177" s="4">
        <v>4977.9906485671181</v>
      </c>
      <c r="C177" s="4">
        <v>-665.99064856711811</v>
      </c>
    </row>
    <row r="178" spans="1:3" x14ac:dyDescent="0.25">
      <c r="A178" s="4">
        <v>143</v>
      </c>
      <c r="B178" s="4">
        <v>4904.0494720965298</v>
      </c>
      <c r="C178" s="4">
        <v>-607.04947209652983</v>
      </c>
    </row>
    <row r="179" spans="1:3" x14ac:dyDescent="0.25">
      <c r="A179" s="4">
        <v>144</v>
      </c>
      <c r="B179" s="4">
        <v>4112.1082956259415</v>
      </c>
      <c r="C179" s="4">
        <v>-366.10829562594154</v>
      </c>
    </row>
    <row r="180" spans="1:3" x14ac:dyDescent="0.25">
      <c r="A180" s="4">
        <v>145</v>
      </c>
      <c r="B180" s="4">
        <v>4442.208044243338</v>
      </c>
      <c r="C180" s="4">
        <v>-546.20804424333801</v>
      </c>
    </row>
    <row r="181" spans="1:3" x14ac:dyDescent="0.25">
      <c r="A181" s="4">
        <v>146</v>
      </c>
      <c r="B181" s="4">
        <v>5361.9091000502776</v>
      </c>
      <c r="C181" s="4">
        <v>-646.90910005027763</v>
      </c>
    </row>
    <row r="182" spans="1:3" x14ac:dyDescent="0.25">
      <c r="A182" s="4">
        <v>147</v>
      </c>
      <c r="B182" s="4">
        <v>3718.3208647561578</v>
      </c>
      <c r="C182" s="4">
        <v>-373.32086475615779</v>
      </c>
    </row>
    <row r="183" spans="1:3" x14ac:dyDescent="0.25">
      <c r="A183" s="4">
        <v>148</v>
      </c>
      <c r="B183" s="4">
        <v>3970.5561588738051</v>
      </c>
      <c r="C183" s="4">
        <v>-446.55615887380509</v>
      </c>
    </row>
    <row r="184" spans="1:3" x14ac:dyDescent="0.25">
      <c r="A184" s="4">
        <v>149</v>
      </c>
      <c r="B184" s="4">
        <v>4574.673805932629</v>
      </c>
      <c r="C184" s="4">
        <v>-320.67380593262897</v>
      </c>
    </row>
    <row r="185" spans="1:3" x14ac:dyDescent="0.25">
      <c r="A185" s="4">
        <v>150</v>
      </c>
      <c r="B185" s="4">
        <v>4462.4385118149812</v>
      </c>
      <c r="C185" s="4">
        <v>-169.43851181498121</v>
      </c>
    </row>
    <row r="186" spans="1:3" x14ac:dyDescent="0.25">
      <c r="A186" s="4">
        <v>151</v>
      </c>
      <c r="B186" s="4">
        <v>4764.2032176973335</v>
      </c>
      <c r="C186" s="4">
        <v>-241.20321769733346</v>
      </c>
    </row>
    <row r="187" spans="1:3" x14ac:dyDescent="0.25">
      <c r="A187" s="4">
        <v>152</v>
      </c>
      <c r="B187" s="4">
        <v>5146.6149824032163</v>
      </c>
      <c r="C187" s="4">
        <v>-428.61498240321635</v>
      </c>
    </row>
    <row r="188" spans="1:3" x14ac:dyDescent="0.25">
      <c r="A188" s="4">
        <v>153</v>
      </c>
      <c r="B188" s="4">
        <v>5560.7326294620398</v>
      </c>
      <c r="C188" s="4">
        <v>-181.73262946203977</v>
      </c>
    </row>
    <row r="189" spans="1:3" x14ac:dyDescent="0.25">
      <c r="A189" s="4">
        <v>154</v>
      </c>
      <c r="B189" s="4">
        <v>4956.7326294620398</v>
      </c>
      <c r="C189" s="4">
        <v>-122.73262946203977</v>
      </c>
    </row>
    <row r="190" spans="1:3" x14ac:dyDescent="0.25">
      <c r="A190" s="4">
        <v>155</v>
      </c>
      <c r="B190" s="4">
        <v>4882.7914529914515</v>
      </c>
      <c r="C190" s="4">
        <v>-502.79145299145148</v>
      </c>
    </row>
    <row r="191" spans="1:3" x14ac:dyDescent="0.25">
      <c r="A191" s="4">
        <v>156</v>
      </c>
      <c r="B191" s="4">
        <v>4090.8502765208636</v>
      </c>
      <c r="C191" s="4">
        <v>-314.85027652086364</v>
      </c>
    </row>
    <row r="192" spans="1:3" x14ac:dyDescent="0.25">
      <c r="A192" s="4">
        <v>157</v>
      </c>
      <c r="B192" s="4">
        <v>4420.9500251382597</v>
      </c>
      <c r="C192" s="4">
        <v>-254.95002513825966</v>
      </c>
    </row>
    <row r="193" spans="1:3" x14ac:dyDescent="0.25">
      <c r="A193" s="4">
        <v>158</v>
      </c>
      <c r="B193" s="4">
        <v>5340.6510809451993</v>
      </c>
      <c r="C193" s="4">
        <v>-425.65108094519928</v>
      </c>
    </row>
    <row r="194" spans="1:3" x14ac:dyDescent="0.25">
      <c r="A194" s="4">
        <v>159</v>
      </c>
      <c r="B194" s="4">
        <v>3697.0628456510799</v>
      </c>
      <c r="C194" s="4">
        <v>-127.0628456510799</v>
      </c>
    </row>
    <row r="195" spans="1:3" x14ac:dyDescent="0.25">
      <c r="A195" s="4">
        <v>160</v>
      </c>
      <c r="B195" s="4">
        <v>3949.2981397687267</v>
      </c>
      <c r="C195" s="4">
        <v>-81.298139768726742</v>
      </c>
    </row>
    <row r="196" spans="1:3" x14ac:dyDescent="0.25">
      <c r="A196" s="4">
        <v>161</v>
      </c>
      <c r="B196" s="4">
        <v>4553.4157868275506</v>
      </c>
      <c r="C196" s="4">
        <v>-133.41578682755062</v>
      </c>
    </row>
    <row r="197" spans="1:3" x14ac:dyDescent="0.25">
      <c r="A197" s="4">
        <v>162</v>
      </c>
      <c r="B197" s="4">
        <v>4441.1804927099029</v>
      </c>
      <c r="C197" s="4">
        <v>70.819507290097135</v>
      </c>
    </row>
    <row r="198" spans="1:3" x14ac:dyDescent="0.25">
      <c r="A198" s="4">
        <v>163</v>
      </c>
      <c r="B198" s="4">
        <v>4742.945198592256</v>
      </c>
      <c r="C198" s="4">
        <v>-10.94519859225602</v>
      </c>
    </row>
    <row r="199" spans="1:3" x14ac:dyDescent="0.25">
      <c r="A199" s="4">
        <v>164</v>
      </c>
      <c r="B199" s="4">
        <v>5125.3569632981389</v>
      </c>
      <c r="C199" s="4">
        <v>-12.356963298138908</v>
      </c>
    </row>
    <row r="200" spans="1:3" x14ac:dyDescent="0.25">
      <c r="A200" s="4">
        <v>165</v>
      </c>
      <c r="B200" s="4">
        <v>5539.4746103569623</v>
      </c>
      <c r="C200" s="4">
        <v>-20.47461035696233</v>
      </c>
    </row>
    <row r="201" spans="1:3" x14ac:dyDescent="0.25">
      <c r="A201" s="4">
        <v>166</v>
      </c>
      <c r="B201" s="4">
        <v>4935.4746103569623</v>
      </c>
      <c r="C201" s="4">
        <v>261.52538964303767</v>
      </c>
    </row>
    <row r="202" spans="1:3" x14ac:dyDescent="0.25">
      <c r="A202" s="4">
        <v>167</v>
      </c>
      <c r="B202" s="4">
        <v>4861.533433886374</v>
      </c>
      <c r="C202" s="4">
        <v>151.46656611362596</v>
      </c>
    </row>
    <row r="203" spans="1:3" x14ac:dyDescent="0.25">
      <c r="A203" s="4">
        <v>168</v>
      </c>
      <c r="B203" s="4">
        <v>4069.5922574157858</v>
      </c>
      <c r="C203" s="4">
        <v>32.407742584214247</v>
      </c>
    </row>
    <row r="204" spans="1:3" x14ac:dyDescent="0.25">
      <c r="A204" s="4">
        <v>169</v>
      </c>
      <c r="B204" s="4">
        <v>4399.6920060331822</v>
      </c>
      <c r="C204" s="4">
        <v>208.30799396681778</v>
      </c>
    </row>
    <row r="205" spans="1:3" x14ac:dyDescent="0.25">
      <c r="A205" s="4">
        <v>170</v>
      </c>
      <c r="B205" s="4">
        <v>5319.3930618401209</v>
      </c>
      <c r="C205" s="4">
        <v>-0.39306184012093581</v>
      </c>
    </row>
    <row r="206" spans="1:3" x14ac:dyDescent="0.25">
      <c r="A206" s="4">
        <v>171</v>
      </c>
      <c r="B206" s="4">
        <v>3675.804826546002</v>
      </c>
      <c r="C206" s="4">
        <v>141.195173453998</v>
      </c>
    </row>
    <row r="207" spans="1:3" x14ac:dyDescent="0.25">
      <c r="A207" s="4">
        <v>172</v>
      </c>
      <c r="B207" s="4">
        <v>3928.0401206636488</v>
      </c>
      <c r="C207" s="4">
        <v>420.95987933635115</v>
      </c>
    </row>
    <row r="208" spans="1:3" x14ac:dyDescent="0.25">
      <c r="A208" s="4">
        <v>173</v>
      </c>
      <c r="B208" s="4">
        <v>4532.1577677224732</v>
      </c>
      <c r="C208" s="4">
        <v>220.84223227752682</v>
      </c>
    </row>
    <row r="209" spans="1:3" x14ac:dyDescent="0.25">
      <c r="A209" s="4">
        <v>174</v>
      </c>
      <c r="B209" s="4">
        <v>4419.9224736048254</v>
      </c>
      <c r="C209" s="4">
        <v>350.07752639517457</v>
      </c>
    </row>
    <row r="210" spans="1:3" x14ac:dyDescent="0.25">
      <c r="A210" s="4">
        <v>175</v>
      </c>
      <c r="B210" s="4">
        <v>4721.6871794871777</v>
      </c>
      <c r="C210" s="4">
        <v>493.31282051282233</v>
      </c>
    </row>
    <row r="211" spans="1:3" x14ac:dyDescent="0.25">
      <c r="A211" s="4">
        <v>176</v>
      </c>
      <c r="B211" s="4">
        <v>5104.0989441930606</v>
      </c>
      <c r="C211" s="4">
        <v>127.90105580693944</v>
      </c>
    </row>
    <row r="212" spans="1:3" x14ac:dyDescent="0.25">
      <c r="A212" s="4">
        <v>177</v>
      </c>
      <c r="B212" s="4">
        <v>5518.216591251884</v>
      </c>
      <c r="C212" s="4">
        <v>452.78340874811602</v>
      </c>
    </row>
    <row r="213" spans="1:3" x14ac:dyDescent="0.25">
      <c r="A213" s="4">
        <v>178</v>
      </c>
      <c r="B213" s="4">
        <v>4914.2165912518849</v>
      </c>
      <c r="C213" s="4">
        <v>491.78340874811511</v>
      </c>
    </row>
    <row r="214" spans="1:3" x14ac:dyDescent="0.25">
      <c r="A214" s="4">
        <v>179</v>
      </c>
      <c r="B214" s="4">
        <v>4840.2754147812957</v>
      </c>
      <c r="C214" s="4">
        <v>256.72458521870431</v>
      </c>
    </row>
    <row r="215" spans="1:3" x14ac:dyDescent="0.25">
      <c r="A215" s="4">
        <v>180</v>
      </c>
      <c r="B215" s="4">
        <v>4048.3342383107079</v>
      </c>
      <c r="C215" s="4">
        <v>316.66576168929214</v>
      </c>
    </row>
    <row r="216" spans="1:3" x14ac:dyDescent="0.25">
      <c r="A216" s="4">
        <v>181</v>
      </c>
      <c r="B216" s="4">
        <v>4378.4339869281039</v>
      </c>
      <c r="C216" s="4">
        <v>587.56601307189612</v>
      </c>
    </row>
    <row r="217" spans="1:3" x14ac:dyDescent="0.25">
      <c r="A217" s="4">
        <v>182</v>
      </c>
      <c r="B217" s="4">
        <v>5298.1350427350435</v>
      </c>
      <c r="C217" s="4">
        <v>208.8649572649565</v>
      </c>
    </row>
    <row r="218" spans="1:3" x14ac:dyDescent="0.25">
      <c r="A218" s="4">
        <v>183</v>
      </c>
      <c r="B218" s="4">
        <v>3654.5468074409241</v>
      </c>
      <c r="C218" s="4">
        <v>562.45319255907589</v>
      </c>
    </row>
    <row r="219" spans="1:3" x14ac:dyDescent="0.25">
      <c r="A219" s="4">
        <v>184</v>
      </c>
      <c r="B219" s="4">
        <v>3906.782101558571</v>
      </c>
      <c r="C219" s="4">
        <v>501.21789844142904</v>
      </c>
    </row>
    <row r="220" spans="1:3" x14ac:dyDescent="0.25">
      <c r="A220" s="4">
        <v>185</v>
      </c>
      <c r="B220" s="4">
        <v>4510.8997486173948</v>
      </c>
      <c r="C220" s="4">
        <v>436.10025138260517</v>
      </c>
    </row>
    <row r="221" spans="1:3" x14ac:dyDescent="0.25">
      <c r="A221" s="4">
        <v>186</v>
      </c>
      <c r="B221" s="4">
        <v>4398.6644544997471</v>
      </c>
      <c r="C221" s="4">
        <v>715.33554550025292</v>
      </c>
    </row>
    <row r="222" spans="1:3" x14ac:dyDescent="0.25">
      <c r="A222" s="4">
        <v>187</v>
      </c>
      <c r="B222" s="4">
        <v>4700.4291603820993</v>
      </c>
      <c r="C222" s="4">
        <v>590.57083961790067</v>
      </c>
    </row>
    <row r="223" spans="1:3" x14ac:dyDescent="0.25">
      <c r="A223" s="4">
        <v>188</v>
      </c>
      <c r="B223" s="4">
        <v>5082.8409250879822</v>
      </c>
      <c r="C223" s="4">
        <v>331.15907491201779</v>
      </c>
    </row>
    <row r="224" spans="1:3" x14ac:dyDescent="0.25">
      <c r="A224" s="4">
        <v>189</v>
      </c>
      <c r="B224" s="4">
        <v>5496.9585721468065</v>
      </c>
      <c r="C224" s="4">
        <v>699.04142785319345</v>
      </c>
    </row>
    <row r="225" spans="1:3" x14ac:dyDescent="0.25">
      <c r="A225" s="4">
        <v>190</v>
      </c>
      <c r="B225" s="4">
        <v>4892.9585721468065</v>
      </c>
      <c r="C225" s="4">
        <v>437.04142785319345</v>
      </c>
    </row>
    <row r="226" spans="1:3" x14ac:dyDescent="0.25">
      <c r="A226" s="4">
        <v>191</v>
      </c>
      <c r="B226" s="4">
        <v>4819.0173956762183</v>
      </c>
      <c r="C226" s="4">
        <v>365.98260432378174</v>
      </c>
    </row>
    <row r="227" spans="1:3" x14ac:dyDescent="0.25">
      <c r="A227" s="4">
        <v>192</v>
      </c>
      <c r="B227" s="4">
        <v>4027.07621920563</v>
      </c>
      <c r="C227" s="4">
        <v>395.92378079437003</v>
      </c>
    </row>
    <row r="228" spans="1:3" x14ac:dyDescent="0.25">
      <c r="A228" s="4">
        <v>193</v>
      </c>
      <c r="B228" s="4">
        <v>4357.1759678230264</v>
      </c>
      <c r="C228" s="4">
        <v>468.82403217697356</v>
      </c>
    </row>
    <row r="229" spans="1:3" x14ac:dyDescent="0.25">
      <c r="A229" s="4">
        <v>194</v>
      </c>
      <c r="B229" s="4">
        <v>5276.8770236299661</v>
      </c>
      <c r="C229" s="4">
        <v>424.12297637003394</v>
      </c>
    </row>
    <row r="230" spans="1:3" x14ac:dyDescent="0.25">
      <c r="A230" s="4">
        <v>195</v>
      </c>
      <c r="B230" s="4">
        <v>3633.2887883358462</v>
      </c>
      <c r="C230" s="4">
        <v>454.71121166415378</v>
      </c>
    </row>
    <row r="231" spans="1:3" x14ac:dyDescent="0.25">
      <c r="A231" s="4">
        <v>196</v>
      </c>
      <c r="B231" s="4">
        <v>3885.5240824534931</v>
      </c>
      <c r="C231" s="4">
        <v>658.47591754650693</v>
      </c>
    </row>
    <row r="232" spans="1:3" x14ac:dyDescent="0.25">
      <c r="A232" s="4">
        <v>197</v>
      </c>
      <c r="B232" s="4">
        <v>4489.6417295123174</v>
      </c>
      <c r="C232" s="4">
        <v>420.3582704876826</v>
      </c>
    </row>
    <row r="233" spans="1:3" x14ac:dyDescent="0.25">
      <c r="A233" s="4">
        <v>198</v>
      </c>
      <c r="B233" s="4">
        <v>4377.4064353946696</v>
      </c>
      <c r="C233" s="4">
        <v>878.59356460533036</v>
      </c>
    </row>
    <row r="234" spans="1:3" x14ac:dyDescent="0.25">
      <c r="A234" s="4">
        <v>199</v>
      </c>
      <c r="B234" s="4">
        <v>4679.1711412770219</v>
      </c>
      <c r="C234" s="4">
        <v>822.82885872297811</v>
      </c>
    </row>
    <row r="235" spans="1:3" x14ac:dyDescent="0.25">
      <c r="A235" s="4">
        <v>200</v>
      </c>
      <c r="B235" s="4">
        <v>5061.5829059829048</v>
      </c>
      <c r="C235" s="4">
        <v>720.41709401709522</v>
      </c>
    </row>
    <row r="236" spans="1:3" x14ac:dyDescent="0.25">
      <c r="A236" s="4">
        <v>201</v>
      </c>
      <c r="B236" s="4">
        <v>5475.7005530417282</v>
      </c>
      <c r="C236" s="4">
        <v>889.2994469582718</v>
      </c>
    </row>
    <row r="237" spans="1:3" x14ac:dyDescent="0.25">
      <c r="A237" s="4">
        <v>202</v>
      </c>
      <c r="B237" s="4">
        <v>4871.7005530417282</v>
      </c>
      <c r="C237" s="4">
        <v>895.2994469582718</v>
      </c>
    </row>
    <row r="238" spans="1:3" x14ac:dyDescent="0.25">
      <c r="A238" s="4">
        <v>203</v>
      </c>
      <c r="B238" s="4">
        <v>4797.7593765711399</v>
      </c>
      <c r="C238" s="4">
        <v>596.24062342886009</v>
      </c>
    </row>
    <row r="239" spans="1:3" x14ac:dyDescent="0.25">
      <c r="A239" s="4">
        <v>204</v>
      </c>
      <c r="B239" s="4">
        <v>4005.8182001005521</v>
      </c>
      <c r="C239" s="4">
        <v>621.18179989944792</v>
      </c>
    </row>
    <row r="240" spans="1:3" ht="15.75" thickBot="1" x14ac:dyDescent="0.3">
      <c r="A240" s="5">
        <v>205</v>
      </c>
      <c r="B240" s="5">
        <v>4335.9179487179481</v>
      </c>
      <c r="C240" s="5">
        <v>725.08205128205191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workbookViewId="0">
      <pane ySplit="1" topLeftCell="A190" activePane="bottomLeft" state="frozen"/>
      <selection pane="bottomLeft" activeCell="M195" sqref="M195"/>
    </sheetView>
  </sheetViews>
  <sheetFormatPr defaultRowHeight="15" x14ac:dyDescent="0.25"/>
  <cols>
    <col min="1" max="1" width="14.5703125" customWidth="1"/>
    <col min="2" max="2" width="14.5703125" style="8" customWidth="1"/>
  </cols>
  <sheetData>
    <row r="1" spans="1:15" x14ac:dyDescent="0.25">
      <c r="A1" t="s">
        <v>0</v>
      </c>
      <c r="B1" s="8" t="s">
        <v>34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</row>
    <row r="2" spans="1:15" x14ac:dyDescent="0.25">
      <c r="A2" s="1">
        <v>36861</v>
      </c>
      <c r="B2" s="8">
        <v>12</v>
      </c>
      <c r="C2">
        <v>4808</v>
      </c>
      <c r="D2">
        <v>1</v>
      </c>
      <c r="E2" s="22">
        <f>IF($B2=1,1,0)</f>
        <v>0</v>
      </c>
      <c r="F2" s="22">
        <f>IF($B2=3,1,0)</f>
        <v>0</v>
      </c>
      <c r="G2" s="22">
        <f>IF($B2=4,1,0)</f>
        <v>0</v>
      </c>
      <c r="H2" s="22">
        <f>IF($B2=5,1,0)</f>
        <v>0</v>
      </c>
      <c r="I2" s="22">
        <f>IF($B2=6,1,0)</f>
        <v>0</v>
      </c>
      <c r="J2" s="22">
        <f>IF($B2=7,1,0)</f>
        <v>0</v>
      </c>
      <c r="K2" s="22">
        <f>IF($B2=8,1,0)</f>
        <v>0</v>
      </c>
      <c r="L2" s="22">
        <f>IF($B2=9,1,0)</f>
        <v>0</v>
      </c>
      <c r="M2" s="22">
        <f>IF($B2=10,1,0)</f>
        <v>0</v>
      </c>
      <c r="N2" s="22">
        <f>IF($B2=11,1,0)</f>
        <v>0</v>
      </c>
      <c r="O2" s="22">
        <f>IF($B2=12,1,0)</f>
        <v>1</v>
      </c>
    </row>
    <row r="3" spans="1:15" x14ac:dyDescent="0.25">
      <c r="A3" s="1">
        <v>36892</v>
      </c>
      <c r="B3" s="8">
        <v>1</v>
      </c>
      <c r="C3">
        <v>7187</v>
      </c>
      <c r="D3">
        <v>2</v>
      </c>
      <c r="E3" s="22">
        <f t="shared" ref="E3:E66" si="0">IF($B3=1,1,0)</f>
        <v>1</v>
      </c>
      <c r="F3" s="22">
        <f t="shared" ref="F3:F66" si="1">IF($B3=3,1,0)</f>
        <v>0</v>
      </c>
      <c r="G3" s="22">
        <f t="shared" ref="G3:G66" si="2">IF($B3=4,1,0)</f>
        <v>0</v>
      </c>
      <c r="H3" s="22">
        <f t="shared" ref="H3:H66" si="3">IF($B3=5,1,0)</f>
        <v>0</v>
      </c>
      <c r="I3" s="22">
        <f t="shared" ref="I3:I66" si="4">IF($B3=6,1,0)</f>
        <v>0</v>
      </c>
      <c r="J3" s="22">
        <f t="shared" ref="J3:J66" si="5">IF($B3=7,1,0)</f>
        <v>0</v>
      </c>
      <c r="K3" s="22">
        <f t="shared" ref="K3:K66" si="6">IF($B3=8,1,0)</f>
        <v>0</v>
      </c>
      <c r="L3" s="22">
        <f t="shared" ref="L3:L66" si="7">IF($B3=9,1,0)</f>
        <v>0</v>
      </c>
      <c r="M3" s="22">
        <f t="shared" ref="M3:M66" si="8">IF($B3=10,1,0)</f>
        <v>0</v>
      </c>
      <c r="N3" s="22">
        <f t="shared" ref="N3:N66" si="9">IF($B3=11,1,0)</f>
        <v>0</v>
      </c>
      <c r="O3" s="22">
        <f t="shared" ref="O3:O66" si="10">IF($B3=12,1,0)</f>
        <v>0</v>
      </c>
    </row>
    <row r="4" spans="1:15" x14ac:dyDescent="0.25">
      <c r="A4" s="1">
        <v>36923</v>
      </c>
      <c r="B4" s="8">
        <v>2</v>
      </c>
      <c r="C4">
        <v>4348</v>
      </c>
      <c r="D4">
        <v>3</v>
      </c>
      <c r="E4" s="22">
        <f t="shared" si="0"/>
        <v>0</v>
      </c>
      <c r="F4" s="22">
        <f t="shared" si="1"/>
        <v>0</v>
      </c>
      <c r="G4" s="22">
        <f t="shared" si="2"/>
        <v>0</v>
      </c>
      <c r="H4" s="22">
        <f t="shared" si="3"/>
        <v>0</v>
      </c>
      <c r="I4" s="22">
        <f t="shared" si="4"/>
        <v>0</v>
      </c>
      <c r="J4" s="22">
        <f t="shared" si="5"/>
        <v>0</v>
      </c>
      <c r="K4" s="22">
        <f t="shared" si="6"/>
        <v>0</v>
      </c>
      <c r="L4" s="22">
        <f t="shared" si="7"/>
        <v>0</v>
      </c>
      <c r="M4" s="22">
        <f t="shared" si="8"/>
        <v>0</v>
      </c>
      <c r="N4" s="22">
        <f t="shared" si="9"/>
        <v>0</v>
      </c>
      <c r="O4" s="22">
        <f t="shared" si="10"/>
        <v>0</v>
      </c>
    </row>
    <row r="5" spans="1:15" x14ac:dyDescent="0.25">
      <c r="A5" s="1">
        <v>36951</v>
      </c>
      <c r="B5" s="8">
        <v>3</v>
      </c>
      <c r="C5">
        <v>4733</v>
      </c>
      <c r="D5">
        <v>4</v>
      </c>
      <c r="E5" s="22">
        <f t="shared" si="0"/>
        <v>0</v>
      </c>
      <c r="F5" s="22">
        <f t="shared" si="1"/>
        <v>1</v>
      </c>
      <c r="G5" s="22">
        <f t="shared" si="2"/>
        <v>0</v>
      </c>
      <c r="H5" s="22">
        <f t="shared" si="3"/>
        <v>0</v>
      </c>
      <c r="I5" s="22">
        <f t="shared" si="4"/>
        <v>0</v>
      </c>
      <c r="J5" s="22">
        <f t="shared" si="5"/>
        <v>0</v>
      </c>
      <c r="K5" s="22">
        <f t="shared" si="6"/>
        <v>0</v>
      </c>
      <c r="L5" s="22">
        <f t="shared" si="7"/>
        <v>0</v>
      </c>
      <c r="M5" s="22">
        <f t="shared" si="8"/>
        <v>0</v>
      </c>
      <c r="N5" s="22">
        <f t="shared" si="9"/>
        <v>0</v>
      </c>
      <c r="O5" s="22">
        <f t="shared" si="10"/>
        <v>0</v>
      </c>
    </row>
    <row r="6" spans="1:15" x14ac:dyDescent="0.25">
      <c r="A6" s="1">
        <v>36982</v>
      </c>
      <c r="B6" s="8">
        <v>4</v>
      </c>
      <c r="C6">
        <v>5586</v>
      </c>
      <c r="D6">
        <v>5</v>
      </c>
      <c r="E6" s="22">
        <f t="shared" si="0"/>
        <v>0</v>
      </c>
      <c r="F6" s="22">
        <f t="shared" si="1"/>
        <v>0</v>
      </c>
      <c r="G6" s="22">
        <f t="shared" si="2"/>
        <v>1</v>
      </c>
      <c r="H6" s="22">
        <f t="shared" si="3"/>
        <v>0</v>
      </c>
      <c r="I6" s="22">
        <f t="shared" si="4"/>
        <v>0</v>
      </c>
      <c r="J6" s="22">
        <f t="shared" si="5"/>
        <v>0</v>
      </c>
      <c r="K6" s="22">
        <f t="shared" si="6"/>
        <v>0</v>
      </c>
      <c r="L6" s="22">
        <f t="shared" si="7"/>
        <v>0</v>
      </c>
      <c r="M6" s="22">
        <f t="shared" si="8"/>
        <v>0</v>
      </c>
      <c r="N6" s="22">
        <f t="shared" si="9"/>
        <v>0</v>
      </c>
      <c r="O6" s="22">
        <f t="shared" si="10"/>
        <v>0</v>
      </c>
    </row>
    <row r="7" spans="1:15" x14ac:dyDescent="0.25">
      <c r="A7" s="1">
        <v>37012</v>
      </c>
      <c r="B7" s="8">
        <v>5</v>
      </c>
      <c r="C7">
        <v>5008</v>
      </c>
      <c r="D7">
        <v>6</v>
      </c>
      <c r="E7" s="22">
        <f t="shared" si="0"/>
        <v>0</v>
      </c>
      <c r="F7" s="22">
        <f t="shared" si="1"/>
        <v>0</v>
      </c>
      <c r="G7" s="22">
        <f t="shared" si="2"/>
        <v>0</v>
      </c>
      <c r="H7" s="22">
        <f t="shared" si="3"/>
        <v>1</v>
      </c>
      <c r="I7" s="22">
        <f t="shared" si="4"/>
        <v>0</v>
      </c>
      <c r="J7" s="22">
        <f t="shared" si="5"/>
        <v>0</v>
      </c>
      <c r="K7" s="22">
        <f t="shared" si="6"/>
        <v>0</v>
      </c>
      <c r="L7" s="22">
        <f t="shared" si="7"/>
        <v>0</v>
      </c>
      <c r="M7" s="22">
        <f t="shared" si="8"/>
        <v>0</v>
      </c>
      <c r="N7" s="22">
        <f t="shared" si="9"/>
        <v>0</v>
      </c>
      <c r="O7" s="22">
        <f t="shared" si="10"/>
        <v>0</v>
      </c>
    </row>
    <row r="8" spans="1:15" x14ac:dyDescent="0.25">
      <c r="A8" s="1">
        <v>37043</v>
      </c>
      <c r="B8" s="8">
        <v>6</v>
      </c>
      <c r="C8">
        <v>5180</v>
      </c>
      <c r="D8">
        <v>7</v>
      </c>
      <c r="E8" s="22">
        <f t="shared" si="0"/>
        <v>0</v>
      </c>
      <c r="F8" s="22">
        <f t="shared" si="1"/>
        <v>0</v>
      </c>
      <c r="G8" s="22">
        <f t="shared" si="2"/>
        <v>0</v>
      </c>
      <c r="H8" s="22">
        <f t="shared" si="3"/>
        <v>0</v>
      </c>
      <c r="I8" s="22">
        <f t="shared" si="4"/>
        <v>1</v>
      </c>
      <c r="J8" s="22">
        <f t="shared" si="5"/>
        <v>0</v>
      </c>
      <c r="K8" s="22">
        <f t="shared" si="6"/>
        <v>0</v>
      </c>
      <c r="L8" s="22">
        <f t="shared" si="7"/>
        <v>0</v>
      </c>
      <c r="M8" s="22">
        <f t="shared" si="8"/>
        <v>0</v>
      </c>
      <c r="N8" s="22">
        <f t="shared" si="9"/>
        <v>0</v>
      </c>
      <c r="O8" s="22">
        <f t="shared" si="10"/>
        <v>0</v>
      </c>
    </row>
    <row r="9" spans="1:15" x14ac:dyDescent="0.25">
      <c r="A9" s="1">
        <v>37073</v>
      </c>
      <c r="B9" s="8">
        <v>7</v>
      </c>
      <c r="C9">
        <v>5943</v>
      </c>
      <c r="D9">
        <v>8</v>
      </c>
      <c r="E9" s="22">
        <f t="shared" si="0"/>
        <v>0</v>
      </c>
      <c r="F9" s="22">
        <f t="shared" si="1"/>
        <v>0</v>
      </c>
      <c r="G9" s="22">
        <f t="shared" si="2"/>
        <v>0</v>
      </c>
      <c r="H9" s="22">
        <f t="shared" si="3"/>
        <v>0</v>
      </c>
      <c r="I9" s="22">
        <f t="shared" si="4"/>
        <v>0</v>
      </c>
      <c r="J9" s="22">
        <f t="shared" si="5"/>
        <v>1</v>
      </c>
      <c r="K9" s="22">
        <f t="shared" si="6"/>
        <v>0</v>
      </c>
      <c r="L9" s="22">
        <f t="shared" si="7"/>
        <v>0</v>
      </c>
      <c r="M9" s="22">
        <f t="shared" si="8"/>
        <v>0</v>
      </c>
      <c r="N9" s="22">
        <f t="shared" si="9"/>
        <v>0</v>
      </c>
      <c r="O9" s="22">
        <f t="shared" si="10"/>
        <v>0</v>
      </c>
    </row>
    <row r="10" spans="1:15" x14ac:dyDescent="0.25">
      <c r="A10" s="1">
        <v>37104</v>
      </c>
      <c r="B10" s="8">
        <v>8</v>
      </c>
      <c r="C10">
        <v>6007</v>
      </c>
      <c r="D10">
        <v>9</v>
      </c>
      <c r="E10" s="22">
        <f t="shared" si="0"/>
        <v>0</v>
      </c>
      <c r="F10" s="22">
        <f t="shared" si="1"/>
        <v>0</v>
      </c>
      <c r="G10" s="22">
        <f t="shared" si="2"/>
        <v>0</v>
      </c>
      <c r="H10" s="22">
        <f t="shared" si="3"/>
        <v>0</v>
      </c>
      <c r="I10" s="22">
        <f t="shared" si="4"/>
        <v>0</v>
      </c>
      <c r="J10" s="22">
        <f t="shared" si="5"/>
        <v>0</v>
      </c>
      <c r="K10" s="22">
        <f t="shared" si="6"/>
        <v>1</v>
      </c>
      <c r="L10" s="22">
        <f t="shared" si="7"/>
        <v>0</v>
      </c>
      <c r="M10" s="22">
        <f t="shared" si="8"/>
        <v>0</v>
      </c>
      <c r="N10" s="22">
        <f t="shared" si="9"/>
        <v>0</v>
      </c>
      <c r="O10" s="22">
        <f t="shared" si="10"/>
        <v>0</v>
      </c>
    </row>
    <row r="11" spans="1:15" x14ac:dyDescent="0.25">
      <c r="A11" s="1">
        <v>37135</v>
      </c>
      <c r="B11" s="8">
        <v>9</v>
      </c>
      <c r="C11">
        <v>5526</v>
      </c>
      <c r="D11">
        <v>10</v>
      </c>
      <c r="E11" s="22">
        <f t="shared" si="0"/>
        <v>0</v>
      </c>
      <c r="F11" s="22">
        <f t="shared" si="1"/>
        <v>0</v>
      </c>
      <c r="G11" s="22">
        <f t="shared" si="2"/>
        <v>0</v>
      </c>
      <c r="H11" s="22">
        <f t="shared" si="3"/>
        <v>0</v>
      </c>
      <c r="I11" s="22">
        <f t="shared" si="4"/>
        <v>0</v>
      </c>
      <c r="J11" s="22">
        <f t="shared" si="5"/>
        <v>0</v>
      </c>
      <c r="K11" s="22">
        <f t="shared" si="6"/>
        <v>0</v>
      </c>
      <c r="L11" s="22">
        <f t="shared" si="7"/>
        <v>1</v>
      </c>
      <c r="M11" s="22">
        <f t="shared" si="8"/>
        <v>0</v>
      </c>
      <c r="N11" s="22">
        <f t="shared" si="9"/>
        <v>0</v>
      </c>
      <c r="O11" s="22">
        <f t="shared" si="10"/>
        <v>0</v>
      </c>
    </row>
    <row r="12" spans="1:15" x14ac:dyDescent="0.25">
      <c r="A12" s="1">
        <v>37165</v>
      </c>
      <c r="B12" s="8">
        <v>10</v>
      </c>
      <c r="C12">
        <v>5989</v>
      </c>
      <c r="D12">
        <v>11</v>
      </c>
      <c r="E12" s="22">
        <f t="shared" si="0"/>
        <v>0</v>
      </c>
      <c r="F12" s="22">
        <f t="shared" si="1"/>
        <v>0</v>
      </c>
      <c r="G12" s="22">
        <f t="shared" si="2"/>
        <v>0</v>
      </c>
      <c r="H12" s="22">
        <f t="shared" si="3"/>
        <v>0</v>
      </c>
      <c r="I12" s="22">
        <f t="shared" si="4"/>
        <v>0</v>
      </c>
      <c r="J12" s="22">
        <f t="shared" si="5"/>
        <v>0</v>
      </c>
      <c r="K12" s="22">
        <f t="shared" si="6"/>
        <v>0</v>
      </c>
      <c r="L12" s="22">
        <f t="shared" si="7"/>
        <v>0</v>
      </c>
      <c r="M12" s="22">
        <f t="shared" si="8"/>
        <v>1</v>
      </c>
      <c r="N12" s="22">
        <f t="shared" si="9"/>
        <v>0</v>
      </c>
      <c r="O12" s="22">
        <f t="shared" si="10"/>
        <v>0</v>
      </c>
    </row>
    <row r="13" spans="1:15" x14ac:dyDescent="0.25">
      <c r="A13" s="1">
        <v>37196</v>
      </c>
      <c r="B13" s="8">
        <v>11</v>
      </c>
      <c r="C13">
        <v>4579</v>
      </c>
      <c r="D13">
        <v>12</v>
      </c>
      <c r="E13" s="22">
        <f t="shared" si="0"/>
        <v>0</v>
      </c>
      <c r="F13" s="22">
        <f t="shared" si="1"/>
        <v>0</v>
      </c>
      <c r="G13" s="22">
        <f t="shared" si="2"/>
        <v>0</v>
      </c>
      <c r="H13" s="22">
        <f t="shared" si="3"/>
        <v>0</v>
      </c>
      <c r="I13" s="22">
        <f t="shared" si="4"/>
        <v>0</v>
      </c>
      <c r="J13" s="22">
        <f t="shared" si="5"/>
        <v>0</v>
      </c>
      <c r="K13" s="22">
        <f t="shared" si="6"/>
        <v>0</v>
      </c>
      <c r="L13" s="22">
        <f t="shared" si="7"/>
        <v>0</v>
      </c>
      <c r="M13" s="22">
        <f t="shared" si="8"/>
        <v>0</v>
      </c>
      <c r="N13" s="22">
        <f t="shared" si="9"/>
        <v>1</v>
      </c>
      <c r="O13" s="22">
        <f t="shared" si="10"/>
        <v>0</v>
      </c>
    </row>
    <row r="14" spans="1:15" x14ac:dyDescent="0.25">
      <c r="A14" s="1">
        <v>37226</v>
      </c>
      <c r="B14" s="8">
        <v>12</v>
      </c>
      <c r="C14">
        <v>4474</v>
      </c>
      <c r="D14">
        <v>13</v>
      </c>
      <c r="E14" s="22">
        <f t="shared" si="0"/>
        <v>0</v>
      </c>
      <c r="F14" s="22">
        <f t="shared" si="1"/>
        <v>0</v>
      </c>
      <c r="G14" s="22">
        <f t="shared" si="2"/>
        <v>0</v>
      </c>
      <c r="H14" s="22">
        <f t="shared" si="3"/>
        <v>0</v>
      </c>
      <c r="I14" s="22">
        <f t="shared" si="4"/>
        <v>0</v>
      </c>
      <c r="J14" s="22">
        <f t="shared" si="5"/>
        <v>0</v>
      </c>
      <c r="K14" s="22">
        <f t="shared" si="6"/>
        <v>0</v>
      </c>
      <c r="L14" s="22">
        <f t="shared" si="7"/>
        <v>0</v>
      </c>
      <c r="M14" s="22">
        <f t="shared" si="8"/>
        <v>0</v>
      </c>
      <c r="N14" s="22">
        <f t="shared" si="9"/>
        <v>0</v>
      </c>
      <c r="O14" s="22">
        <f t="shared" si="10"/>
        <v>1</v>
      </c>
    </row>
    <row r="15" spans="1:15" x14ac:dyDescent="0.25">
      <c r="A15" s="1">
        <v>37257</v>
      </c>
      <c r="B15" s="8">
        <v>1</v>
      </c>
      <c r="C15">
        <v>6118</v>
      </c>
      <c r="D15">
        <v>14</v>
      </c>
      <c r="E15" s="22">
        <f t="shared" si="0"/>
        <v>1</v>
      </c>
      <c r="F15" s="22">
        <f t="shared" si="1"/>
        <v>0</v>
      </c>
      <c r="G15" s="22">
        <f t="shared" si="2"/>
        <v>0</v>
      </c>
      <c r="H15" s="22">
        <f t="shared" si="3"/>
        <v>0</v>
      </c>
      <c r="I15" s="22">
        <f t="shared" si="4"/>
        <v>0</v>
      </c>
      <c r="J15" s="22">
        <f t="shared" si="5"/>
        <v>0</v>
      </c>
      <c r="K15" s="22">
        <f t="shared" si="6"/>
        <v>0</v>
      </c>
      <c r="L15" s="22">
        <f t="shared" si="7"/>
        <v>0</v>
      </c>
      <c r="M15" s="22">
        <f t="shared" si="8"/>
        <v>0</v>
      </c>
      <c r="N15" s="22">
        <f t="shared" si="9"/>
        <v>0</v>
      </c>
      <c r="O15" s="22">
        <f t="shared" si="10"/>
        <v>0</v>
      </c>
    </row>
    <row r="16" spans="1:15" x14ac:dyDescent="0.25">
      <c r="A16" s="1">
        <v>37288</v>
      </c>
      <c r="B16" s="8">
        <v>2</v>
      </c>
      <c r="C16">
        <v>4003</v>
      </c>
      <c r="D16">
        <v>15</v>
      </c>
      <c r="E16" s="22">
        <f t="shared" si="0"/>
        <v>0</v>
      </c>
      <c r="F16" s="22">
        <f t="shared" si="1"/>
        <v>0</v>
      </c>
      <c r="G16" s="22">
        <f t="shared" si="2"/>
        <v>0</v>
      </c>
      <c r="H16" s="22">
        <f t="shared" si="3"/>
        <v>0</v>
      </c>
      <c r="I16" s="22">
        <f t="shared" si="4"/>
        <v>0</v>
      </c>
      <c r="J16" s="22">
        <f t="shared" si="5"/>
        <v>0</v>
      </c>
      <c r="K16" s="22">
        <f t="shared" si="6"/>
        <v>0</v>
      </c>
      <c r="L16" s="22">
        <f t="shared" si="7"/>
        <v>0</v>
      </c>
      <c r="M16" s="22">
        <f t="shared" si="8"/>
        <v>0</v>
      </c>
      <c r="N16" s="22">
        <f t="shared" si="9"/>
        <v>0</v>
      </c>
      <c r="O16" s="22">
        <f t="shared" si="10"/>
        <v>0</v>
      </c>
    </row>
    <row r="17" spans="1:15" x14ac:dyDescent="0.25">
      <c r="A17" s="1">
        <v>37316</v>
      </c>
      <c r="B17" s="8">
        <v>3</v>
      </c>
      <c r="C17">
        <v>3894</v>
      </c>
      <c r="D17">
        <v>16</v>
      </c>
      <c r="E17" s="22">
        <f t="shared" si="0"/>
        <v>0</v>
      </c>
      <c r="F17" s="22">
        <f t="shared" si="1"/>
        <v>1</v>
      </c>
      <c r="G17" s="22">
        <f t="shared" si="2"/>
        <v>0</v>
      </c>
      <c r="H17" s="22">
        <f t="shared" si="3"/>
        <v>0</v>
      </c>
      <c r="I17" s="22">
        <f t="shared" si="4"/>
        <v>0</v>
      </c>
      <c r="J17" s="22">
        <f t="shared" si="5"/>
        <v>0</v>
      </c>
      <c r="K17" s="22">
        <f t="shared" si="6"/>
        <v>0</v>
      </c>
      <c r="L17" s="22">
        <f t="shared" si="7"/>
        <v>0</v>
      </c>
      <c r="M17" s="22">
        <f t="shared" si="8"/>
        <v>0</v>
      </c>
      <c r="N17" s="22">
        <f t="shared" si="9"/>
        <v>0</v>
      </c>
      <c r="O17" s="22">
        <f t="shared" si="10"/>
        <v>0</v>
      </c>
    </row>
    <row r="18" spans="1:15" x14ac:dyDescent="0.25">
      <c r="A18" s="1">
        <v>37347</v>
      </c>
      <c r="B18" s="8">
        <v>4</v>
      </c>
      <c r="C18">
        <v>4994</v>
      </c>
      <c r="D18">
        <v>17</v>
      </c>
      <c r="E18" s="22">
        <f t="shared" si="0"/>
        <v>0</v>
      </c>
      <c r="F18" s="22">
        <f t="shared" si="1"/>
        <v>0</v>
      </c>
      <c r="G18" s="22">
        <f t="shared" si="2"/>
        <v>1</v>
      </c>
      <c r="H18" s="22">
        <f t="shared" si="3"/>
        <v>0</v>
      </c>
      <c r="I18" s="22">
        <f t="shared" si="4"/>
        <v>0</v>
      </c>
      <c r="J18" s="22">
        <f t="shared" si="5"/>
        <v>0</v>
      </c>
      <c r="K18" s="22">
        <f t="shared" si="6"/>
        <v>0</v>
      </c>
      <c r="L18" s="22">
        <f t="shared" si="7"/>
        <v>0</v>
      </c>
      <c r="M18" s="22">
        <f t="shared" si="8"/>
        <v>0</v>
      </c>
      <c r="N18" s="22">
        <f t="shared" si="9"/>
        <v>0</v>
      </c>
      <c r="O18" s="22">
        <f t="shared" si="10"/>
        <v>0</v>
      </c>
    </row>
    <row r="19" spans="1:15" x14ac:dyDescent="0.25">
      <c r="A19" s="1">
        <v>37377</v>
      </c>
      <c r="B19" s="8">
        <v>5</v>
      </c>
      <c r="C19">
        <v>4583</v>
      </c>
      <c r="D19">
        <v>18</v>
      </c>
      <c r="E19" s="22">
        <f t="shared" si="0"/>
        <v>0</v>
      </c>
      <c r="F19" s="22">
        <f t="shared" si="1"/>
        <v>0</v>
      </c>
      <c r="G19" s="22">
        <f t="shared" si="2"/>
        <v>0</v>
      </c>
      <c r="H19" s="22">
        <f t="shared" si="3"/>
        <v>1</v>
      </c>
      <c r="I19" s="22">
        <f t="shared" si="4"/>
        <v>0</v>
      </c>
      <c r="J19" s="22">
        <f t="shared" si="5"/>
        <v>0</v>
      </c>
      <c r="K19" s="22">
        <f t="shared" si="6"/>
        <v>0</v>
      </c>
      <c r="L19" s="22">
        <f t="shared" si="7"/>
        <v>0</v>
      </c>
      <c r="M19" s="22">
        <f t="shared" si="8"/>
        <v>0</v>
      </c>
      <c r="N19" s="22">
        <f t="shared" si="9"/>
        <v>0</v>
      </c>
      <c r="O19" s="22">
        <f t="shared" si="10"/>
        <v>0</v>
      </c>
    </row>
    <row r="20" spans="1:15" x14ac:dyDescent="0.25">
      <c r="A20" s="1">
        <v>37408</v>
      </c>
      <c r="B20" s="8">
        <v>6</v>
      </c>
      <c r="C20">
        <v>4722</v>
      </c>
      <c r="D20">
        <v>19</v>
      </c>
      <c r="E20" s="22">
        <f t="shared" si="0"/>
        <v>0</v>
      </c>
      <c r="F20" s="22">
        <f t="shared" si="1"/>
        <v>0</v>
      </c>
      <c r="G20" s="22">
        <f t="shared" si="2"/>
        <v>0</v>
      </c>
      <c r="H20" s="22">
        <f t="shared" si="3"/>
        <v>0</v>
      </c>
      <c r="I20" s="22">
        <f t="shared" si="4"/>
        <v>1</v>
      </c>
      <c r="J20" s="22">
        <f t="shared" si="5"/>
        <v>0</v>
      </c>
      <c r="K20" s="22">
        <f t="shared" si="6"/>
        <v>0</v>
      </c>
      <c r="L20" s="22">
        <f t="shared" si="7"/>
        <v>0</v>
      </c>
      <c r="M20" s="22">
        <f t="shared" si="8"/>
        <v>0</v>
      </c>
      <c r="N20" s="22">
        <f t="shared" si="9"/>
        <v>0</v>
      </c>
      <c r="O20" s="22">
        <f t="shared" si="10"/>
        <v>0</v>
      </c>
    </row>
    <row r="21" spans="1:15" x14ac:dyDescent="0.25">
      <c r="A21" s="1">
        <v>37438</v>
      </c>
      <c r="B21" s="8">
        <v>7</v>
      </c>
      <c r="C21">
        <v>5725</v>
      </c>
      <c r="D21">
        <v>20</v>
      </c>
      <c r="E21" s="22">
        <f t="shared" si="0"/>
        <v>0</v>
      </c>
      <c r="F21" s="22">
        <f t="shared" si="1"/>
        <v>0</v>
      </c>
      <c r="G21" s="22">
        <f t="shared" si="2"/>
        <v>0</v>
      </c>
      <c r="H21" s="22">
        <f t="shared" si="3"/>
        <v>0</v>
      </c>
      <c r="I21" s="22">
        <f t="shared" si="4"/>
        <v>0</v>
      </c>
      <c r="J21" s="22">
        <f t="shared" si="5"/>
        <v>1</v>
      </c>
      <c r="K21" s="22">
        <f t="shared" si="6"/>
        <v>0</v>
      </c>
      <c r="L21" s="22">
        <f t="shared" si="7"/>
        <v>0</v>
      </c>
      <c r="M21" s="22">
        <f t="shared" si="8"/>
        <v>0</v>
      </c>
      <c r="N21" s="22">
        <f t="shared" si="9"/>
        <v>0</v>
      </c>
      <c r="O21" s="22">
        <f t="shared" si="10"/>
        <v>0</v>
      </c>
    </row>
    <row r="22" spans="1:15" x14ac:dyDescent="0.25">
      <c r="A22" s="1">
        <v>37469</v>
      </c>
      <c r="B22" s="8">
        <v>8</v>
      </c>
      <c r="C22">
        <v>5654</v>
      </c>
      <c r="D22">
        <v>21</v>
      </c>
      <c r="E22" s="22">
        <f t="shared" si="0"/>
        <v>0</v>
      </c>
      <c r="F22" s="22">
        <f t="shared" si="1"/>
        <v>0</v>
      </c>
      <c r="G22" s="22">
        <f t="shared" si="2"/>
        <v>0</v>
      </c>
      <c r="H22" s="22">
        <f t="shared" si="3"/>
        <v>0</v>
      </c>
      <c r="I22" s="22">
        <f t="shared" si="4"/>
        <v>0</v>
      </c>
      <c r="J22" s="22">
        <f t="shared" si="5"/>
        <v>0</v>
      </c>
      <c r="K22" s="22">
        <f t="shared" si="6"/>
        <v>1</v>
      </c>
      <c r="L22" s="22">
        <f t="shared" si="7"/>
        <v>0</v>
      </c>
      <c r="M22" s="22">
        <f t="shared" si="8"/>
        <v>0</v>
      </c>
      <c r="N22" s="22">
        <f t="shared" si="9"/>
        <v>0</v>
      </c>
      <c r="O22" s="22">
        <f t="shared" si="10"/>
        <v>0</v>
      </c>
    </row>
    <row r="23" spans="1:15" x14ac:dyDescent="0.25">
      <c r="A23" s="1">
        <v>37500</v>
      </c>
      <c r="B23" s="8">
        <v>9</v>
      </c>
      <c r="C23">
        <v>5163</v>
      </c>
      <c r="D23">
        <v>22</v>
      </c>
      <c r="E23" s="22">
        <f t="shared" si="0"/>
        <v>0</v>
      </c>
      <c r="F23" s="22">
        <f t="shared" si="1"/>
        <v>0</v>
      </c>
      <c r="G23" s="22">
        <f t="shared" si="2"/>
        <v>0</v>
      </c>
      <c r="H23" s="22">
        <f t="shared" si="3"/>
        <v>0</v>
      </c>
      <c r="I23" s="22">
        <f t="shared" si="4"/>
        <v>0</v>
      </c>
      <c r="J23" s="22">
        <f t="shared" si="5"/>
        <v>0</v>
      </c>
      <c r="K23" s="22">
        <f t="shared" si="6"/>
        <v>0</v>
      </c>
      <c r="L23" s="22">
        <f t="shared" si="7"/>
        <v>1</v>
      </c>
      <c r="M23" s="22">
        <f t="shared" si="8"/>
        <v>0</v>
      </c>
      <c r="N23" s="22">
        <f t="shared" si="9"/>
        <v>0</v>
      </c>
      <c r="O23" s="22">
        <f t="shared" si="10"/>
        <v>0</v>
      </c>
    </row>
    <row r="24" spans="1:15" x14ac:dyDescent="0.25">
      <c r="A24" s="1">
        <v>37530</v>
      </c>
      <c r="B24" s="8">
        <v>10</v>
      </c>
      <c r="C24">
        <v>5169</v>
      </c>
      <c r="D24">
        <v>23</v>
      </c>
      <c r="E24" s="22">
        <f t="shared" si="0"/>
        <v>0</v>
      </c>
      <c r="F24" s="22">
        <f t="shared" si="1"/>
        <v>0</v>
      </c>
      <c r="G24" s="22">
        <f t="shared" si="2"/>
        <v>0</v>
      </c>
      <c r="H24" s="22">
        <f t="shared" si="3"/>
        <v>0</v>
      </c>
      <c r="I24" s="22">
        <f t="shared" si="4"/>
        <v>0</v>
      </c>
      <c r="J24" s="22">
        <f t="shared" si="5"/>
        <v>0</v>
      </c>
      <c r="K24" s="22">
        <f t="shared" si="6"/>
        <v>0</v>
      </c>
      <c r="L24" s="22">
        <f t="shared" si="7"/>
        <v>0</v>
      </c>
      <c r="M24" s="22">
        <f t="shared" si="8"/>
        <v>1</v>
      </c>
      <c r="N24" s="22">
        <f t="shared" si="9"/>
        <v>0</v>
      </c>
      <c r="O24" s="22">
        <f t="shared" si="10"/>
        <v>0</v>
      </c>
    </row>
    <row r="25" spans="1:15" x14ac:dyDescent="0.25">
      <c r="A25" s="1">
        <v>37561</v>
      </c>
      <c r="B25" s="8">
        <v>11</v>
      </c>
      <c r="C25">
        <v>4283</v>
      </c>
      <c r="D25">
        <v>24</v>
      </c>
      <c r="E25" s="22">
        <f t="shared" si="0"/>
        <v>0</v>
      </c>
      <c r="F25" s="22">
        <f t="shared" si="1"/>
        <v>0</v>
      </c>
      <c r="G25" s="22">
        <f t="shared" si="2"/>
        <v>0</v>
      </c>
      <c r="H25" s="22">
        <f t="shared" si="3"/>
        <v>0</v>
      </c>
      <c r="I25" s="22">
        <f t="shared" si="4"/>
        <v>0</v>
      </c>
      <c r="J25" s="22">
        <f t="shared" si="5"/>
        <v>0</v>
      </c>
      <c r="K25" s="22">
        <f t="shared" si="6"/>
        <v>0</v>
      </c>
      <c r="L25" s="22">
        <f t="shared" si="7"/>
        <v>0</v>
      </c>
      <c r="M25" s="22">
        <f t="shared" si="8"/>
        <v>0</v>
      </c>
      <c r="N25" s="22">
        <f t="shared" si="9"/>
        <v>1</v>
      </c>
      <c r="O25" s="22">
        <f t="shared" si="10"/>
        <v>0</v>
      </c>
    </row>
    <row r="26" spans="1:15" x14ac:dyDescent="0.25">
      <c r="A26" s="1">
        <v>37591</v>
      </c>
      <c r="B26" s="8">
        <v>12</v>
      </c>
      <c r="C26">
        <v>4634</v>
      </c>
      <c r="D26">
        <v>25</v>
      </c>
      <c r="E26" s="22">
        <f t="shared" si="0"/>
        <v>0</v>
      </c>
      <c r="F26" s="22">
        <f t="shared" si="1"/>
        <v>0</v>
      </c>
      <c r="G26" s="22">
        <f t="shared" si="2"/>
        <v>0</v>
      </c>
      <c r="H26" s="22">
        <f t="shared" si="3"/>
        <v>0</v>
      </c>
      <c r="I26" s="22">
        <f t="shared" si="4"/>
        <v>0</v>
      </c>
      <c r="J26" s="22">
        <f t="shared" si="5"/>
        <v>0</v>
      </c>
      <c r="K26" s="22">
        <f t="shared" si="6"/>
        <v>0</v>
      </c>
      <c r="L26" s="22">
        <f t="shared" si="7"/>
        <v>0</v>
      </c>
      <c r="M26" s="22">
        <f t="shared" si="8"/>
        <v>0</v>
      </c>
      <c r="N26" s="22">
        <f t="shared" si="9"/>
        <v>0</v>
      </c>
      <c r="O26" s="22">
        <f t="shared" si="10"/>
        <v>1</v>
      </c>
    </row>
    <row r="27" spans="1:15" x14ac:dyDescent="0.25">
      <c r="A27" s="1">
        <v>37622</v>
      </c>
      <c r="B27" s="8">
        <v>1</v>
      </c>
      <c r="C27">
        <v>5873</v>
      </c>
      <c r="D27">
        <v>26</v>
      </c>
      <c r="E27" s="22">
        <f t="shared" si="0"/>
        <v>1</v>
      </c>
      <c r="F27" s="22">
        <f t="shared" si="1"/>
        <v>0</v>
      </c>
      <c r="G27" s="22">
        <f t="shared" si="2"/>
        <v>0</v>
      </c>
      <c r="H27" s="22">
        <f t="shared" si="3"/>
        <v>0</v>
      </c>
      <c r="I27" s="22">
        <f t="shared" si="4"/>
        <v>0</v>
      </c>
      <c r="J27" s="22">
        <f t="shared" si="5"/>
        <v>0</v>
      </c>
      <c r="K27" s="22">
        <f t="shared" si="6"/>
        <v>0</v>
      </c>
      <c r="L27" s="22">
        <f t="shared" si="7"/>
        <v>0</v>
      </c>
      <c r="M27" s="22">
        <f t="shared" si="8"/>
        <v>0</v>
      </c>
      <c r="N27" s="22">
        <f t="shared" si="9"/>
        <v>0</v>
      </c>
      <c r="O27" s="22">
        <f t="shared" si="10"/>
        <v>0</v>
      </c>
    </row>
    <row r="28" spans="1:15" x14ac:dyDescent="0.25">
      <c r="A28" s="1">
        <v>37653</v>
      </c>
      <c r="B28" s="8">
        <v>2</v>
      </c>
      <c r="C28">
        <v>3869</v>
      </c>
      <c r="D28">
        <v>27</v>
      </c>
      <c r="E28" s="22">
        <f t="shared" si="0"/>
        <v>0</v>
      </c>
      <c r="F28" s="22">
        <f t="shared" si="1"/>
        <v>0</v>
      </c>
      <c r="G28" s="22">
        <f t="shared" si="2"/>
        <v>0</v>
      </c>
      <c r="H28" s="22">
        <f t="shared" si="3"/>
        <v>0</v>
      </c>
      <c r="I28" s="22">
        <f t="shared" si="4"/>
        <v>0</v>
      </c>
      <c r="J28" s="22">
        <f t="shared" si="5"/>
        <v>0</v>
      </c>
      <c r="K28" s="22">
        <f t="shared" si="6"/>
        <v>0</v>
      </c>
      <c r="L28" s="22">
        <f t="shared" si="7"/>
        <v>0</v>
      </c>
      <c r="M28" s="22">
        <f t="shared" si="8"/>
        <v>0</v>
      </c>
      <c r="N28" s="22">
        <f t="shared" si="9"/>
        <v>0</v>
      </c>
      <c r="O28" s="22">
        <f t="shared" si="10"/>
        <v>0</v>
      </c>
    </row>
    <row r="29" spans="1:15" x14ac:dyDescent="0.25">
      <c r="A29" s="1">
        <v>37681</v>
      </c>
      <c r="B29" s="8">
        <v>3</v>
      </c>
      <c r="C29">
        <v>3879</v>
      </c>
      <c r="D29">
        <v>28</v>
      </c>
      <c r="E29" s="22">
        <f t="shared" si="0"/>
        <v>0</v>
      </c>
      <c r="F29" s="22">
        <f t="shared" si="1"/>
        <v>1</v>
      </c>
      <c r="G29" s="22">
        <f t="shared" si="2"/>
        <v>0</v>
      </c>
      <c r="H29" s="22">
        <f t="shared" si="3"/>
        <v>0</v>
      </c>
      <c r="I29" s="22">
        <f t="shared" si="4"/>
        <v>0</v>
      </c>
      <c r="J29" s="22">
        <f t="shared" si="5"/>
        <v>0</v>
      </c>
      <c r="K29" s="22">
        <f t="shared" si="6"/>
        <v>0</v>
      </c>
      <c r="L29" s="22">
        <f t="shared" si="7"/>
        <v>0</v>
      </c>
      <c r="M29" s="22">
        <f t="shared" si="8"/>
        <v>0</v>
      </c>
      <c r="N29" s="22">
        <f t="shared" si="9"/>
        <v>0</v>
      </c>
      <c r="O29" s="22">
        <f t="shared" si="10"/>
        <v>0</v>
      </c>
    </row>
    <row r="30" spans="1:15" x14ac:dyDescent="0.25">
      <c r="A30" s="1">
        <v>37712</v>
      </c>
      <c r="B30" s="8">
        <v>4</v>
      </c>
      <c r="C30">
        <v>4707</v>
      </c>
      <c r="D30">
        <v>29</v>
      </c>
      <c r="E30" s="22">
        <f t="shared" si="0"/>
        <v>0</v>
      </c>
      <c r="F30" s="22">
        <f t="shared" si="1"/>
        <v>0</v>
      </c>
      <c r="G30" s="22">
        <f t="shared" si="2"/>
        <v>1</v>
      </c>
      <c r="H30" s="22">
        <f t="shared" si="3"/>
        <v>0</v>
      </c>
      <c r="I30" s="22">
        <f t="shared" si="4"/>
        <v>0</v>
      </c>
      <c r="J30" s="22">
        <f t="shared" si="5"/>
        <v>0</v>
      </c>
      <c r="K30" s="22">
        <f t="shared" si="6"/>
        <v>0</v>
      </c>
      <c r="L30" s="22">
        <f t="shared" si="7"/>
        <v>0</v>
      </c>
      <c r="M30" s="22">
        <f t="shared" si="8"/>
        <v>0</v>
      </c>
      <c r="N30" s="22">
        <f t="shared" si="9"/>
        <v>0</v>
      </c>
      <c r="O30" s="22">
        <f t="shared" si="10"/>
        <v>0</v>
      </c>
    </row>
    <row r="31" spans="1:15" x14ac:dyDescent="0.25">
      <c r="A31" s="1">
        <v>37742</v>
      </c>
      <c r="B31" s="8">
        <v>5</v>
      </c>
      <c r="C31">
        <v>4281</v>
      </c>
      <c r="D31">
        <v>30</v>
      </c>
      <c r="E31" s="22">
        <f t="shared" si="0"/>
        <v>0</v>
      </c>
      <c r="F31" s="22">
        <f t="shared" si="1"/>
        <v>0</v>
      </c>
      <c r="G31" s="22">
        <f t="shared" si="2"/>
        <v>0</v>
      </c>
      <c r="H31" s="22">
        <f t="shared" si="3"/>
        <v>1</v>
      </c>
      <c r="I31" s="22">
        <f t="shared" si="4"/>
        <v>0</v>
      </c>
      <c r="J31" s="22">
        <f t="shared" si="5"/>
        <v>0</v>
      </c>
      <c r="K31" s="22">
        <f t="shared" si="6"/>
        <v>0</v>
      </c>
      <c r="L31" s="22">
        <f t="shared" si="7"/>
        <v>0</v>
      </c>
      <c r="M31" s="22">
        <f t="shared" si="8"/>
        <v>0</v>
      </c>
      <c r="N31" s="22">
        <f t="shared" si="9"/>
        <v>0</v>
      </c>
      <c r="O31" s="22">
        <f t="shared" si="10"/>
        <v>0</v>
      </c>
    </row>
    <row r="32" spans="1:15" x14ac:dyDescent="0.25">
      <c r="A32" s="1">
        <v>37773</v>
      </c>
      <c r="B32" s="8">
        <v>6</v>
      </c>
      <c r="C32">
        <v>4717</v>
      </c>
      <c r="D32">
        <v>31</v>
      </c>
      <c r="E32" s="22">
        <f t="shared" si="0"/>
        <v>0</v>
      </c>
      <c r="F32" s="22">
        <f t="shared" si="1"/>
        <v>0</v>
      </c>
      <c r="G32" s="22">
        <f t="shared" si="2"/>
        <v>0</v>
      </c>
      <c r="H32" s="22">
        <f t="shared" si="3"/>
        <v>0</v>
      </c>
      <c r="I32" s="22">
        <f t="shared" si="4"/>
        <v>1</v>
      </c>
      <c r="J32" s="22">
        <f t="shared" si="5"/>
        <v>0</v>
      </c>
      <c r="K32" s="22">
        <f t="shared" si="6"/>
        <v>0</v>
      </c>
      <c r="L32" s="22">
        <f t="shared" si="7"/>
        <v>0</v>
      </c>
      <c r="M32" s="22">
        <f t="shared" si="8"/>
        <v>0</v>
      </c>
      <c r="N32" s="22">
        <f t="shared" si="9"/>
        <v>0</v>
      </c>
      <c r="O32" s="22">
        <f t="shared" si="10"/>
        <v>0</v>
      </c>
    </row>
    <row r="33" spans="1:15" x14ac:dyDescent="0.25">
      <c r="A33" s="1">
        <v>37803</v>
      </c>
      <c r="B33" s="8">
        <v>7</v>
      </c>
      <c r="C33">
        <v>5291</v>
      </c>
      <c r="D33">
        <v>32</v>
      </c>
      <c r="E33" s="22">
        <f t="shared" si="0"/>
        <v>0</v>
      </c>
      <c r="F33" s="22">
        <f t="shared" si="1"/>
        <v>0</v>
      </c>
      <c r="G33" s="22">
        <f t="shared" si="2"/>
        <v>0</v>
      </c>
      <c r="H33" s="22">
        <f t="shared" si="3"/>
        <v>0</v>
      </c>
      <c r="I33" s="22">
        <f t="shared" si="4"/>
        <v>0</v>
      </c>
      <c r="J33" s="22">
        <f t="shared" si="5"/>
        <v>1</v>
      </c>
      <c r="K33" s="22">
        <f t="shared" si="6"/>
        <v>0</v>
      </c>
      <c r="L33" s="22">
        <f t="shared" si="7"/>
        <v>0</v>
      </c>
      <c r="M33" s="22">
        <f t="shared" si="8"/>
        <v>0</v>
      </c>
      <c r="N33" s="22">
        <f t="shared" si="9"/>
        <v>0</v>
      </c>
      <c r="O33" s="22">
        <f t="shared" si="10"/>
        <v>0</v>
      </c>
    </row>
    <row r="34" spans="1:15" x14ac:dyDescent="0.25">
      <c r="A34" s="1">
        <v>37834</v>
      </c>
      <c r="B34" s="8">
        <v>8</v>
      </c>
      <c r="C34">
        <v>5520</v>
      </c>
      <c r="D34">
        <v>33</v>
      </c>
      <c r="E34" s="22">
        <f t="shared" si="0"/>
        <v>0</v>
      </c>
      <c r="F34" s="22">
        <f t="shared" si="1"/>
        <v>0</v>
      </c>
      <c r="G34" s="22">
        <f t="shared" si="2"/>
        <v>0</v>
      </c>
      <c r="H34" s="22">
        <f t="shared" si="3"/>
        <v>0</v>
      </c>
      <c r="I34" s="22">
        <f t="shared" si="4"/>
        <v>0</v>
      </c>
      <c r="J34" s="22">
        <f t="shared" si="5"/>
        <v>0</v>
      </c>
      <c r="K34" s="22">
        <f t="shared" si="6"/>
        <v>1</v>
      </c>
      <c r="L34" s="22">
        <f t="shared" si="7"/>
        <v>0</v>
      </c>
      <c r="M34" s="22">
        <f t="shared" si="8"/>
        <v>0</v>
      </c>
      <c r="N34" s="22">
        <f t="shared" si="9"/>
        <v>0</v>
      </c>
      <c r="O34" s="22">
        <f t="shared" si="10"/>
        <v>0</v>
      </c>
    </row>
    <row r="35" spans="1:15" x14ac:dyDescent="0.25">
      <c r="A35" s="1">
        <v>37865</v>
      </c>
      <c r="B35" s="8">
        <v>9</v>
      </c>
      <c r="C35">
        <v>5061</v>
      </c>
      <c r="D35">
        <v>34</v>
      </c>
      <c r="E35" s="22">
        <f t="shared" si="0"/>
        <v>0</v>
      </c>
      <c r="F35" s="22">
        <f t="shared" si="1"/>
        <v>0</v>
      </c>
      <c r="G35" s="22">
        <f t="shared" si="2"/>
        <v>0</v>
      </c>
      <c r="H35" s="22">
        <f t="shared" si="3"/>
        <v>0</v>
      </c>
      <c r="I35" s="22">
        <f t="shared" si="4"/>
        <v>0</v>
      </c>
      <c r="J35" s="22">
        <f t="shared" si="5"/>
        <v>0</v>
      </c>
      <c r="K35" s="22">
        <f t="shared" si="6"/>
        <v>0</v>
      </c>
      <c r="L35" s="22">
        <f t="shared" si="7"/>
        <v>1</v>
      </c>
      <c r="M35" s="22">
        <f t="shared" si="8"/>
        <v>0</v>
      </c>
      <c r="N35" s="22">
        <f t="shared" si="9"/>
        <v>0</v>
      </c>
      <c r="O35" s="22">
        <f t="shared" si="10"/>
        <v>0</v>
      </c>
    </row>
    <row r="36" spans="1:15" x14ac:dyDescent="0.25">
      <c r="A36" s="1">
        <v>37895</v>
      </c>
      <c r="B36" s="8">
        <v>10</v>
      </c>
      <c r="C36">
        <v>5141</v>
      </c>
      <c r="D36">
        <v>35</v>
      </c>
      <c r="E36" s="22">
        <f t="shared" si="0"/>
        <v>0</v>
      </c>
      <c r="F36" s="22">
        <f t="shared" si="1"/>
        <v>0</v>
      </c>
      <c r="G36" s="22">
        <f t="shared" si="2"/>
        <v>0</v>
      </c>
      <c r="H36" s="22">
        <f t="shared" si="3"/>
        <v>0</v>
      </c>
      <c r="I36" s="22">
        <f t="shared" si="4"/>
        <v>0</v>
      </c>
      <c r="J36" s="22">
        <f t="shared" si="5"/>
        <v>0</v>
      </c>
      <c r="K36" s="22">
        <f t="shared" si="6"/>
        <v>0</v>
      </c>
      <c r="L36" s="22">
        <f t="shared" si="7"/>
        <v>0</v>
      </c>
      <c r="M36" s="22">
        <f t="shared" si="8"/>
        <v>1</v>
      </c>
      <c r="N36" s="22">
        <f t="shared" si="9"/>
        <v>0</v>
      </c>
      <c r="O36" s="22">
        <f t="shared" si="10"/>
        <v>0</v>
      </c>
    </row>
    <row r="37" spans="1:15" x14ac:dyDescent="0.25">
      <c r="A37" s="1">
        <v>37926</v>
      </c>
      <c r="B37" s="8">
        <v>11</v>
      </c>
      <c r="C37">
        <v>4126</v>
      </c>
      <c r="D37">
        <v>36</v>
      </c>
      <c r="E37" s="22">
        <f t="shared" si="0"/>
        <v>0</v>
      </c>
      <c r="F37" s="22">
        <f t="shared" si="1"/>
        <v>0</v>
      </c>
      <c r="G37" s="22">
        <f t="shared" si="2"/>
        <v>0</v>
      </c>
      <c r="H37" s="22">
        <f t="shared" si="3"/>
        <v>0</v>
      </c>
      <c r="I37" s="22">
        <f t="shared" si="4"/>
        <v>0</v>
      </c>
      <c r="J37" s="22">
        <f t="shared" si="5"/>
        <v>0</v>
      </c>
      <c r="K37" s="22">
        <f t="shared" si="6"/>
        <v>0</v>
      </c>
      <c r="L37" s="22">
        <f t="shared" si="7"/>
        <v>0</v>
      </c>
      <c r="M37" s="22">
        <f t="shared" si="8"/>
        <v>0</v>
      </c>
      <c r="N37" s="22">
        <f t="shared" si="9"/>
        <v>1</v>
      </c>
      <c r="O37" s="22">
        <f t="shared" si="10"/>
        <v>0</v>
      </c>
    </row>
    <row r="38" spans="1:15" x14ac:dyDescent="0.25">
      <c r="A38" s="1">
        <v>37956</v>
      </c>
      <c r="B38" s="8">
        <v>12</v>
      </c>
      <c r="C38">
        <v>4496</v>
      </c>
      <c r="D38">
        <v>37</v>
      </c>
      <c r="E38" s="22">
        <f t="shared" si="0"/>
        <v>0</v>
      </c>
      <c r="F38" s="22">
        <f t="shared" si="1"/>
        <v>0</v>
      </c>
      <c r="G38" s="22">
        <f t="shared" si="2"/>
        <v>0</v>
      </c>
      <c r="H38" s="22">
        <f t="shared" si="3"/>
        <v>0</v>
      </c>
      <c r="I38" s="22">
        <f t="shared" si="4"/>
        <v>0</v>
      </c>
      <c r="J38" s="22">
        <f t="shared" si="5"/>
        <v>0</v>
      </c>
      <c r="K38" s="22">
        <f t="shared" si="6"/>
        <v>0</v>
      </c>
      <c r="L38" s="22">
        <f t="shared" si="7"/>
        <v>0</v>
      </c>
      <c r="M38" s="22">
        <f t="shared" si="8"/>
        <v>0</v>
      </c>
      <c r="N38" s="22">
        <f t="shared" si="9"/>
        <v>0</v>
      </c>
      <c r="O38" s="22">
        <f t="shared" si="10"/>
        <v>1</v>
      </c>
    </row>
    <row r="39" spans="1:15" x14ac:dyDescent="0.25">
      <c r="A39" s="1">
        <v>37987</v>
      </c>
      <c r="B39" s="8">
        <v>1</v>
      </c>
      <c r="C39">
        <v>5544</v>
      </c>
      <c r="D39">
        <v>38</v>
      </c>
      <c r="E39" s="22">
        <f t="shared" si="0"/>
        <v>1</v>
      </c>
      <c r="F39" s="22">
        <f t="shared" si="1"/>
        <v>0</v>
      </c>
      <c r="G39" s="22">
        <f t="shared" si="2"/>
        <v>0</v>
      </c>
      <c r="H39" s="22">
        <f t="shared" si="3"/>
        <v>0</v>
      </c>
      <c r="I39" s="22">
        <f t="shared" si="4"/>
        <v>0</v>
      </c>
      <c r="J39" s="22">
        <f t="shared" si="5"/>
        <v>0</v>
      </c>
      <c r="K39" s="22">
        <f t="shared" si="6"/>
        <v>0</v>
      </c>
      <c r="L39" s="22">
        <f t="shared" si="7"/>
        <v>0</v>
      </c>
      <c r="M39" s="22">
        <f t="shared" si="8"/>
        <v>0</v>
      </c>
      <c r="N39" s="22">
        <f t="shared" si="9"/>
        <v>0</v>
      </c>
      <c r="O39" s="22">
        <f t="shared" si="10"/>
        <v>0</v>
      </c>
    </row>
    <row r="40" spans="1:15" x14ac:dyDescent="0.25">
      <c r="A40" s="1">
        <v>38018</v>
      </c>
      <c r="B40" s="8">
        <v>2</v>
      </c>
      <c r="C40">
        <v>3719</v>
      </c>
      <c r="D40">
        <v>39</v>
      </c>
      <c r="E40" s="22">
        <f t="shared" si="0"/>
        <v>0</v>
      </c>
      <c r="F40" s="22">
        <f t="shared" si="1"/>
        <v>0</v>
      </c>
      <c r="G40" s="22">
        <f t="shared" si="2"/>
        <v>0</v>
      </c>
      <c r="H40" s="22">
        <f t="shared" si="3"/>
        <v>0</v>
      </c>
      <c r="I40" s="22">
        <f t="shared" si="4"/>
        <v>0</v>
      </c>
      <c r="J40" s="22">
        <f t="shared" si="5"/>
        <v>0</v>
      </c>
      <c r="K40" s="22">
        <f t="shared" si="6"/>
        <v>0</v>
      </c>
      <c r="L40" s="22">
        <f t="shared" si="7"/>
        <v>0</v>
      </c>
      <c r="M40" s="22">
        <f t="shared" si="8"/>
        <v>0</v>
      </c>
      <c r="N40" s="22">
        <f t="shared" si="9"/>
        <v>0</v>
      </c>
      <c r="O40" s="22">
        <f t="shared" si="10"/>
        <v>0</v>
      </c>
    </row>
    <row r="41" spans="1:15" x14ac:dyDescent="0.25">
      <c r="A41" s="1">
        <v>38047</v>
      </c>
      <c r="B41" s="8">
        <v>3</v>
      </c>
      <c r="C41">
        <v>4145</v>
      </c>
      <c r="D41">
        <v>40</v>
      </c>
      <c r="E41" s="22">
        <f t="shared" si="0"/>
        <v>0</v>
      </c>
      <c r="F41" s="22">
        <f t="shared" si="1"/>
        <v>1</v>
      </c>
      <c r="G41" s="22">
        <f t="shared" si="2"/>
        <v>0</v>
      </c>
      <c r="H41" s="22">
        <f t="shared" si="3"/>
        <v>0</v>
      </c>
      <c r="I41" s="22">
        <f t="shared" si="4"/>
        <v>0</v>
      </c>
      <c r="J41" s="22">
        <f t="shared" si="5"/>
        <v>0</v>
      </c>
      <c r="K41" s="22">
        <f t="shared" si="6"/>
        <v>0</v>
      </c>
      <c r="L41" s="22">
        <f t="shared" si="7"/>
        <v>0</v>
      </c>
      <c r="M41" s="22">
        <f t="shared" si="8"/>
        <v>0</v>
      </c>
      <c r="N41" s="22">
        <f t="shared" si="9"/>
        <v>0</v>
      </c>
      <c r="O41" s="22">
        <f t="shared" si="10"/>
        <v>0</v>
      </c>
    </row>
    <row r="42" spans="1:15" x14ac:dyDescent="0.25">
      <c r="A42" s="1">
        <v>38078</v>
      </c>
      <c r="B42" s="8">
        <v>4</v>
      </c>
      <c r="C42">
        <v>4833</v>
      </c>
      <c r="D42">
        <v>41</v>
      </c>
      <c r="E42" s="22">
        <f t="shared" si="0"/>
        <v>0</v>
      </c>
      <c r="F42" s="22">
        <f t="shared" si="1"/>
        <v>0</v>
      </c>
      <c r="G42" s="22">
        <f t="shared" si="2"/>
        <v>1</v>
      </c>
      <c r="H42" s="22">
        <f t="shared" si="3"/>
        <v>0</v>
      </c>
      <c r="I42" s="22">
        <f t="shared" si="4"/>
        <v>0</v>
      </c>
      <c r="J42" s="22">
        <f t="shared" si="5"/>
        <v>0</v>
      </c>
      <c r="K42" s="22">
        <f t="shared" si="6"/>
        <v>0</v>
      </c>
      <c r="L42" s="22">
        <f t="shared" si="7"/>
        <v>0</v>
      </c>
      <c r="M42" s="22">
        <f t="shared" si="8"/>
        <v>0</v>
      </c>
      <c r="N42" s="22">
        <f t="shared" si="9"/>
        <v>0</v>
      </c>
      <c r="O42" s="22">
        <f t="shared" si="10"/>
        <v>0</v>
      </c>
    </row>
    <row r="43" spans="1:15" x14ac:dyDescent="0.25">
      <c r="A43" s="1">
        <v>38108</v>
      </c>
      <c r="B43" s="8">
        <v>5</v>
      </c>
      <c r="C43">
        <v>4302</v>
      </c>
      <c r="D43">
        <v>42</v>
      </c>
      <c r="E43" s="22">
        <f t="shared" si="0"/>
        <v>0</v>
      </c>
      <c r="F43" s="22">
        <f t="shared" si="1"/>
        <v>0</v>
      </c>
      <c r="G43" s="22">
        <f t="shared" si="2"/>
        <v>0</v>
      </c>
      <c r="H43" s="22">
        <f t="shared" si="3"/>
        <v>1</v>
      </c>
      <c r="I43" s="22">
        <f t="shared" si="4"/>
        <v>0</v>
      </c>
      <c r="J43" s="22">
        <f t="shared" si="5"/>
        <v>0</v>
      </c>
      <c r="K43" s="22">
        <f t="shared" si="6"/>
        <v>0</v>
      </c>
      <c r="L43" s="22">
        <f t="shared" si="7"/>
        <v>0</v>
      </c>
      <c r="M43" s="22">
        <f t="shared" si="8"/>
        <v>0</v>
      </c>
      <c r="N43" s="22">
        <f t="shared" si="9"/>
        <v>0</v>
      </c>
      <c r="O43" s="22">
        <f t="shared" si="10"/>
        <v>0</v>
      </c>
    </row>
    <row r="44" spans="1:15" x14ac:dyDescent="0.25">
      <c r="A44" s="1">
        <v>38139</v>
      </c>
      <c r="B44" s="8">
        <v>6</v>
      </c>
      <c r="C44">
        <v>4868</v>
      </c>
      <c r="D44">
        <v>43</v>
      </c>
      <c r="E44" s="22">
        <f t="shared" si="0"/>
        <v>0</v>
      </c>
      <c r="F44" s="22">
        <f t="shared" si="1"/>
        <v>0</v>
      </c>
      <c r="G44" s="22">
        <f t="shared" si="2"/>
        <v>0</v>
      </c>
      <c r="H44" s="22">
        <f t="shared" si="3"/>
        <v>0</v>
      </c>
      <c r="I44" s="22">
        <f t="shared" si="4"/>
        <v>1</v>
      </c>
      <c r="J44" s="22">
        <f t="shared" si="5"/>
        <v>0</v>
      </c>
      <c r="K44" s="22">
        <f t="shared" si="6"/>
        <v>0</v>
      </c>
      <c r="L44" s="22">
        <f t="shared" si="7"/>
        <v>0</v>
      </c>
      <c r="M44" s="22">
        <f t="shared" si="8"/>
        <v>0</v>
      </c>
      <c r="N44" s="22">
        <f t="shared" si="9"/>
        <v>0</v>
      </c>
      <c r="O44" s="22">
        <f t="shared" si="10"/>
        <v>0</v>
      </c>
    </row>
    <row r="45" spans="1:15" x14ac:dyDescent="0.25">
      <c r="A45" s="1">
        <v>38169</v>
      </c>
      <c r="B45" s="8">
        <v>7</v>
      </c>
      <c r="C45">
        <v>5425</v>
      </c>
      <c r="D45">
        <v>44</v>
      </c>
      <c r="E45" s="22">
        <f t="shared" si="0"/>
        <v>0</v>
      </c>
      <c r="F45" s="22">
        <f t="shared" si="1"/>
        <v>0</v>
      </c>
      <c r="G45" s="22">
        <f t="shared" si="2"/>
        <v>0</v>
      </c>
      <c r="H45" s="22">
        <f t="shared" si="3"/>
        <v>0</v>
      </c>
      <c r="I45" s="22">
        <f t="shared" si="4"/>
        <v>0</v>
      </c>
      <c r="J45" s="22">
        <f t="shared" si="5"/>
        <v>1</v>
      </c>
      <c r="K45" s="22">
        <f t="shared" si="6"/>
        <v>0</v>
      </c>
      <c r="L45" s="22">
        <f t="shared" si="7"/>
        <v>0</v>
      </c>
      <c r="M45" s="22">
        <f t="shared" si="8"/>
        <v>0</v>
      </c>
      <c r="N45" s="22">
        <f t="shared" si="9"/>
        <v>0</v>
      </c>
      <c r="O45" s="22">
        <f t="shared" si="10"/>
        <v>0</v>
      </c>
    </row>
    <row r="46" spans="1:15" x14ac:dyDescent="0.25">
      <c r="A46" s="1">
        <v>38200</v>
      </c>
      <c r="B46" s="8">
        <v>8</v>
      </c>
      <c r="C46">
        <v>5866</v>
      </c>
      <c r="D46">
        <v>45</v>
      </c>
      <c r="E46" s="22">
        <f t="shared" si="0"/>
        <v>0</v>
      </c>
      <c r="F46" s="22">
        <f t="shared" si="1"/>
        <v>0</v>
      </c>
      <c r="G46" s="22">
        <f t="shared" si="2"/>
        <v>0</v>
      </c>
      <c r="H46" s="22">
        <f t="shared" si="3"/>
        <v>0</v>
      </c>
      <c r="I46" s="22">
        <f t="shared" si="4"/>
        <v>0</v>
      </c>
      <c r="J46" s="22">
        <f t="shared" si="5"/>
        <v>0</v>
      </c>
      <c r="K46" s="22">
        <f t="shared" si="6"/>
        <v>1</v>
      </c>
      <c r="L46" s="22">
        <f t="shared" si="7"/>
        <v>0</v>
      </c>
      <c r="M46" s="22">
        <f t="shared" si="8"/>
        <v>0</v>
      </c>
      <c r="N46" s="22">
        <f t="shared" si="9"/>
        <v>0</v>
      </c>
      <c r="O46" s="22">
        <f t="shared" si="10"/>
        <v>0</v>
      </c>
    </row>
    <row r="47" spans="1:15" x14ac:dyDescent="0.25">
      <c r="A47" s="1">
        <v>38231</v>
      </c>
      <c r="B47" s="8">
        <v>9</v>
      </c>
      <c r="C47">
        <v>5126</v>
      </c>
      <c r="D47">
        <v>46</v>
      </c>
      <c r="E47" s="22">
        <f t="shared" si="0"/>
        <v>0</v>
      </c>
      <c r="F47" s="22">
        <f t="shared" si="1"/>
        <v>0</v>
      </c>
      <c r="G47" s="22">
        <f t="shared" si="2"/>
        <v>0</v>
      </c>
      <c r="H47" s="22">
        <f t="shared" si="3"/>
        <v>0</v>
      </c>
      <c r="I47" s="22">
        <f t="shared" si="4"/>
        <v>0</v>
      </c>
      <c r="J47" s="22">
        <f t="shared" si="5"/>
        <v>0</v>
      </c>
      <c r="K47" s="22">
        <f t="shared" si="6"/>
        <v>0</v>
      </c>
      <c r="L47" s="22">
        <f t="shared" si="7"/>
        <v>1</v>
      </c>
      <c r="M47" s="22">
        <f t="shared" si="8"/>
        <v>0</v>
      </c>
      <c r="N47" s="22">
        <f t="shared" si="9"/>
        <v>0</v>
      </c>
      <c r="O47" s="22">
        <f t="shared" si="10"/>
        <v>0</v>
      </c>
    </row>
    <row r="48" spans="1:15" x14ac:dyDescent="0.25">
      <c r="A48" s="1">
        <v>38261</v>
      </c>
      <c r="B48" s="8">
        <v>10</v>
      </c>
      <c r="C48">
        <v>5125</v>
      </c>
      <c r="D48">
        <v>47</v>
      </c>
      <c r="E48" s="22">
        <f t="shared" si="0"/>
        <v>0</v>
      </c>
      <c r="F48" s="22">
        <f t="shared" si="1"/>
        <v>0</v>
      </c>
      <c r="G48" s="22">
        <f t="shared" si="2"/>
        <v>0</v>
      </c>
      <c r="H48" s="22">
        <f t="shared" si="3"/>
        <v>0</v>
      </c>
      <c r="I48" s="22">
        <f t="shared" si="4"/>
        <v>0</v>
      </c>
      <c r="J48" s="22">
        <f t="shared" si="5"/>
        <v>0</v>
      </c>
      <c r="K48" s="22">
        <f t="shared" si="6"/>
        <v>0</v>
      </c>
      <c r="L48" s="22">
        <f t="shared" si="7"/>
        <v>0</v>
      </c>
      <c r="M48" s="22">
        <f t="shared" si="8"/>
        <v>1</v>
      </c>
      <c r="N48" s="22">
        <f t="shared" si="9"/>
        <v>0</v>
      </c>
      <c r="O48" s="22">
        <f t="shared" si="10"/>
        <v>0</v>
      </c>
    </row>
    <row r="49" spans="1:15" x14ac:dyDescent="0.25">
      <c r="A49" s="1">
        <v>38292</v>
      </c>
      <c r="B49" s="8">
        <v>11</v>
      </c>
      <c r="C49">
        <v>4501</v>
      </c>
      <c r="D49">
        <v>48</v>
      </c>
      <c r="E49" s="22">
        <f t="shared" si="0"/>
        <v>0</v>
      </c>
      <c r="F49" s="22">
        <f t="shared" si="1"/>
        <v>0</v>
      </c>
      <c r="G49" s="22">
        <f t="shared" si="2"/>
        <v>0</v>
      </c>
      <c r="H49" s="22">
        <f t="shared" si="3"/>
        <v>0</v>
      </c>
      <c r="I49" s="22">
        <f t="shared" si="4"/>
        <v>0</v>
      </c>
      <c r="J49" s="22">
        <f t="shared" si="5"/>
        <v>0</v>
      </c>
      <c r="K49" s="22">
        <f t="shared" si="6"/>
        <v>0</v>
      </c>
      <c r="L49" s="22">
        <f t="shared" si="7"/>
        <v>0</v>
      </c>
      <c r="M49" s="22">
        <f t="shared" si="8"/>
        <v>0</v>
      </c>
      <c r="N49" s="22">
        <f t="shared" si="9"/>
        <v>1</v>
      </c>
      <c r="O49" s="22">
        <f t="shared" si="10"/>
        <v>0</v>
      </c>
    </row>
    <row r="50" spans="1:15" x14ac:dyDescent="0.25">
      <c r="A50" s="1">
        <v>38322</v>
      </c>
      <c r="B50" s="8">
        <v>12</v>
      </c>
      <c r="C50">
        <v>4770</v>
      </c>
      <c r="D50">
        <v>49</v>
      </c>
      <c r="E50" s="22">
        <f t="shared" si="0"/>
        <v>0</v>
      </c>
      <c r="F50" s="22">
        <f t="shared" si="1"/>
        <v>0</v>
      </c>
      <c r="G50" s="22">
        <f t="shared" si="2"/>
        <v>0</v>
      </c>
      <c r="H50" s="22">
        <f t="shared" si="3"/>
        <v>0</v>
      </c>
      <c r="I50" s="22">
        <f t="shared" si="4"/>
        <v>0</v>
      </c>
      <c r="J50" s="22">
        <f t="shared" si="5"/>
        <v>0</v>
      </c>
      <c r="K50" s="22">
        <f t="shared" si="6"/>
        <v>0</v>
      </c>
      <c r="L50" s="22">
        <f t="shared" si="7"/>
        <v>0</v>
      </c>
      <c r="M50" s="22">
        <f t="shared" si="8"/>
        <v>0</v>
      </c>
      <c r="N50" s="22">
        <f t="shared" si="9"/>
        <v>0</v>
      </c>
      <c r="O50" s="22">
        <f t="shared" si="10"/>
        <v>1</v>
      </c>
    </row>
    <row r="51" spans="1:15" x14ac:dyDescent="0.25">
      <c r="A51" s="1">
        <v>38353</v>
      </c>
      <c r="B51" s="8">
        <v>1</v>
      </c>
      <c r="C51">
        <v>5903</v>
      </c>
      <c r="D51">
        <v>50</v>
      </c>
      <c r="E51" s="22">
        <f t="shared" si="0"/>
        <v>1</v>
      </c>
      <c r="F51" s="22">
        <f t="shared" si="1"/>
        <v>0</v>
      </c>
      <c r="G51" s="22">
        <f t="shared" si="2"/>
        <v>0</v>
      </c>
      <c r="H51" s="22">
        <f t="shared" si="3"/>
        <v>0</v>
      </c>
      <c r="I51" s="22">
        <f t="shared" si="4"/>
        <v>0</v>
      </c>
      <c r="J51" s="22">
        <f t="shared" si="5"/>
        <v>0</v>
      </c>
      <c r="K51" s="22">
        <f t="shared" si="6"/>
        <v>0</v>
      </c>
      <c r="L51" s="22">
        <f t="shared" si="7"/>
        <v>0</v>
      </c>
      <c r="M51" s="22">
        <f t="shared" si="8"/>
        <v>0</v>
      </c>
      <c r="N51" s="22">
        <f t="shared" si="9"/>
        <v>0</v>
      </c>
      <c r="O51" s="22">
        <f t="shared" si="10"/>
        <v>0</v>
      </c>
    </row>
    <row r="52" spans="1:15" x14ac:dyDescent="0.25">
      <c r="A52" s="1">
        <v>38384</v>
      </c>
      <c r="B52" s="8">
        <v>2</v>
      </c>
      <c r="C52">
        <v>4041</v>
      </c>
      <c r="D52">
        <v>51</v>
      </c>
      <c r="E52" s="22">
        <f t="shared" si="0"/>
        <v>0</v>
      </c>
      <c r="F52" s="22">
        <f t="shared" si="1"/>
        <v>0</v>
      </c>
      <c r="G52" s="22">
        <f t="shared" si="2"/>
        <v>0</v>
      </c>
      <c r="H52" s="22">
        <f t="shared" si="3"/>
        <v>0</v>
      </c>
      <c r="I52" s="22">
        <f t="shared" si="4"/>
        <v>0</v>
      </c>
      <c r="J52" s="22">
        <f t="shared" si="5"/>
        <v>0</v>
      </c>
      <c r="K52" s="22">
        <f t="shared" si="6"/>
        <v>0</v>
      </c>
      <c r="L52" s="22">
        <f t="shared" si="7"/>
        <v>0</v>
      </c>
      <c r="M52" s="22">
        <f t="shared" si="8"/>
        <v>0</v>
      </c>
      <c r="N52" s="22">
        <f t="shared" si="9"/>
        <v>0</v>
      </c>
      <c r="O52" s="22">
        <f t="shared" si="10"/>
        <v>0</v>
      </c>
    </row>
    <row r="53" spans="1:15" x14ac:dyDescent="0.25">
      <c r="A53" s="1">
        <v>38412</v>
      </c>
      <c r="B53" s="8">
        <v>3</v>
      </c>
      <c r="C53">
        <v>4352</v>
      </c>
      <c r="D53">
        <v>52</v>
      </c>
      <c r="E53" s="22">
        <f t="shared" si="0"/>
        <v>0</v>
      </c>
      <c r="F53" s="22">
        <f t="shared" si="1"/>
        <v>1</v>
      </c>
      <c r="G53" s="22">
        <f t="shared" si="2"/>
        <v>0</v>
      </c>
      <c r="H53" s="22">
        <f t="shared" si="3"/>
        <v>0</v>
      </c>
      <c r="I53" s="22">
        <f t="shared" si="4"/>
        <v>0</v>
      </c>
      <c r="J53" s="22">
        <f t="shared" si="5"/>
        <v>0</v>
      </c>
      <c r="K53" s="22">
        <f t="shared" si="6"/>
        <v>0</v>
      </c>
      <c r="L53" s="22">
        <f t="shared" si="7"/>
        <v>0</v>
      </c>
      <c r="M53" s="22">
        <f t="shared" si="8"/>
        <v>0</v>
      </c>
      <c r="N53" s="22">
        <f t="shared" si="9"/>
        <v>0</v>
      </c>
      <c r="O53" s="22">
        <f t="shared" si="10"/>
        <v>0</v>
      </c>
    </row>
    <row r="54" spans="1:15" x14ac:dyDescent="0.25">
      <c r="A54" s="1">
        <v>38443</v>
      </c>
      <c r="B54" s="8">
        <v>4</v>
      </c>
      <c r="C54">
        <v>4880</v>
      </c>
      <c r="D54">
        <v>53</v>
      </c>
      <c r="E54" s="22">
        <f t="shared" si="0"/>
        <v>0</v>
      </c>
      <c r="F54" s="22">
        <f t="shared" si="1"/>
        <v>0</v>
      </c>
      <c r="G54" s="22">
        <f t="shared" si="2"/>
        <v>1</v>
      </c>
      <c r="H54" s="22">
        <f t="shared" si="3"/>
        <v>0</v>
      </c>
      <c r="I54" s="22">
        <f t="shared" si="4"/>
        <v>0</v>
      </c>
      <c r="J54" s="22">
        <f t="shared" si="5"/>
        <v>0</v>
      </c>
      <c r="K54" s="22">
        <f t="shared" si="6"/>
        <v>0</v>
      </c>
      <c r="L54" s="22">
        <f t="shared" si="7"/>
        <v>0</v>
      </c>
      <c r="M54" s="22">
        <f t="shared" si="8"/>
        <v>0</v>
      </c>
      <c r="N54" s="22">
        <f t="shared" si="9"/>
        <v>0</v>
      </c>
      <c r="O54" s="22">
        <f t="shared" si="10"/>
        <v>0</v>
      </c>
    </row>
    <row r="55" spans="1:15" x14ac:dyDescent="0.25">
      <c r="A55" s="1">
        <v>38473</v>
      </c>
      <c r="B55" s="8">
        <v>5</v>
      </c>
      <c r="C55">
        <v>4773</v>
      </c>
      <c r="D55">
        <v>54</v>
      </c>
      <c r="E55" s="22">
        <f t="shared" si="0"/>
        <v>0</v>
      </c>
      <c r="F55" s="22">
        <f t="shared" si="1"/>
        <v>0</v>
      </c>
      <c r="G55" s="22">
        <f t="shared" si="2"/>
        <v>0</v>
      </c>
      <c r="H55" s="22">
        <f t="shared" si="3"/>
        <v>1</v>
      </c>
      <c r="I55" s="22">
        <f t="shared" si="4"/>
        <v>0</v>
      </c>
      <c r="J55" s="22">
        <f t="shared" si="5"/>
        <v>0</v>
      </c>
      <c r="K55" s="22">
        <f t="shared" si="6"/>
        <v>0</v>
      </c>
      <c r="L55" s="22">
        <f t="shared" si="7"/>
        <v>0</v>
      </c>
      <c r="M55" s="22">
        <f t="shared" si="8"/>
        <v>0</v>
      </c>
      <c r="N55" s="22">
        <f t="shared" si="9"/>
        <v>0</v>
      </c>
      <c r="O55" s="22">
        <f t="shared" si="10"/>
        <v>0</v>
      </c>
    </row>
    <row r="56" spans="1:15" x14ac:dyDescent="0.25">
      <c r="A56" s="1">
        <v>38504</v>
      </c>
      <c r="B56" s="8">
        <v>6</v>
      </c>
      <c r="C56">
        <v>5086</v>
      </c>
      <c r="D56">
        <v>55</v>
      </c>
      <c r="E56" s="22">
        <f t="shared" si="0"/>
        <v>0</v>
      </c>
      <c r="F56" s="22">
        <f t="shared" si="1"/>
        <v>0</v>
      </c>
      <c r="G56" s="22">
        <f t="shared" si="2"/>
        <v>0</v>
      </c>
      <c r="H56" s="22">
        <f t="shared" si="3"/>
        <v>0</v>
      </c>
      <c r="I56" s="22">
        <f t="shared" si="4"/>
        <v>1</v>
      </c>
      <c r="J56" s="22">
        <f t="shared" si="5"/>
        <v>0</v>
      </c>
      <c r="K56" s="22">
        <f t="shared" si="6"/>
        <v>0</v>
      </c>
      <c r="L56" s="22">
        <f t="shared" si="7"/>
        <v>0</v>
      </c>
      <c r="M56" s="22">
        <f t="shared" si="8"/>
        <v>0</v>
      </c>
      <c r="N56" s="22">
        <f t="shared" si="9"/>
        <v>0</v>
      </c>
      <c r="O56" s="22">
        <f t="shared" si="10"/>
        <v>0</v>
      </c>
    </row>
    <row r="57" spans="1:15" x14ac:dyDescent="0.25">
      <c r="A57" s="1">
        <v>38534</v>
      </c>
      <c r="B57" s="8">
        <v>7</v>
      </c>
      <c r="C57">
        <v>5469</v>
      </c>
      <c r="D57">
        <v>56</v>
      </c>
      <c r="E57" s="22">
        <f t="shared" si="0"/>
        <v>0</v>
      </c>
      <c r="F57" s="22">
        <f t="shared" si="1"/>
        <v>0</v>
      </c>
      <c r="G57" s="22">
        <f t="shared" si="2"/>
        <v>0</v>
      </c>
      <c r="H57" s="22">
        <f t="shared" si="3"/>
        <v>0</v>
      </c>
      <c r="I57" s="22">
        <f t="shared" si="4"/>
        <v>0</v>
      </c>
      <c r="J57" s="22">
        <f t="shared" si="5"/>
        <v>1</v>
      </c>
      <c r="K57" s="22">
        <f t="shared" si="6"/>
        <v>0</v>
      </c>
      <c r="L57" s="22">
        <f t="shared" si="7"/>
        <v>0</v>
      </c>
      <c r="M57" s="22">
        <f t="shared" si="8"/>
        <v>0</v>
      </c>
      <c r="N57" s="22">
        <f t="shared" si="9"/>
        <v>0</v>
      </c>
      <c r="O57" s="22">
        <f t="shared" si="10"/>
        <v>0</v>
      </c>
    </row>
    <row r="58" spans="1:15" x14ac:dyDescent="0.25">
      <c r="A58" s="1">
        <v>38565</v>
      </c>
      <c r="B58" s="8">
        <v>8</v>
      </c>
      <c r="C58">
        <v>6200</v>
      </c>
      <c r="D58">
        <v>57</v>
      </c>
      <c r="E58" s="22">
        <f t="shared" si="0"/>
        <v>0</v>
      </c>
      <c r="F58" s="22">
        <f t="shared" si="1"/>
        <v>0</v>
      </c>
      <c r="G58" s="22">
        <f t="shared" si="2"/>
        <v>0</v>
      </c>
      <c r="H58" s="22">
        <f t="shared" si="3"/>
        <v>0</v>
      </c>
      <c r="I58" s="22">
        <f t="shared" si="4"/>
        <v>0</v>
      </c>
      <c r="J58" s="22">
        <f t="shared" si="5"/>
        <v>0</v>
      </c>
      <c r="K58" s="22">
        <f t="shared" si="6"/>
        <v>1</v>
      </c>
      <c r="L58" s="22">
        <f t="shared" si="7"/>
        <v>0</v>
      </c>
      <c r="M58" s="22">
        <f t="shared" si="8"/>
        <v>0</v>
      </c>
      <c r="N58" s="22">
        <f t="shared" si="9"/>
        <v>0</v>
      </c>
      <c r="O58" s="22">
        <f t="shared" si="10"/>
        <v>0</v>
      </c>
    </row>
    <row r="59" spans="1:15" x14ac:dyDescent="0.25">
      <c r="A59" s="1">
        <v>38596</v>
      </c>
      <c r="B59" s="8">
        <v>9</v>
      </c>
      <c r="C59">
        <v>5634</v>
      </c>
      <c r="D59">
        <v>58</v>
      </c>
      <c r="E59" s="22">
        <f t="shared" si="0"/>
        <v>0</v>
      </c>
      <c r="F59" s="22">
        <f t="shared" si="1"/>
        <v>0</v>
      </c>
      <c r="G59" s="22">
        <f t="shared" si="2"/>
        <v>0</v>
      </c>
      <c r="H59" s="22">
        <f t="shared" si="3"/>
        <v>0</v>
      </c>
      <c r="I59" s="22">
        <f t="shared" si="4"/>
        <v>0</v>
      </c>
      <c r="J59" s="22">
        <f t="shared" si="5"/>
        <v>0</v>
      </c>
      <c r="K59" s="22">
        <f t="shared" si="6"/>
        <v>0</v>
      </c>
      <c r="L59" s="22">
        <f t="shared" si="7"/>
        <v>1</v>
      </c>
      <c r="M59" s="22">
        <f t="shared" si="8"/>
        <v>0</v>
      </c>
      <c r="N59" s="22">
        <f t="shared" si="9"/>
        <v>0</v>
      </c>
      <c r="O59" s="22">
        <f t="shared" si="10"/>
        <v>0</v>
      </c>
    </row>
    <row r="60" spans="1:15" x14ac:dyDescent="0.25">
      <c r="A60" s="1">
        <v>38626</v>
      </c>
      <c r="B60" s="8">
        <v>10</v>
      </c>
      <c r="C60">
        <v>5266</v>
      </c>
      <c r="D60">
        <v>59</v>
      </c>
      <c r="E60" s="22">
        <f t="shared" si="0"/>
        <v>0</v>
      </c>
      <c r="F60" s="22">
        <f t="shared" si="1"/>
        <v>0</v>
      </c>
      <c r="G60" s="22">
        <f t="shared" si="2"/>
        <v>0</v>
      </c>
      <c r="H60" s="22">
        <f t="shared" si="3"/>
        <v>0</v>
      </c>
      <c r="I60" s="22">
        <f t="shared" si="4"/>
        <v>0</v>
      </c>
      <c r="J60" s="22">
        <f t="shared" si="5"/>
        <v>0</v>
      </c>
      <c r="K60" s="22">
        <f t="shared" si="6"/>
        <v>0</v>
      </c>
      <c r="L60" s="22">
        <f t="shared" si="7"/>
        <v>0</v>
      </c>
      <c r="M60" s="22">
        <f t="shared" si="8"/>
        <v>1</v>
      </c>
      <c r="N60" s="22">
        <f t="shared" si="9"/>
        <v>0</v>
      </c>
      <c r="O60" s="22">
        <f t="shared" si="10"/>
        <v>0</v>
      </c>
    </row>
    <row r="61" spans="1:15" x14ac:dyDescent="0.25">
      <c r="A61" s="1">
        <v>38657</v>
      </c>
      <c r="B61" s="8">
        <v>11</v>
      </c>
      <c r="C61">
        <v>4379</v>
      </c>
      <c r="D61">
        <v>60</v>
      </c>
      <c r="E61" s="22">
        <f t="shared" si="0"/>
        <v>0</v>
      </c>
      <c r="F61" s="22">
        <f t="shared" si="1"/>
        <v>0</v>
      </c>
      <c r="G61" s="22">
        <f t="shared" si="2"/>
        <v>0</v>
      </c>
      <c r="H61" s="22">
        <f t="shared" si="3"/>
        <v>0</v>
      </c>
      <c r="I61" s="22">
        <f t="shared" si="4"/>
        <v>0</v>
      </c>
      <c r="J61" s="22">
        <f t="shared" si="5"/>
        <v>0</v>
      </c>
      <c r="K61" s="22">
        <f t="shared" si="6"/>
        <v>0</v>
      </c>
      <c r="L61" s="22">
        <f t="shared" si="7"/>
        <v>0</v>
      </c>
      <c r="M61" s="22">
        <f t="shared" si="8"/>
        <v>0</v>
      </c>
      <c r="N61" s="22">
        <f t="shared" si="9"/>
        <v>1</v>
      </c>
      <c r="O61" s="22">
        <f t="shared" si="10"/>
        <v>0</v>
      </c>
    </row>
    <row r="62" spans="1:15" x14ac:dyDescent="0.25">
      <c r="A62" s="1">
        <v>38687</v>
      </c>
      <c r="B62" s="8">
        <v>12</v>
      </c>
      <c r="C62">
        <v>4650</v>
      </c>
      <c r="D62">
        <v>61</v>
      </c>
      <c r="E62" s="22">
        <f t="shared" si="0"/>
        <v>0</v>
      </c>
      <c r="F62" s="22">
        <f t="shared" si="1"/>
        <v>0</v>
      </c>
      <c r="G62" s="22">
        <f t="shared" si="2"/>
        <v>0</v>
      </c>
      <c r="H62" s="22">
        <f t="shared" si="3"/>
        <v>0</v>
      </c>
      <c r="I62" s="22">
        <f t="shared" si="4"/>
        <v>0</v>
      </c>
      <c r="J62" s="22">
        <f t="shared" si="5"/>
        <v>0</v>
      </c>
      <c r="K62" s="22">
        <f t="shared" si="6"/>
        <v>0</v>
      </c>
      <c r="L62" s="22">
        <f t="shared" si="7"/>
        <v>0</v>
      </c>
      <c r="M62" s="22">
        <f t="shared" si="8"/>
        <v>0</v>
      </c>
      <c r="N62" s="22">
        <f t="shared" si="9"/>
        <v>0</v>
      </c>
      <c r="O62" s="22">
        <f t="shared" si="10"/>
        <v>1</v>
      </c>
    </row>
    <row r="63" spans="1:15" x14ac:dyDescent="0.25">
      <c r="A63" s="1">
        <v>38718</v>
      </c>
      <c r="B63" s="8">
        <v>1</v>
      </c>
      <c r="C63">
        <v>5639</v>
      </c>
      <c r="D63">
        <v>62</v>
      </c>
      <c r="E63" s="22">
        <f t="shared" si="0"/>
        <v>1</v>
      </c>
      <c r="F63" s="22">
        <f t="shared" si="1"/>
        <v>0</v>
      </c>
      <c r="G63" s="22">
        <f t="shared" si="2"/>
        <v>0</v>
      </c>
      <c r="H63" s="22">
        <f t="shared" si="3"/>
        <v>0</v>
      </c>
      <c r="I63" s="22">
        <f t="shared" si="4"/>
        <v>0</v>
      </c>
      <c r="J63" s="22">
        <f t="shared" si="5"/>
        <v>0</v>
      </c>
      <c r="K63" s="22">
        <f t="shared" si="6"/>
        <v>0</v>
      </c>
      <c r="L63" s="22">
        <f t="shared" si="7"/>
        <v>0</v>
      </c>
      <c r="M63" s="22">
        <f t="shared" si="8"/>
        <v>0</v>
      </c>
      <c r="N63" s="22">
        <f t="shared" si="9"/>
        <v>0</v>
      </c>
      <c r="O63" s="22">
        <f t="shared" si="10"/>
        <v>0</v>
      </c>
    </row>
    <row r="64" spans="1:15" x14ac:dyDescent="0.25">
      <c r="A64" s="1">
        <v>38749</v>
      </c>
      <c r="B64" s="8">
        <v>2</v>
      </c>
      <c r="C64">
        <v>4052</v>
      </c>
      <c r="D64">
        <v>63</v>
      </c>
      <c r="E64" s="22">
        <f t="shared" si="0"/>
        <v>0</v>
      </c>
      <c r="F64" s="22">
        <f t="shared" si="1"/>
        <v>0</v>
      </c>
      <c r="G64" s="22">
        <f t="shared" si="2"/>
        <v>0</v>
      </c>
      <c r="H64" s="22">
        <f t="shared" si="3"/>
        <v>0</v>
      </c>
      <c r="I64" s="22">
        <f t="shared" si="4"/>
        <v>0</v>
      </c>
      <c r="J64" s="22">
        <f t="shared" si="5"/>
        <v>0</v>
      </c>
      <c r="K64" s="22">
        <f t="shared" si="6"/>
        <v>0</v>
      </c>
      <c r="L64" s="22">
        <f t="shared" si="7"/>
        <v>0</v>
      </c>
      <c r="M64" s="22">
        <f t="shared" si="8"/>
        <v>0</v>
      </c>
      <c r="N64" s="22">
        <f t="shared" si="9"/>
        <v>0</v>
      </c>
      <c r="O64" s="22">
        <f t="shared" si="10"/>
        <v>0</v>
      </c>
    </row>
    <row r="65" spans="1:15" x14ac:dyDescent="0.25">
      <c r="A65" s="1">
        <v>38777</v>
      </c>
      <c r="B65" s="8">
        <v>3</v>
      </c>
      <c r="C65">
        <v>4363</v>
      </c>
      <c r="D65">
        <v>64</v>
      </c>
      <c r="E65" s="22">
        <f t="shared" si="0"/>
        <v>0</v>
      </c>
      <c r="F65" s="22">
        <f t="shared" si="1"/>
        <v>1</v>
      </c>
      <c r="G65" s="22">
        <f t="shared" si="2"/>
        <v>0</v>
      </c>
      <c r="H65" s="22">
        <f t="shared" si="3"/>
        <v>0</v>
      </c>
      <c r="I65" s="22">
        <f t="shared" si="4"/>
        <v>0</v>
      </c>
      <c r="J65" s="22">
        <f t="shared" si="5"/>
        <v>0</v>
      </c>
      <c r="K65" s="22">
        <f t="shared" si="6"/>
        <v>0</v>
      </c>
      <c r="L65" s="22">
        <f t="shared" si="7"/>
        <v>0</v>
      </c>
      <c r="M65" s="22">
        <f t="shared" si="8"/>
        <v>0</v>
      </c>
      <c r="N65" s="22">
        <f t="shared" si="9"/>
        <v>0</v>
      </c>
      <c r="O65" s="22">
        <f t="shared" si="10"/>
        <v>0</v>
      </c>
    </row>
    <row r="66" spans="1:15" x14ac:dyDescent="0.25">
      <c r="A66" s="1">
        <v>38808</v>
      </c>
      <c r="B66" s="8">
        <v>4</v>
      </c>
      <c r="C66">
        <v>4876</v>
      </c>
      <c r="D66">
        <v>65</v>
      </c>
      <c r="E66" s="22">
        <f t="shared" si="0"/>
        <v>0</v>
      </c>
      <c r="F66" s="22">
        <f t="shared" si="1"/>
        <v>0</v>
      </c>
      <c r="G66" s="22">
        <f t="shared" si="2"/>
        <v>1</v>
      </c>
      <c r="H66" s="22">
        <f t="shared" si="3"/>
        <v>0</v>
      </c>
      <c r="I66" s="22">
        <f t="shared" si="4"/>
        <v>0</v>
      </c>
      <c r="J66" s="22">
        <f t="shared" si="5"/>
        <v>0</v>
      </c>
      <c r="K66" s="22">
        <f t="shared" si="6"/>
        <v>0</v>
      </c>
      <c r="L66" s="22">
        <f t="shared" si="7"/>
        <v>0</v>
      </c>
      <c r="M66" s="22">
        <f t="shared" si="8"/>
        <v>0</v>
      </c>
      <c r="N66" s="22">
        <f t="shared" si="9"/>
        <v>0</v>
      </c>
      <c r="O66" s="22">
        <f t="shared" si="10"/>
        <v>0</v>
      </c>
    </row>
    <row r="67" spans="1:15" x14ac:dyDescent="0.25">
      <c r="A67" s="1">
        <v>38838</v>
      </c>
      <c r="B67" s="8">
        <v>5</v>
      </c>
      <c r="C67">
        <v>5132</v>
      </c>
      <c r="D67">
        <v>66</v>
      </c>
      <c r="E67" s="22">
        <f t="shared" ref="E67:E130" si="11">IF($B67=1,1,0)</f>
        <v>0</v>
      </c>
      <c r="F67" s="22">
        <f t="shared" ref="F67:F130" si="12">IF($B67=3,1,0)</f>
        <v>0</v>
      </c>
      <c r="G67" s="22">
        <f t="shared" ref="G67:G130" si="13">IF($B67=4,1,0)</f>
        <v>0</v>
      </c>
      <c r="H67" s="22">
        <f t="shared" ref="H67:H130" si="14">IF($B67=5,1,0)</f>
        <v>1</v>
      </c>
      <c r="I67" s="22">
        <f t="shared" ref="I67:I130" si="15">IF($B67=6,1,0)</f>
        <v>0</v>
      </c>
      <c r="J67" s="22">
        <f t="shared" ref="J67:J130" si="16">IF($B67=7,1,0)</f>
        <v>0</v>
      </c>
      <c r="K67" s="22">
        <f t="shared" ref="K67:K130" si="17">IF($B67=8,1,0)</f>
        <v>0</v>
      </c>
      <c r="L67" s="22">
        <f t="shared" ref="L67:L130" si="18">IF($B67=9,1,0)</f>
        <v>0</v>
      </c>
      <c r="M67" s="22">
        <f t="shared" ref="M67:M130" si="19">IF($B67=10,1,0)</f>
        <v>0</v>
      </c>
      <c r="N67" s="22">
        <f t="shared" ref="N67:N130" si="20">IF($B67=11,1,0)</f>
        <v>0</v>
      </c>
      <c r="O67" s="22">
        <f t="shared" ref="O67:O130" si="21">IF($B67=12,1,0)</f>
        <v>0</v>
      </c>
    </row>
    <row r="68" spans="1:15" x14ac:dyDescent="0.25">
      <c r="A68" s="1">
        <v>38869</v>
      </c>
      <c r="B68" s="8">
        <v>6</v>
      </c>
      <c r="C68">
        <v>5227</v>
      </c>
      <c r="D68">
        <v>67</v>
      </c>
      <c r="E68" s="22">
        <f t="shared" si="11"/>
        <v>0</v>
      </c>
      <c r="F68" s="22">
        <f t="shared" si="12"/>
        <v>0</v>
      </c>
      <c r="G68" s="22">
        <f t="shared" si="13"/>
        <v>0</v>
      </c>
      <c r="H68" s="22">
        <f t="shared" si="14"/>
        <v>0</v>
      </c>
      <c r="I68" s="22">
        <f t="shared" si="15"/>
        <v>1</v>
      </c>
      <c r="J68" s="22">
        <f t="shared" si="16"/>
        <v>0</v>
      </c>
      <c r="K68" s="22">
        <f t="shared" si="17"/>
        <v>0</v>
      </c>
      <c r="L68" s="22">
        <f t="shared" si="18"/>
        <v>0</v>
      </c>
      <c r="M68" s="22">
        <f t="shared" si="19"/>
        <v>0</v>
      </c>
      <c r="N68" s="22">
        <f t="shared" si="20"/>
        <v>0</v>
      </c>
      <c r="O68" s="22">
        <f t="shared" si="21"/>
        <v>0</v>
      </c>
    </row>
    <row r="69" spans="1:15" x14ac:dyDescent="0.25">
      <c r="A69" s="1">
        <v>38899</v>
      </c>
      <c r="B69" s="8">
        <v>7</v>
      </c>
      <c r="C69">
        <v>5761</v>
      </c>
      <c r="D69">
        <v>68</v>
      </c>
      <c r="E69" s="22">
        <f t="shared" si="11"/>
        <v>0</v>
      </c>
      <c r="F69" s="22">
        <f t="shared" si="12"/>
        <v>0</v>
      </c>
      <c r="G69" s="22">
        <f t="shared" si="13"/>
        <v>0</v>
      </c>
      <c r="H69" s="22">
        <f t="shared" si="14"/>
        <v>0</v>
      </c>
      <c r="I69" s="22">
        <f t="shared" si="15"/>
        <v>0</v>
      </c>
      <c r="J69" s="22">
        <f t="shared" si="16"/>
        <v>1</v>
      </c>
      <c r="K69" s="22">
        <f t="shared" si="17"/>
        <v>0</v>
      </c>
      <c r="L69" s="22">
        <f t="shared" si="18"/>
        <v>0</v>
      </c>
      <c r="M69" s="22">
        <f t="shared" si="19"/>
        <v>0</v>
      </c>
      <c r="N69" s="22">
        <f t="shared" si="20"/>
        <v>0</v>
      </c>
      <c r="O69" s="22">
        <f t="shared" si="21"/>
        <v>0</v>
      </c>
    </row>
    <row r="70" spans="1:15" x14ac:dyDescent="0.25">
      <c r="A70" s="1">
        <v>38930</v>
      </c>
      <c r="B70" s="8">
        <v>8</v>
      </c>
      <c r="C70">
        <v>5985</v>
      </c>
      <c r="D70">
        <v>69</v>
      </c>
      <c r="E70" s="22">
        <f t="shared" si="11"/>
        <v>0</v>
      </c>
      <c r="F70" s="22">
        <f t="shared" si="12"/>
        <v>0</v>
      </c>
      <c r="G70" s="22">
        <f t="shared" si="13"/>
        <v>0</v>
      </c>
      <c r="H70" s="22">
        <f t="shared" si="14"/>
        <v>0</v>
      </c>
      <c r="I70" s="22">
        <f t="shared" si="15"/>
        <v>0</v>
      </c>
      <c r="J70" s="22">
        <f t="shared" si="16"/>
        <v>0</v>
      </c>
      <c r="K70" s="22">
        <f t="shared" si="17"/>
        <v>1</v>
      </c>
      <c r="L70" s="22">
        <f t="shared" si="18"/>
        <v>0</v>
      </c>
      <c r="M70" s="22">
        <f t="shared" si="19"/>
        <v>0</v>
      </c>
      <c r="N70" s="22">
        <f t="shared" si="20"/>
        <v>0</v>
      </c>
      <c r="O70" s="22">
        <f t="shared" si="21"/>
        <v>0</v>
      </c>
    </row>
    <row r="71" spans="1:15" x14ac:dyDescent="0.25">
      <c r="A71" s="1">
        <v>38961</v>
      </c>
      <c r="B71" s="8">
        <v>9</v>
      </c>
      <c r="C71">
        <v>5295</v>
      </c>
      <c r="D71">
        <v>70</v>
      </c>
      <c r="E71" s="22">
        <f t="shared" si="11"/>
        <v>0</v>
      </c>
      <c r="F71" s="22">
        <f t="shared" si="12"/>
        <v>0</v>
      </c>
      <c r="G71" s="22">
        <f t="shared" si="13"/>
        <v>0</v>
      </c>
      <c r="H71" s="22">
        <f t="shared" si="14"/>
        <v>0</v>
      </c>
      <c r="I71" s="22">
        <f t="shared" si="15"/>
        <v>0</v>
      </c>
      <c r="J71" s="22">
        <f t="shared" si="16"/>
        <v>0</v>
      </c>
      <c r="K71" s="22">
        <f t="shared" si="17"/>
        <v>0</v>
      </c>
      <c r="L71" s="22">
        <f t="shared" si="18"/>
        <v>1</v>
      </c>
      <c r="M71" s="22">
        <f t="shared" si="19"/>
        <v>0</v>
      </c>
      <c r="N71" s="22">
        <f t="shared" si="20"/>
        <v>0</v>
      </c>
      <c r="O71" s="22">
        <f t="shared" si="21"/>
        <v>0</v>
      </c>
    </row>
    <row r="72" spans="1:15" x14ac:dyDescent="0.25">
      <c r="A72" s="1">
        <v>38991</v>
      </c>
      <c r="B72" s="8">
        <v>10</v>
      </c>
      <c r="C72">
        <v>5484</v>
      </c>
      <c r="D72">
        <v>71</v>
      </c>
      <c r="E72" s="22">
        <f t="shared" si="11"/>
        <v>0</v>
      </c>
      <c r="F72" s="22">
        <f t="shared" si="12"/>
        <v>0</v>
      </c>
      <c r="G72" s="22">
        <f t="shared" si="13"/>
        <v>0</v>
      </c>
      <c r="H72" s="22">
        <f t="shared" si="14"/>
        <v>0</v>
      </c>
      <c r="I72" s="22">
        <f t="shared" si="15"/>
        <v>0</v>
      </c>
      <c r="J72" s="22">
        <f t="shared" si="16"/>
        <v>0</v>
      </c>
      <c r="K72" s="22">
        <f t="shared" si="17"/>
        <v>0</v>
      </c>
      <c r="L72" s="22">
        <f t="shared" si="18"/>
        <v>0</v>
      </c>
      <c r="M72" s="22">
        <f t="shared" si="19"/>
        <v>1</v>
      </c>
      <c r="N72" s="22">
        <f t="shared" si="20"/>
        <v>0</v>
      </c>
      <c r="O72" s="22">
        <f t="shared" si="21"/>
        <v>0</v>
      </c>
    </row>
    <row r="73" spans="1:15" x14ac:dyDescent="0.25">
      <c r="A73" s="1">
        <v>39022</v>
      </c>
      <c r="B73" s="8">
        <v>11</v>
      </c>
      <c r="C73">
        <v>4720</v>
      </c>
      <c r="D73">
        <v>72</v>
      </c>
      <c r="E73" s="22">
        <f t="shared" si="11"/>
        <v>0</v>
      </c>
      <c r="F73" s="22">
        <f t="shared" si="12"/>
        <v>0</v>
      </c>
      <c r="G73" s="22">
        <f t="shared" si="13"/>
        <v>0</v>
      </c>
      <c r="H73" s="22">
        <f t="shared" si="14"/>
        <v>0</v>
      </c>
      <c r="I73" s="22">
        <f t="shared" si="15"/>
        <v>0</v>
      </c>
      <c r="J73" s="22">
        <f t="shared" si="16"/>
        <v>0</v>
      </c>
      <c r="K73" s="22">
        <f t="shared" si="17"/>
        <v>0</v>
      </c>
      <c r="L73" s="22">
        <f t="shared" si="18"/>
        <v>0</v>
      </c>
      <c r="M73" s="22">
        <f t="shared" si="19"/>
        <v>0</v>
      </c>
      <c r="N73" s="22">
        <f t="shared" si="20"/>
        <v>1</v>
      </c>
      <c r="O73" s="22">
        <f t="shared" si="21"/>
        <v>0</v>
      </c>
    </row>
    <row r="74" spans="1:15" x14ac:dyDescent="0.25">
      <c r="A74" s="1">
        <v>39052</v>
      </c>
      <c r="B74" s="8">
        <v>12</v>
      </c>
      <c r="C74">
        <v>4750</v>
      </c>
      <c r="D74">
        <v>73</v>
      </c>
      <c r="E74" s="22">
        <f t="shared" si="11"/>
        <v>0</v>
      </c>
      <c r="F74" s="22">
        <f t="shared" si="12"/>
        <v>0</v>
      </c>
      <c r="G74" s="22">
        <f t="shared" si="13"/>
        <v>0</v>
      </c>
      <c r="H74" s="22">
        <f t="shared" si="14"/>
        <v>0</v>
      </c>
      <c r="I74" s="22">
        <f t="shared" si="15"/>
        <v>0</v>
      </c>
      <c r="J74" s="22">
        <f t="shared" si="16"/>
        <v>0</v>
      </c>
      <c r="K74" s="22">
        <f t="shared" si="17"/>
        <v>0</v>
      </c>
      <c r="L74" s="22">
        <f t="shared" si="18"/>
        <v>0</v>
      </c>
      <c r="M74" s="22">
        <f t="shared" si="19"/>
        <v>0</v>
      </c>
      <c r="N74" s="22">
        <f t="shared" si="20"/>
        <v>0</v>
      </c>
      <c r="O74" s="22">
        <f t="shared" si="21"/>
        <v>1</v>
      </c>
    </row>
    <row r="75" spans="1:15" x14ac:dyDescent="0.25">
      <c r="A75" s="1">
        <v>39083</v>
      </c>
      <c r="B75" s="8">
        <v>1</v>
      </c>
      <c r="C75">
        <v>5719</v>
      </c>
      <c r="D75">
        <v>74</v>
      </c>
      <c r="E75" s="22">
        <f t="shared" si="11"/>
        <v>1</v>
      </c>
      <c r="F75" s="22">
        <f t="shared" si="12"/>
        <v>0</v>
      </c>
      <c r="G75" s="22">
        <f t="shared" si="13"/>
        <v>0</v>
      </c>
      <c r="H75" s="22">
        <f t="shared" si="14"/>
        <v>0</v>
      </c>
      <c r="I75" s="22">
        <f t="shared" si="15"/>
        <v>0</v>
      </c>
      <c r="J75" s="22">
        <f t="shared" si="16"/>
        <v>0</v>
      </c>
      <c r="K75" s="22">
        <f t="shared" si="17"/>
        <v>0</v>
      </c>
      <c r="L75" s="22">
        <f t="shared" si="18"/>
        <v>0</v>
      </c>
      <c r="M75" s="22">
        <f t="shared" si="19"/>
        <v>0</v>
      </c>
      <c r="N75" s="22">
        <f t="shared" si="20"/>
        <v>0</v>
      </c>
      <c r="O75" s="22">
        <f t="shared" si="21"/>
        <v>0</v>
      </c>
    </row>
    <row r="76" spans="1:15" x14ac:dyDescent="0.25">
      <c r="A76" s="1">
        <v>39114</v>
      </c>
      <c r="B76" s="8">
        <v>2</v>
      </c>
      <c r="C76">
        <v>4140</v>
      </c>
      <c r="D76">
        <v>75</v>
      </c>
      <c r="E76" s="22">
        <f t="shared" si="11"/>
        <v>0</v>
      </c>
      <c r="F76" s="22">
        <f t="shared" si="12"/>
        <v>0</v>
      </c>
      <c r="G76" s="22">
        <f t="shared" si="13"/>
        <v>0</v>
      </c>
      <c r="H76" s="22">
        <f t="shared" si="14"/>
        <v>0</v>
      </c>
      <c r="I76" s="22">
        <f t="shared" si="15"/>
        <v>0</v>
      </c>
      <c r="J76" s="22">
        <f t="shared" si="16"/>
        <v>0</v>
      </c>
      <c r="K76" s="22">
        <f t="shared" si="17"/>
        <v>0</v>
      </c>
      <c r="L76" s="22">
        <f t="shared" si="18"/>
        <v>0</v>
      </c>
      <c r="M76" s="22">
        <f t="shared" si="19"/>
        <v>0</v>
      </c>
      <c r="N76" s="22">
        <f t="shared" si="20"/>
        <v>0</v>
      </c>
      <c r="O76" s="22">
        <f t="shared" si="21"/>
        <v>0</v>
      </c>
    </row>
    <row r="77" spans="1:15" x14ac:dyDescent="0.25">
      <c r="A77" s="1">
        <v>39142</v>
      </c>
      <c r="B77" s="8">
        <v>3</v>
      </c>
      <c r="C77">
        <v>4466</v>
      </c>
      <c r="D77">
        <v>76</v>
      </c>
      <c r="E77" s="22">
        <f t="shared" si="11"/>
        <v>0</v>
      </c>
      <c r="F77" s="22">
        <f t="shared" si="12"/>
        <v>1</v>
      </c>
      <c r="G77" s="22">
        <f t="shared" si="13"/>
        <v>0</v>
      </c>
      <c r="H77" s="22">
        <f t="shared" si="14"/>
        <v>0</v>
      </c>
      <c r="I77" s="22">
        <f t="shared" si="15"/>
        <v>0</v>
      </c>
      <c r="J77" s="22">
        <f t="shared" si="16"/>
        <v>0</v>
      </c>
      <c r="K77" s="22">
        <f t="shared" si="17"/>
        <v>0</v>
      </c>
      <c r="L77" s="22">
        <f t="shared" si="18"/>
        <v>0</v>
      </c>
      <c r="M77" s="22">
        <f t="shared" si="19"/>
        <v>0</v>
      </c>
      <c r="N77" s="22">
        <f t="shared" si="20"/>
        <v>0</v>
      </c>
      <c r="O77" s="22">
        <f t="shared" si="21"/>
        <v>0</v>
      </c>
    </row>
    <row r="78" spans="1:15" x14ac:dyDescent="0.25">
      <c r="A78" s="1">
        <v>39173</v>
      </c>
      <c r="B78" s="8">
        <v>4</v>
      </c>
      <c r="C78">
        <v>5004</v>
      </c>
      <c r="D78">
        <v>77</v>
      </c>
      <c r="E78" s="22">
        <f t="shared" si="11"/>
        <v>0</v>
      </c>
      <c r="F78" s="22">
        <f t="shared" si="12"/>
        <v>0</v>
      </c>
      <c r="G78" s="22">
        <f t="shared" si="13"/>
        <v>1</v>
      </c>
      <c r="H78" s="22">
        <f t="shared" si="14"/>
        <v>0</v>
      </c>
      <c r="I78" s="22">
        <f t="shared" si="15"/>
        <v>0</v>
      </c>
      <c r="J78" s="22">
        <f t="shared" si="16"/>
        <v>0</v>
      </c>
      <c r="K78" s="22">
        <f t="shared" si="17"/>
        <v>0</v>
      </c>
      <c r="L78" s="22">
        <f t="shared" si="18"/>
        <v>0</v>
      </c>
      <c r="M78" s="22">
        <f t="shared" si="19"/>
        <v>0</v>
      </c>
      <c r="N78" s="22">
        <f t="shared" si="20"/>
        <v>0</v>
      </c>
      <c r="O78" s="22">
        <f t="shared" si="21"/>
        <v>0</v>
      </c>
    </row>
    <row r="79" spans="1:15" x14ac:dyDescent="0.25">
      <c r="A79" s="1">
        <v>39203</v>
      </c>
      <c r="B79" s="8">
        <v>5</v>
      </c>
      <c r="C79">
        <v>4854</v>
      </c>
      <c r="D79">
        <v>78</v>
      </c>
      <c r="E79" s="22">
        <f t="shared" si="11"/>
        <v>0</v>
      </c>
      <c r="F79" s="22">
        <f t="shared" si="12"/>
        <v>0</v>
      </c>
      <c r="G79" s="22">
        <f t="shared" si="13"/>
        <v>0</v>
      </c>
      <c r="H79" s="22">
        <f t="shared" si="14"/>
        <v>1</v>
      </c>
      <c r="I79" s="22">
        <f t="shared" si="15"/>
        <v>0</v>
      </c>
      <c r="J79" s="22">
        <f t="shared" si="16"/>
        <v>0</v>
      </c>
      <c r="K79" s="22">
        <f t="shared" si="17"/>
        <v>0</v>
      </c>
      <c r="L79" s="22">
        <f t="shared" si="18"/>
        <v>0</v>
      </c>
      <c r="M79" s="22">
        <f t="shared" si="19"/>
        <v>0</v>
      </c>
      <c r="N79" s="22">
        <f t="shared" si="20"/>
        <v>0</v>
      </c>
      <c r="O79" s="22">
        <f t="shared" si="21"/>
        <v>0</v>
      </c>
    </row>
    <row r="80" spans="1:15" x14ac:dyDescent="0.25">
      <c r="A80" s="1">
        <v>39234</v>
      </c>
      <c r="B80" s="8">
        <v>6</v>
      </c>
      <c r="C80">
        <v>5138</v>
      </c>
      <c r="D80">
        <v>79</v>
      </c>
      <c r="E80" s="22">
        <f t="shared" si="11"/>
        <v>0</v>
      </c>
      <c r="F80" s="22">
        <f t="shared" si="12"/>
        <v>0</v>
      </c>
      <c r="G80" s="22">
        <f t="shared" si="13"/>
        <v>0</v>
      </c>
      <c r="H80" s="22">
        <f t="shared" si="14"/>
        <v>0</v>
      </c>
      <c r="I80" s="22">
        <f t="shared" si="15"/>
        <v>1</v>
      </c>
      <c r="J80" s="22">
        <f t="shared" si="16"/>
        <v>0</v>
      </c>
      <c r="K80" s="22">
        <f t="shared" si="17"/>
        <v>0</v>
      </c>
      <c r="L80" s="22">
        <f t="shared" si="18"/>
        <v>0</v>
      </c>
      <c r="M80" s="22">
        <f t="shared" si="19"/>
        <v>0</v>
      </c>
      <c r="N80" s="22">
        <f t="shared" si="20"/>
        <v>0</v>
      </c>
      <c r="O80" s="22">
        <f t="shared" si="21"/>
        <v>0</v>
      </c>
    </row>
    <row r="81" spans="1:15" x14ac:dyDescent="0.25">
      <c r="A81" s="1">
        <v>39264</v>
      </c>
      <c r="B81" s="8">
        <v>7</v>
      </c>
      <c r="C81">
        <v>5712</v>
      </c>
      <c r="D81">
        <v>80</v>
      </c>
      <c r="E81" s="22">
        <f t="shared" si="11"/>
        <v>0</v>
      </c>
      <c r="F81" s="22">
        <f t="shared" si="12"/>
        <v>0</v>
      </c>
      <c r="G81" s="22">
        <f t="shared" si="13"/>
        <v>0</v>
      </c>
      <c r="H81" s="22">
        <f t="shared" si="14"/>
        <v>0</v>
      </c>
      <c r="I81" s="22">
        <f t="shared" si="15"/>
        <v>0</v>
      </c>
      <c r="J81" s="22">
        <f t="shared" si="16"/>
        <v>1</v>
      </c>
      <c r="K81" s="22">
        <f t="shared" si="17"/>
        <v>0</v>
      </c>
      <c r="L81" s="22">
        <f t="shared" si="18"/>
        <v>0</v>
      </c>
      <c r="M81" s="22">
        <f t="shared" si="19"/>
        <v>0</v>
      </c>
      <c r="N81" s="22">
        <f t="shared" si="20"/>
        <v>0</v>
      </c>
      <c r="O81" s="22">
        <f t="shared" si="21"/>
        <v>0</v>
      </c>
    </row>
    <row r="82" spans="1:15" x14ac:dyDescent="0.25">
      <c r="A82" s="1">
        <v>39295</v>
      </c>
      <c r="B82" s="8">
        <v>8</v>
      </c>
      <c r="C82">
        <v>6106</v>
      </c>
      <c r="D82">
        <v>81</v>
      </c>
      <c r="E82" s="22">
        <f t="shared" si="11"/>
        <v>0</v>
      </c>
      <c r="F82" s="22">
        <f t="shared" si="12"/>
        <v>0</v>
      </c>
      <c r="G82" s="22">
        <f t="shared" si="13"/>
        <v>0</v>
      </c>
      <c r="H82" s="22">
        <f t="shared" si="14"/>
        <v>0</v>
      </c>
      <c r="I82" s="22">
        <f t="shared" si="15"/>
        <v>0</v>
      </c>
      <c r="J82" s="22">
        <f t="shared" si="16"/>
        <v>0</v>
      </c>
      <c r="K82" s="22">
        <f t="shared" si="17"/>
        <v>1</v>
      </c>
      <c r="L82" s="22">
        <f t="shared" si="18"/>
        <v>0</v>
      </c>
      <c r="M82" s="22">
        <f t="shared" si="19"/>
        <v>0</v>
      </c>
      <c r="N82" s="22">
        <f t="shared" si="20"/>
        <v>0</v>
      </c>
      <c r="O82" s="22">
        <f t="shared" si="21"/>
        <v>0</v>
      </c>
    </row>
    <row r="83" spans="1:15" x14ac:dyDescent="0.25">
      <c r="A83" s="1">
        <v>39326</v>
      </c>
      <c r="B83" s="8">
        <v>9</v>
      </c>
      <c r="C83">
        <v>5273</v>
      </c>
      <c r="D83">
        <v>82</v>
      </c>
      <c r="E83" s="22">
        <f t="shared" si="11"/>
        <v>0</v>
      </c>
      <c r="F83" s="22">
        <f t="shared" si="12"/>
        <v>0</v>
      </c>
      <c r="G83" s="22">
        <f t="shared" si="13"/>
        <v>0</v>
      </c>
      <c r="H83" s="22">
        <f t="shared" si="14"/>
        <v>0</v>
      </c>
      <c r="I83" s="22">
        <f t="shared" si="15"/>
        <v>0</v>
      </c>
      <c r="J83" s="22">
        <f t="shared" si="16"/>
        <v>0</v>
      </c>
      <c r="K83" s="22">
        <f t="shared" si="17"/>
        <v>0</v>
      </c>
      <c r="L83" s="22">
        <f t="shared" si="18"/>
        <v>1</v>
      </c>
      <c r="M83" s="22">
        <f t="shared" si="19"/>
        <v>0</v>
      </c>
      <c r="N83" s="22">
        <f t="shared" si="20"/>
        <v>0</v>
      </c>
      <c r="O83" s="22">
        <f t="shared" si="21"/>
        <v>0</v>
      </c>
    </row>
    <row r="84" spans="1:15" x14ac:dyDescent="0.25">
      <c r="A84" s="1">
        <v>39356</v>
      </c>
      <c r="B84" s="8">
        <v>10</v>
      </c>
      <c r="C84">
        <v>5438</v>
      </c>
      <c r="D84">
        <v>83</v>
      </c>
      <c r="E84" s="22">
        <f t="shared" si="11"/>
        <v>0</v>
      </c>
      <c r="F84" s="22">
        <f t="shared" si="12"/>
        <v>0</v>
      </c>
      <c r="G84" s="22">
        <f t="shared" si="13"/>
        <v>0</v>
      </c>
      <c r="H84" s="22">
        <f t="shared" si="14"/>
        <v>0</v>
      </c>
      <c r="I84" s="22">
        <f t="shared" si="15"/>
        <v>0</v>
      </c>
      <c r="J84" s="22">
        <f t="shared" si="16"/>
        <v>0</v>
      </c>
      <c r="K84" s="22">
        <f t="shared" si="17"/>
        <v>0</v>
      </c>
      <c r="L84" s="22">
        <f t="shared" si="18"/>
        <v>0</v>
      </c>
      <c r="M84" s="22">
        <f t="shared" si="19"/>
        <v>1</v>
      </c>
      <c r="N84" s="22">
        <f t="shared" si="20"/>
        <v>0</v>
      </c>
      <c r="O84" s="22">
        <f t="shared" si="21"/>
        <v>0</v>
      </c>
    </row>
    <row r="85" spans="1:15" x14ac:dyDescent="0.25">
      <c r="A85" s="1">
        <v>39387</v>
      </c>
      <c r="B85" s="8">
        <v>11</v>
      </c>
      <c r="C85">
        <v>4495</v>
      </c>
      <c r="D85">
        <v>84</v>
      </c>
      <c r="E85" s="22">
        <f t="shared" si="11"/>
        <v>0</v>
      </c>
      <c r="F85" s="22">
        <f t="shared" si="12"/>
        <v>0</v>
      </c>
      <c r="G85" s="22">
        <f t="shared" si="13"/>
        <v>0</v>
      </c>
      <c r="H85" s="22">
        <f t="shared" si="14"/>
        <v>0</v>
      </c>
      <c r="I85" s="22">
        <f t="shared" si="15"/>
        <v>0</v>
      </c>
      <c r="J85" s="22">
        <f t="shared" si="16"/>
        <v>0</v>
      </c>
      <c r="K85" s="22">
        <f t="shared" si="17"/>
        <v>0</v>
      </c>
      <c r="L85" s="22">
        <f t="shared" si="18"/>
        <v>0</v>
      </c>
      <c r="M85" s="22">
        <f t="shared" si="19"/>
        <v>0</v>
      </c>
      <c r="N85" s="22">
        <f t="shared" si="20"/>
        <v>1</v>
      </c>
      <c r="O85" s="22">
        <f t="shared" si="21"/>
        <v>0</v>
      </c>
    </row>
    <row r="86" spans="1:15" x14ac:dyDescent="0.25">
      <c r="A86" s="1">
        <v>39417</v>
      </c>
      <c r="B86" s="8">
        <v>12</v>
      </c>
      <c r="C86">
        <v>4639</v>
      </c>
      <c r="D86">
        <v>85</v>
      </c>
      <c r="E86" s="22">
        <f t="shared" si="11"/>
        <v>0</v>
      </c>
      <c r="F86" s="22">
        <f t="shared" si="12"/>
        <v>0</v>
      </c>
      <c r="G86" s="22">
        <f t="shared" si="13"/>
        <v>0</v>
      </c>
      <c r="H86" s="22">
        <f t="shared" si="14"/>
        <v>0</v>
      </c>
      <c r="I86" s="22">
        <f t="shared" si="15"/>
        <v>0</v>
      </c>
      <c r="J86" s="22">
        <f t="shared" si="16"/>
        <v>0</v>
      </c>
      <c r="K86" s="22">
        <f t="shared" si="17"/>
        <v>0</v>
      </c>
      <c r="L86" s="22">
        <f t="shared" si="18"/>
        <v>0</v>
      </c>
      <c r="M86" s="22">
        <f t="shared" si="19"/>
        <v>0</v>
      </c>
      <c r="N86" s="22">
        <f t="shared" si="20"/>
        <v>0</v>
      </c>
      <c r="O86" s="22">
        <f t="shared" si="21"/>
        <v>1</v>
      </c>
    </row>
    <row r="87" spans="1:15" x14ac:dyDescent="0.25">
      <c r="A87" s="1">
        <v>39448</v>
      </c>
      <c r="B87" s="8">
        <v>1</v>
      </c>
      <c r="C87">
        <v>5555</v>
      </c>
      <c r="D87">
        <v>86</v>
      </c>
      <c r="E87" s="22">
        <f t="shared" si="11"/>
        <v>1</v>
      </c>
      <c r="F87" s="22">
        <f t="shared" si="12"/>
        <v>0</v>
      </c>
      <c r="G87" s="22">
        <f t="shared" si="13"/>
        <v>0</v>
      </c>
      <c r="H87" s="22">
        <f t="shared" si="14"/>
        <v>0</v>
      </c>
      <c r="I87" s="22">
        <f t="shared" si="15"/>
        <v>0</v>
      </c>
      <c r="J87" s="22">
        <f t="shared" si="16"/>
        <v>0</v>
      </c>
      <c r="K87" s="22">
        <f t="shared" si="17"/>
        <v>0</v>
      </c>
      <c r="L87" s="22">
        <f t="shared" si="18"/>
        <v>0</v>
      </c>
      <c r="M87" s="22">
        <f t="shared" si="19"/>
        <v>0</v>
      </c>
      <c r="N87" s="22">
        <f t="shared" si="20"/>
        <v>0</v>
      </c>
      <c r="O87" s="22">
        <f t="shared" si="21"/>
        <v>0</v>
      </c>
    </row>
    <row r="88" spans="1:15" x14ac:dyDescent="0.25">
      <c r="A88" s="1">
        <v>39479</v>
      </c>
      <c r="B88" s="8">
        <v>2</v>
      </c>
      <c r="C88">
        <v>4085</v>
      </c>
      <c r="D88">
        <v>87</v>
      </c>
      <c r="E88" s="22">
        <f t="shared" si="11"/>
        <v>0</v>
      </c>
      <c r="F88" s="22">
        <f t="shared" si="12"/>
        <v>0</v>
      </c>
      <c r="G88" s="22">
        <f t="shared" si="13"/>
        <v>0</v>
      </c>
      <c r="H88" s="22">
        <f t="shared" si="14"/>
        <v>0</v>
      </c>
      <c r="I88" s="22">
        <f t="shared" si="15"/>
        <v>0</v>
      </c>
      <c r="J88" s="22">
        <f t="shared" si="16"/>
        <v>0</v>
      </c>
      <c r="K88" s="22">
        <f t="shared" si="17"/>
        <v>0</v>
      </c>
      <c r="L88" s="22">
        <f t="shared" si="18"/>
        <v>0</v>
      </c>
      <c r="M88" s="22">
        <f t="shared" si="19"/>
        <v>0</v>
      </c>
      <c r="N88" s="22">
        <f t="shared" si="20"/>
        <v>0</v>
      </c>
      <c r="O88" s="22">
        <f t="shared" si="21"/>
        <v>0</v>
      </c>
    </row>
    <row r="89" spans="1:15" x14ac:dyDescent="0.25">
      <c r="A89" s="1">
        <v>39508</v>
      </c>
      <c r="B89" s="8">
        <v>3</v>
      </c>
      <c r="C89">
        <v>4138</v>
      </c>
      <c r="D89">
        <v>88</v>
      </c>
      <c r="E89" s="22">
        <f t="shared" si="11"/>
        <v>0</v>
      </c>
      <c r="F89" s="22">
        <f t="shared" si="12"/>
        <v>1</v>
      </c>
      <c r="G89" s="22">
        <f t="shared" si="13"/>
        <v>0</v>
      </c>
      <c r="H89" s="22">
        <f t="shared" si="14"/>
        <v>0</v>
      </c>
      <c r="I89" s="22">
        <f t="shared" si="15"/>
        <v>0</v>
      </c>
      <c r="J89" s="22">
        <f t="shared" si="16"/>
        <v>0</v>
      </c>
      <c r="K89" s="22">
        <f t="shared" si="17"/>
        <v>0</v>
      </c>
      <c r="L89" s="22">
        <f t="shared" si="18"/>
        <v>0</v>
      </c>
      <c r="M89" s="22">
        <f t="shared" si="19"/>
        <v>0</v>
      </c>
      <c r="N89" s="22">
        <f t="shared" si="20"/>
        <v>0</v>
      </c>
      <c r="O89" s="22">
        <f t="shared" si="21"/>
        <v>0</v>
      </c>
    </row>
    <row r="90" spans="1:15" x14ac:dyDescent="0.25">
      <c r="A90" s="1">
        <v>39539</v>
      </c>
      <c r="B90" s="8">
        <v>4</v>
      </c>
      <c r="C90">
        <v>4993</v>
      </c>
      <c r="D90">
        <v>89</v>
      </c>
      <c r="E90" s="22">
        <f t="shared" si="11"/>
        <v>0</v>
      </c>
      <c r="F90" s="22">
        <f t="shared" si="12"/>
        <v>0</v>
      </c>
      <c r="G90" s="22">
        <f t="shared" si="13"/>
        <v>1</v>
      </c>
      <c r="H90" s="22">
        <f t="shared" si="14"/>
        <v>0</v>
      </c>
      <c r="I90" s="22">
        <f t="shared" si="15"/>
        <v>0</v>
      </c>
      <c r="J90" s="22">
        <f t="shared" si="16"/>
        <v>0</v>
      </c>
      <c r="K90" s="22">
        <f t="shared" si="17"/>
        <v>0</v>
      </c>
      <c r="L90" s="22">
        <f t="shared" si="18"/>
        <v>0</v>
      </c>
      <c r="M90" s="22">
        <f t="shared" si="19"/>
        <v>0</v>
      </c>
      <c r="N90" s="22">
        <f t="shared" si="20"/>
        <v>0</v>
      </c>
      <c r="O90" s="22">
        <f t="shared" si="21"/>
        <v>0</v>
      </c>
    </row>
    <row r="91" spans="1:15" x14ac:dyDescent="0.25">
      <c r="A91" s="1">
        <v>39569</v>
      </c>
      <c r="B91" s="8">
        <v>5</v>
      </c>
      <c r="C91">
        <v>4523</v>
      </c>
      <c r="D91">
        <v>90</v>
      </c>
      <c r="E91" s="22">
        <f t="shared" si="11"/>
        <v>0</v>
      </c>
      <c r="F91" s="22">
        <f t="shared" si="12"/>
        <v>0</v>
      </c>
      <c r="G91" s="22">
        <f t="shared" si="13"/>
        <v>0</v>
      </c>
      <c r="H91" s="22">
        <f t="shared" si="14"/>
        <v>1</v>
      </c>
      <c r="I91" s="22">
        <f t="shared" si="15"/>
        <v>0</v>
      </c>
      <c r="J91" s="22">
        <f t="shared" si="16"/>
        <v>0</v>
      </c>
      <c r="K91" s="22">
        <f t="shared" si="17"/>
        <v>0</v>
      </c>
      <c r="L91" s="22">
        <f t="shared" si="18"/>
        <v>0</v>
      </c>
      <c r="M91" s="22">
        <f t="shared" si="19"/>
        <v>0</v>
      </c>
      <c r="N91" s="22">
        <f t="shared" si="20"/>
        <v>0</v>
      </c>
      <c r="O91" s="22">
        <f t="shared" si="21"/>
        <v>0</v>
      </c>
    </row>
    <row r="92" spans="1:15" x14ac:dyDescent="0.25">
      <c r="A92" s="1">
        <v>39600</v>
      </c>
      <c r="B92" s="8">
        <v>6</v>
      </c>
      <c r="C92">
        <v>4930</v>
      </c>
      <c r="D92">
        <v>91</v>
      </c>
      <c r="E92" s="22">
        <f t="shared" si="11"/>
        <v>0</v>
      </c>
      <c r="F92" s="22">
        <f t="shared" si="12"/>
        <v>0</v>
      </c>
      <c r="G92" s="22">
        <f t="shared" si="13"/>
        <v>0</v>
      </c>
      <c r="H92" s="22">
        <f t="shared" si="14"/>
        <v>0</v>
      </c>
      <c r="I92" s="22">
        <f t="shared" si="15"/>
        <v>1</v>
      </c>
      <c r="J92" s="22">
        <f t="shared" si="16"/>
        <v>0</v>
      </c>
      <c r="K92" s="22">
        <f t="shared" si="17"/>
        <v>0</v>
      </c>
      <c r="L92" s="22">
        <f t="shared" si="18"/>
        <v>0</v>
      </c>
      <c r="M92" s="22">
        <f t="shared" si="19"/>
        <v>0</v>
      </c>
      <c r="N92" s="22">
        <f t="shared" si="20"/>
        <v>0</v>
      </c>
      <c r="O92" s="22">
        <f t="shared" si="21"/>
        <v>0</v>
      </c>
    </row>
    <row r="93" spans="1:15" x14ac:dyDescent="0.25">
      <c r="A93" s="1">
        <v>39630</v>
      </c>
      <c r="B93" s="8">
        <v>7</v>
      </c>
      <c r="C93">
        <v>5188</v>
      </c>
      <c r="D93">
        <v>92</v>
      </c>
      <c r="E93" s="22">
        <f t="shared" si="11"/>
        <v>0</v>
      </c>
      <c r="F93" s="22">
        <f t="shared" si="12"/>
        <v>0</v>
      </c>
      <c r="G93" s="22">
        <f t="shared" si="13"/>
        <v>0</v>
      </c>
      <c r="H93" s="22">
        <f t="shared" si="14"/>
        <v>0</v>
      </c>
      <c r="I93" s="22">
        <f t="shared" si="15"/>
        <v>0</v>
      </c>
      <c r="J93" s="22">
        <f t="shared" si="16"/>
        <v>1</v>
      </c>
      <c r="K93" s="22">
        <f t="shared" si="17"/>
        <v>0</v>
      </c>
      <c r="L93" s="22">
        <f t="shared" si="18"/>
        <v>0</v>
      </c>
      <c r="M93" s="22">
        <f t="shared" si="19"/>
        <v>0</v>
      </c>
      <c r="N93" s="22">
        <f t="shared" si="20"/>
        <v>0</v>
      </c>
      <c r="O93" s="22">
        <f t="shared" si="21"/>
        <v>0</v>
      </c>
    </row>
    <row r="94" spans="1:15" x14ac:dyDescent="0.25">
      <c r="A94" s="1">
        <v>39661</v>
      </c>
      <c r="B94" s="8">
        <v>8</v>
      </c>
      <c r="C94">
        <v>5682</v>
      </c>
      <c r="D94">
        <v>93</v>
      </c>
      <c r="E94" s="22">
        <f t="shared" si="11"/>
        <v>0</v>
      </c>
      <c r="F94" s="22">
        <f t="shared" si="12"/>
        <v>0</v>
      </c>
      <c r="G94" s="22">
        <f t="shared" si="13"/>
        <v>0</v>
      </c>
      <c r="H94" s="22">
        <f t="shared" si="14"/>
        <v>0</v>
      </c>
      <c r="I94" s="22">
        <f t="shared" si="15"/>
        <v>0</v>
      </c>
      <c r="J94" s="22">
        <f t="shared" si="16"/>
        <v>0</v>
      </c>
      <c r="K94" s="22">
        <f t="shared" si="17"/>
        <v>1</v>
      </c>
      <c r="L94" s="22">
        <f t="shared" si="18"/>
        <v>0</v>
      </c>
      <c r="M94" s="22">
        <f t="shared" si="19"/>
        <v>0</v>
      </c>
      <c r="N94" s="22">
        <f t="shared" si="20"/>
        <v>0</v>
      </c>
      <c r="O94" s="22">
        <f t="shared" si="21"/>
        <v>0</v>
      </c>
    </row>
    <row r="95" spans="1:15" x14ac:dyDescent="0.25">
      <c r="A95" s="1">
        <v>39692</v>
      </c>
      <c r="B95" s="8">
        <v>9</v>
      </c>
      <c r="C95">
        <v>4974</v>
      </c>
      <c r="D95">
        <v>94</v>
      </c>
      <c r="E95" s="22">
        <f t="shared" si="11"/>
        <v>0</v>
      </c>
      <c r="F95" s="22">
        <f t="shared" si="12"/>
        <v>0</v>
      </c>
      <c r="G95" s="22">
        <f t="shared" si="13"/>
        <v>0</v>
      </c>
      <c r="H95" s="22">
        <f t="shared" si="14"/>
        <v>0</v>
      </c>
      <c r="I95" s="22">
        <f t="shared" si="15"/>
        <v>0</v>
      </c>
      <c r="J95" s="22">
        <f t="shared" si="16"/>
        <v>0</v>
      </c>
      <c r="K95" s="22">
        <f t="shared" si="17"/>
        <v>0</v>
      </c>
      <c r="L95" s="22">
        <f t="shared" si="18"/>
        <v>1</v>
      </c>
      <c r="M95" s="22">
        <f t="shared" si="19"/>
        <v>0</v>
      </c>
      <c r="N95" s="22">
        <f t="shared" si="20"/>
        <v>0</v>
      </c>
      <c r="O95" s="22">
        <f t="shared" si="21"/>
        <v>0</v>
      </c>
    </row>
    <row r="96" spans="1:15" x14ac:dyDescent="0.25">
      <c r="A96" s="1">
        <v>39722</v>
      </c>
      <c r="B96" s="8">
        <v>10</v>
      </c>
      <c r="C96">
        <v>5159</v>
      </c>
      <c r="D96">
        <v>95</v>
      </c>
      <c r="E96" s="22">
        <f t="shared" si="11"/>
        <v>0</v>
      </c>
      <c r="F96" s="22">
        <f t="shared" si="12"/>
        <v>0</v>
      </c>
      <c r="G96" s="22">
        <f t="shared" si="13"/>
        <v>0</v>
      </c>
      <c r="H96" s="22">
        <f t="shared" si="14"/>
        <v>0</v>
      </c>
      <c r="I96" s="22">
        <f t="shared" si="15"/>
        <v>0</v>
      </c>
      <c r="J96" s="22">
        <f t="shared" si="16"/>
        <v>0</v>
      </c>
      <c r="K96" s="22">
        <f t="shared" si="17"/>
        <v>0</v>
      </c>
      <c r="L96" s="22">
        <f t="shared" si="18"/>
        <v>0</v>
      </c>
      <c r="M96" s="22">
        <f t="shared" si="19"/>
        <v>1</v>
      </c>
      <c r="N96" s="22">
        <f t="shared" si="20"/>
        <v>0</v>
      </c>
      <c r="O96" s="22">
        <f t="shared" si="21"/>
        <v>0</v>
      </c>
    </row>
    <row r="97" spans="1:15" x14ac:dyDescent="0.25">
      <c r="A97" s="1">
        <v>39753</v>
      </c>
      <c r="B97" s="8">
        <v>11</v>
      </c>
      <c r="C97">
        <v>4224</v>
      </c>
      <c r="D97">
        <v>96</v>
      </c>
      <c r="E97" s="22">
        <f t="shared" si="11"/>
        <v>0</v>
      </c>
      <c r="F97" s="22">
        <f t="shared" si="12"/>
        <v>0</v>
      </c>
      <c r="G97" s="22">
        <f t="shared" si="13"/>
        <v>0</v>
      </c>
      <c r="H97" s="22">
        <f t="shared" si="14"/>
        <v>0</v>
      </c>
      <c r="I97" s="22">
        <f t="shared" si="15"/>
        <v>0</v>
      </c>
      <c r="J97" s="22">
        <f t="shared" si="16"/>
        <v>0</v>
      </c>
      <c r="K97" s="22">
        <f t="shared" si="17"/>
        <v>0</v>
      </c>
      <c r="L97" s="22">
        <f t="shared" si="18"/>
        <v>0</v>
      </c>
      <c r="M97" s="22">
        <f t="shared" si="19"/>
        <v>0</v>
      </c>
      <c r="N97" s="22">
        <f t="shared" si="20"/>
        <v>1</v>
      </c>
      <c r="O97" s="22">
        <f t="shared" si="21"/>
        <v>0</v>
      </c>
    </row>
    <row r="98" spans="1:15" x14ac:dyDescent="0.25">
      <c r="A98" s="1">
        <v>39783</v>
      </c>
      <c r="B98" s="8">
        <v>12</v>
      </c>
      <c r="C98">
        <v>4758</v>
      </c>
      <c r="D98">
        <v>97</v>
      </c>
      <c r="E98" s="22">
        <f t="shared" si="11"/>
        <v>0</v>
      </c>
      <c r="F98" s="22">
        <f t="shared" si="12"/>
        <v>0</v>
      </c>
      <c r="G98" s="22">
        <f t="shared" si="13"/>
        <v>0</v>
      </c>
      <c r="H98" s="22">
        <f t="shared" si="14"/>
        <v>0</v>
      </c>
      <c r="I98" s="22">
        <f t="shared" si="15"/>
        <v>0</v>
      </c>
      <c r="J98" s="22">
        <f t="shared" si="16"/>
        <v>0</v>
      </c>
      <c r="K98" s="22">
        <f t="shared" si="17"/>
        <v>0</v>
      </c>
      <c r="L98" s="22">
        <f t="shared" si="18"/>
        <v>0</v>
      </c>
      <c r="M98" s="22">
        <f t="shared" si="19"/>
        <v>0</v>
      </c>
      <c r="N98" s="22">
        <f t="shared" si="20"/>
        <v>0</v>
      </c>
      <c r="O98" s="22">
        <f t="shared" si="21"/>
        <v>1</v>
      </c>
    </row>
    <row r="99" spans="1:15" x14ac:dyDescent="0.25">
      <c r="A99" s="1">
        <v>39814</v>
      </c>
      <c r="B99" s="8">
        <v>1</v>
      </c>
      <c r="C99">
        <v>5690</v>
      </c>
      <c r="D99">
        <v>98</v>
      </c>
      <c r="E99" s="22">
        <f t="shared" si="11"/>
        <v>1</v>
      </c>
      <c r="F99" s="22">
        <f t="shared" si="12"/>
        <v>0</v>
      </c>
      <c r="G99" s="22">
        <f t="shared" si="13"/>
        <v>0</v>
      </c>
      <c r="H99" s="22">
        <f t="shared" si="14"/>
        <v>0</v>
      </c>
      <c r="I99" s="22">
        <f t="shared" si="15"/>
        <v>0</v>
      </c>
      <c r="J99" s="22">
        <f t="shared" si="16"/>
        <v>0</v>
      </c>
      <c r="K99" s="22">
        <f t="shared" si="17"/>
        <v>0</v>
      </c>
      <c r="L99" s="22">
        <f t="shared" si="18"/>
        <v>0</v>
      </c>
      <c r="M99" s="22">
        <f t="shared" si="19"/>
        <v>0</v>
      </c>
      <c r="N99" s="22">
        <f t="shared" si="20"/>
        <v>0</v>
      </c>
      <c r="O99" s="22">
        <f t="shared" si="21"/>
        <v>0</v>
      </c>
    </row>
    <row r="100" spans="1:15" x14ac:dyDescent="0.25">
      <c r="A100" s="1">
        <v>39845</v>
      </c>
      <c r="B100" s="8">
        <v>2</v>
      </c>
      <c r="C100">
        <v>3830</v>
      </c>
      <c r="D100">
        <v>99</v>
      </c>
      <c r="E100" s="22">
        <f t="shared" si="11"/>
        <v>0</v>
      </c>
      <c r="F100" s="22">
        <f t="shared" si="12"/>
        <v>0</v>
      </c>
      <c r="G100" s="22">
        <f t="shared" si="13"/>
        <v>0</v>
      </c>
      <c r="H100" s="22">
        <f t="shared" si="14"/>
        <v>0</v>
      </c>
      <c r="I100" s="22">
        <f t="shared" si="15"/>
        <v>0</v>
      </c>
      <c r="J100" s="22">
        <f t="shared" si="16"/>
        <v>0</v>
      </c>
      <c r="K100" s="22">
        <f t="shared" si="17"/>
        <v>0</v>
      </c>
      <c r="L100" s="22">
        <f t="shared" si="18"/>
        <v>0</v>
      </c>
      <c r="M100" s="22">
        <f t="shared" si="19"/>
        <v>0</v>
      </c>
      <c r="N100" s="22">
        <f t="shared" si="20"/>
        <v>0</v>
      </c>
      <c r="O100" s="22">
        <f t="shared" si="21"/>
        <v>0</v>
      </c>
    </row>
    <row r="101" spans="1:15" x14ac:dyDescent="0.25">
      <c r="A101" s="1">
        <v>39873</v>
      </c>
      <c r="B101" s="8">
        <v>3</v>
      </c>
      <c r="C101">
        <v>3896</v>
      </c>
      <c r="D101">
        <v>100</v>
      </c>
      <c r="E101" s="22">
        <f t="shared" si="11"/>
        <v>0</v>
      </c>
      <c r="F101" s="22">
        <f t="shared" si="12"/>
        <v>1</v>
      </c>
      <c r="G101" s="22">
        <f t="shared" si="13"/>
        <v>0</v>
      </c>
      <c r="H101" s="22">
        <f t="shared" si="14"/>
        <v>0</v>
      </c>
      <c r="I101" s="22">
        <f t="shared" si="15"/>
        <v>0</v>
      </c>
      <c r="J101" s="22">
        <f t="shared" si="16"/>
        <v>0</v>
      </c>
      <c r="K101" s="22">
        <f t="shared" si="17"/>
        <v>0</v>
      </c>
      <c r="L101" s="22">
        <f t="shared" si="18"/>
        <v>0</v>
      </c>
      <c r="M101" s="22">
        <f t="shared" si="19"/>
        <v>0</v>
      </c>
      <c r="N101" s="22">
        <f t="shared" si="20"/>
        <v>0</v>
      </c>
      <c r="O101" s="22">
        <f t="shared" si="21"/>
        <v>0</v>
      </c>
    </row>
    <row r="102" spans="1:15" x14ac:dyDescent="0.25">
      <c r="A102" s="1">
        <v>39904</v>
      </c>
      <c r="B102" s="8">
        <v>4</v>
      </c>
      <c r="C102">
        <v>4437</v>
      </c>
      <c r="D102">
        <v>101</v>
      </c>
      <c r="E102" s="22">
        <f t="shared" si="11"/>
        <v>0</v>
      </c>
      <c r="F102" s="22">
        <f t="shared" si="12"/>
        <v>0</v>
      </c>
      <c r="G102" s="22">
        <f t="shared" si="13"/>
        <v>1</v>
      </c>
      <c r="H102" s="22">
        <f t="shared" si="14"/>
        <v>0</v>
      </c>
      <c r="I102" s="22">
        <f t="shared" si="15"/>
        <v>0</v>
      </c>
      <c r="J102" s="22">
        <f t="shared" si="16"/>
        <v>0</v>
      </c>
      <c r="K102" s="22">
        <f t="shared" si="17"/>
        <v>0</v>
      </c>
      <c r="L102" s="22">
        <f t="shared" si="18"/>
        <v>0</v>
      </c>
      <c r="M102" s="22">
        <f t="shared" si="19"/>
        <v>0</v>
      </c>
      <c r="N102" s="22">
        <f t="shared" si="20"/>
        <v>0</v>
      </c>
      <c r="O102" s="22">
        <f t="shared" si="21"/>
        <v>0</v>
      </c>
    </row>
    <row r="103" spans="1:15" x14ac:dyDescent="0.25">
      <c r="A103" s="1">
        <v>39934</v>
      </c>
      <c r="B103" s="8">
        <v>5</v>
      </c>
      <c r="C103">
        <v>3947</v>
      </c>
      <c r="D103">
        <v>102</v>
      </c>
      <c r="E103" s="22">
        <f t="shared" si="11"/>
        <v>0</v>
      </c>
      <c r="F103" s="22">
        <f t="shared" si="12"/>
        <v>0</v>
      </c>
      <c r="G103" s="22">
        <f t="shared" si="13"/>
        <v>0</v>
      </c>
      <c r="H103" s="22">
        <f t="shared" si="14"/>
        <v>1</v>
      </c>
      <c r="I103" s="22">
        <f t="shared" si="15"/>
        <v>0</v>
      </c>
      <c r="J103" s="22">
        <f t="shared" si="16"/>
        <v>0</v>
      </c>
      <c r="K103" s="22">
        <f t="shared" si="17"/>
        <v>0</v>
      </c>
      <c r="L103" s="22">
        <f t="shared" si="18"/>
        <v>0</v>
      </c>
      <c r="M103" s="22">
        <f t="shared" si="19"/>
        <v>0</v>
      </c>
      <c r="N103" s="22">
        <f t="shared" si="20"/>
        <v>0</v>
      </c>
      <c r="O103" s="22">
        <f t="shared" si="21"/>
        <v>0</v>
      </c>
    </row>
    <row r="104" spans="1:15" x14ac:dyDescent="0.25">
      <c r="A104" s="1">
        <v>39965</v>
      </c>
      <c r="B104" s="8">
        <v>6</v>
      </c>
      <c r="C104">
        <v>4217</v>
      </c>
      <c r="D104">
        <v>103</v>
      </c>
      <c r="E104" s="22">
        <f t="shared" si="11"/>
        <v>0</v>
      </c>
      <c r="F104" s="22">
        <f t="shared" si="12"/>
        <v>0</v>
      </c>
      <c r="G104" s="22">
        <f t="shared" si="13"/>
        <v>0</v>
      </c>
      <c r="H104" s="22">
        <f t="shared" si="14"/>
        <v>0</v>
      </c>
      <c r="I104" s="22">
        <f t="shared" si="15"/>
        <v>1</v>
      </c>
      <c r="J104" s="22">
        <f t="shared" si="16"/>
        <v>0</v>
      </c>
      <c r="K104" s="22">
        <f t="shared" si="17"/>
        <v>0</v>
      </c>
      <c r="L104" s="22">
        <f t="shared" si="18"/>
        <v>0</v>
      </c>
      <c r="M104" s="22">
        <f t="shared" si="19"/>
        <v>0</v>
      </c>
      <c r="N104" s="22">
        <f t="shared" si="20"/>
        <v>0</v>
      </c>
      <c r="O104" s="22">
        <f t="shared" si="21"/>
        <v>0</v>
      </c>
    </row>
    <row r="105" spans="1:15" x14ac:dyDescent="0.25">
      <c r="A105" s="1">
        <v>39995</v>
      </c>
      <c r="B105" s="8">
        <v>7</v>
      </c>
      <c r="C105">
        <v>4662</v>
      </c>
      <c r="D105">
        <v>104</v>
      </c>
      <c r="E105" s="22">
        <f t="shared" si="11"/>
        <v>0</v>
      </c>
      <c r="F105" s="22">
        <f t="shared" si="12"/>
        <v>0</v>
      </c>
      <c r="G105" s="22">
        <f t="shared" si="13"/>
        <v>0</v>
      </c>
      <c r="H105" s="22">
        <f t="shared" si="14"/>
        <v>0</v>
      </c>
      <c r="I105" s="22">
        <f t="shared" si="15"/>
        <v>0</v>
      </c>
      <c r="J105" s="22">
        <f t="shared" si="16"/>
        <v>1</v>
      </c>
      <c r="K105" s="22">
        <f t="shared" si="17"/>
        <v>0</v>
      </c>
      <c r="L105" s="22">
        <f t="shared" si="18"/>
        <v>0</v>
      </c>
      <c r="M105" s="22">
        <f t="shared" si="19"/>
        <v>0</v>
      </c>
      <c r="N105" s="22">
        <f t="shared" si="20"/>
        <v>0</v>
      </c>
      <c r="O105" s="22">
        <f t="shared" si="21"/>
        <v>0</v>
      </c>
    </row>
    <row r="106" spans="1:15" x14ac:dyDescent="0.25">
      <c r="A106" s="1">
        <v>40026</v>
      </c>
      <c r="B106" s="8">
        <v>8</v>
      </c>
      <c r="C106">
        <v>4749</v>
      </c>
      <c r="D106">
        <v>105</v>
      </c>
      <c r="E106" s="22">
        <f t="shared" si="11"/>
        <v>0</v>
      </c>
      <c r="F106" s="22">
        <f t="shared" si="12"/>
        <v>0</v>
      </c>
      <c r="G106" s="22">
        <f t="shared" si="13"/>
        <v>0</v>
      </c>
      <c r="H106" s="22">
        <f t="shared" si="14"/>
        <v>0</v>
      </c>
      <c r="I106" s="22">
        <f t="shared" si="15"/>
        <v>0</v>
      </c>
      <c r="J106" s="22">
        <f t="shared" si="16"/>
        <v>0</v>
      </c>
      <c r="K106" s="22">
        <f t="shared" si="17"/>
        <v>1</v>
      </c>
      <c r="L106" s="22">
        <f t="shared" si="18"/>
        <v>0</v>
      </c>
      <c r="M106" s="22">
        <f t="shared" si="19"/>
        <v>0</v>
      </c>
      <c r="N106" s="22">
        <f t="shared" si="20"/>
        <v>0</v>
      </c>
      <c r="O106" s="22">
        <f t="shared" si="21"/>
        <v>0</v>
      </c>
    </row>
    <row r="107" spans="1:15" x14ac:dyDescent="0.25">
      <c r="A107" s="1">
        <v>40057</v>
      </c>
      <c r="B107" s="8">
        <v>9</v>
      </c>
      <c r="C107">
        <v>4221</v>
      </c>
      <c r="D107">
        <v>106</v>
      </c>
      <c r="E107" s="22">
        <f t="shared" si="11"/>
        <v>0</v>
      </c>
      <c r="F107" s="22">
        <f t="shared" si="12"/>
        <v>0</v>
      </c>
      <c r="G107" s="22">
        <f t="shared" si="13"/>
        <v>0</v>
      </c>
      <c r="H107" s="22">
        <f t="shared" si="14"/>
        <v>0</v>
      </c>
      <c r="I107" s="22">
        <f t="shared" si="15"/>
        <v>0</v>
      </c>
      <c r="J107" s="22">
        <f t="shared" si="16"/>
        <v>0</v>
      </c>
      <c r="K107" s="22">
        <f t="shared" si="17"/>
        <v>0</v>
      </c>
      <c r="L107" s="22">
        <f t="shared" si="18"/>
        <v>1</v>
      </c>
      <c r="M107" s="22">
        <f t="shared" si="19"/>
        <v>0</v>
      </c>
      <c r="N107" s="22">
        <f t="shared" si="20"/>
        <v>0</v>
      </c>
      <c r="O107" s="22">
        <f t="shared" si="21"/>
        <v>0</v>
      </c>
    </row>
    <row r="108" spans="1:15" x14ac:dyDescent="0.25">
      <c r="A108" s="1">
        <v>40087</v>
      </c>
      <c r="B108" s="8">
        <v>10</v>
      </c>
      <c r="C108">
        <v>4180</v>
      </c>
      <c r="D108">
        <v>107</v>
      </c>
      <c r="E108" s="22">
        <f t="shared" si="11"/>
        <v>0</v>
      </c>
      <c r="F108" s="22">
        <f t="shared" si="12"/>
        <v>0</v>
      </c>
      <c r="G108" s="22">
        <f t="shared" si="13"/>
        <v>0</v>
      </c>
      <c r="H108" s="22">
        <f t="shared" si="14"/>
        <v>0</v>
      </c>
      <c r="I108" s="22">
        <f t="shared" si="15"/>
        <v>0</v>
      </c>
      <c r="J108" s="22">
        <f t="shared" si="16"/>
        <v>0</v>
      </c>
      <c r="K108" s="22">
        <f t="shared" si="17"/>
        <v>0</v>
      </c>
      <c r="L108" s="22">
        <f t="shared" si="18"/>
        <v>0</v>
      </c>
      <c r="M108" s="22">
        <f t="shared" si="19"/>
        <v>1</v>
      </c>
      <c r="N108" s="22">
        <f t="shared" si="20"/>
        <v>0</v>
      </c>
      <c r="O108" s="22">
        <f t="shared" si="21"/>
        <v>0</v>
      </c>
    </row>
    <row r="109" spans="1:15" x14ac:dyDescent="0.25">
      <c r="A109" s="1">
        <v>40118</v>
      </c>
      <c r="B109" s="8">
        <v>11</v>
      </c>
      <c r="C109">
        <v>3550</v>
      </c>
      <c r="D109">
        <v>108</v>
      </c>
      <c r="E109" s="22">
        <f t="shared" si="11"/>
        <v>0</v>
      </c>
      <c r="F109" s="22">
        <f t="shared" si="12"/>
        <v>0</v>
      </c>
      <c r="G109" s="22">
        <f t="shared" si="13"/>
        <v>0</v>
      </c>
      <c r="H109" s="22">
        <f t="shared" si="14"/>
        <v>0</v>
      </c>
      <c r="I109" s="22">
        <f t="shared" si="15"/>
        <v>0</v>
      </c>
      <c r="J109" s="22">
        <f t="shared" si="16"/>
        <v>0</v>
      </c>
      <c r="K109" s="22">
        <f t="shared" si="17"/>
        <v>0</v>
      </c>
      <c r="L109" s="22">
        <f t="shared" si="18"/>
        <v>0</v>
      </c>
      <c r="M109" s="22">
        <f t="shared" si="19"/>
        <v>0</v>
      </c>
      <c r="N109" s="22">
        <f t="shared" si="20"/>
        <v>1</v>
      </c>
      <c r="O109" s="22">
        <f t="shared" si="21"/>
        <v>0</v>
      </c>
    </row>
    <row r="110" spans="1:15" x14ac:dyDescent="0.25">
      <c r="A110" s="1">
        <v>40148</v>
      </c>
      <c r="B110" s="8">
        <v>12</v>
      </c>
      <c r="C110">
        <v>3979</v>
      </c>
      <c r="D110">
        <v>109</v>
      </c>
      <c r="E110" s="22">
        <f t="shared" si="11"/>
        <v>0</v>
      </c>
      <c r="F110" s="22">
        <f t="shared" si="12"/>
        <v>0</v>
      </c>
      <c r="G110" s="22">
        <f t="shared" si="13"/>
        <v>0</v>
      </c>
      <c r="H110" s="22">
        <f t="shared" si="14"/>
        <v>0</v>
      </c>
      <c r="I110" s="22">
        <f t="shared" si="15"/>
        <v>0</v>
      </c>
      <c r="J110" s="22">
        <f t="shared" si="16"/>
        <v>0</v>
      </c>
      <c r="K110" s="22">
        <f t="shared" si="17"/>
        <v>0</v>
      </c>
      <c r="L110" s="22">
        <f t="shared" si="18"/>
        <v>0</v>
      </c>
      <c r="M110" s="22">
        <f t="shared" si="19"/>
        <v>0</v>
      </c>
      <c r="N110" s="22">
        <f t="shared" si="20"/>
        <v>0</v>
      </c>
      <c r="O110" s="22">
        <f t="shared" si="21"/>
        <v>1</v>
      </c>
    </row>
    <row r="111" spans="1:15" x14ac:dyDescent="0.25">
      <c r="A111" s="1">
        <v>40179</v>
      </c>
      <c r="B111" s="8">
        <v>1</v>
      </c>
      <c r="C111">
        <v>4402</v>
      </c>
      <c r="D111">
        <v>110</v>
      </c>
      <c r="E111" s="22">
        <f t="shared" si="11"/>
        <v>1</v>
      </c>
      <c r="F111" s="22">
        <f t="shared" si="12"/>
        <v>0</v>
      </c>
      <c r="G111" s="22">
        <f t="shared" si="13"/>
        <v>0</v>
      </c>
      <c r="H111" s="22">
        <f t="shared" si="14"/>
        <v>0</v>
      </c>
      <c r="I111" s="22">
        <f t="shared" si="15"/>
        <v>0</v>
      </c>
      <c r="J111" s="22">
        <f t="shared" si="16"/>
        <v>0</v>
      </c>
      <c r="K111" s="22">
        <f t="shared" si="17"/>
        <v>0</v>
      </c>
      <c r="L111" s="22">
        <f t="shared" si="18"/>
        <v>0</v>
      </c>
      <c r="M111" s="22">
        <f t="shared" si="19"/>
        <v>0</v>
      </c>
      <c r="N111" s="22">
        <f t="shared" si="20"/>
        <v>0</v>
      </c>
      <c r="O111" s="22">
        <f t="shared" si="21"/>
        <v>0</v>
      </c>
    </row>
    <row r="112" spans="1:15" x14ac:dyDescent="0.25">
      <c r="A112" s="1">
        <v>40210</v>
      </c>
      <c r="B112" s="8">
        <v>2</v>
      </c>
      <c r="C112">
        <v>3096</v>
      </c>
      <c r="D112">
        <v>111</v>
      </c>
      <c r="E112" s="22">
        <f t="shared" si="11"/>
        <v>0</v>
      </c>
      <c r="F112" s="22">
        <f t="shared" si="12"/>
        <v>0</v>
      </c>
      <c r="G112" s="22">
        <f t="shared" si="13"/>
        <v>0</v>
      </c>
      <c r="H112" s="22">
        <f t="shared" si="14"/>
        <v>0</v>
      </c>
      <c r="I112" s="22">
        <f t="shared" si="15"/>
        <v>0</v>
      </c>
      <c r="J112" s="22">
        <f t="shared" si="16"/>
        <v>0</v>
      </c>
      <c r="K112" s="22">
        <f t="shared" si="17"/>
        <v>0</v>
      </c>
      <c r="L112" s="22">
        <f t="shared" si="18"/>
        <v>0</v>
      </c>
      <c r="M112" s="22">
        <f t="shared" si="19"/>
        <v>0</v>
      </c>
      <c r="N112" s="22">
        <f t="shared" si="20"/>
        <v>0</v>
      </c>
      <c r="O112" s="22">
        <f t="shared" si="21"/>
        <v>0</v>
      </c>
    </row>
    <row r="113" spans="1:15" x14ac:dyDescent="0.25">
      <c r="A113" s="1">
        <v>40238</v>
      </c>
      <c r="B113" s="8">
        <v>3</v>
      </c>
      <c r="C113">
        <v>3387</v>
      </c>
      <c r="D113">
        <v>112</v>
      </c>
      <c r="E113" s="22">
        <f t="shared" si="11"/>
        <v>0</v>
      </c>
      <c r="F113" s="22">
        <f t="shared" si="12"/>
        <v>1</v>
      </c>
      <c r="G113" s="22">
        <f t="shared" si="13"/>
        <v>0</v>
      </c>
      <c r="H113" s="22">
        <f t="shared" si="14"/>
        <v>0</v>
      </c>
      <c r="I113" s="22">
        <f t="shared" si="15"/>
        <v>0</v>
      </c>
      <c r="J113" s="22">
        <f t="shared" si="16"/>
        <v>0</v>
      </c>
      <c r="K113" s="22">
        <f t="shared" si="17"/>
        <v>0</v>
      </c>
      <c r="L113" s="22">
        <f t="shared" si="18"/>
        <v>0</v>
      </c>
      <c r="M113" s="22">
        <f t="shared" si="19"/>
        <v>0</v>
      </c>
      <c r="N113" s="22">
        <f t="shared" si="20"/>
        <v>0</v>
      </c>
      <c r="O113" s="22">
        <f t="shared" si="21"/>
        <v>0</v>
      </c>
    </row>
    <row r="114" spans="1:15" x14ac:dyDescent="0.25">
      <c r="A114" s="1">
        <v>40269</v>
      </c>
      <c r="B114" s="8">
        <v>4</v>
      </c>
      <c r="C114">
        <v>3738</v>
      </c>
      <c r="D114">
        <v>113</v>
      </c>
      <c r="E114" s="22">
        <f t="shared" si="11"/>
        <v>0</v>
      </c>
      <c r="F114" s="22">
        <f t="shared" si="12"/>
        <v>0</v>
      </c>
      <c r="G114" s="22">
        <f t="shared" si="13"/>
        <v>1</v>
      </c>
      <c r="H114" s="22">
        <f t="shared" si="14"/>
        <v>0</v>
      </c>
      <c r="I114" s="22">
        <f t="shared" si="15"/>
        <v>0</v>
      </c>
      <c r="J114" s="22">
        <f t="shared" si="16"/>
        <v>0</v>
      </c>
      <c r="K114" s="22">
        <f t="shared" si="17"/>
        <v>0</v>
      </c>
      <c r="L114" s="22">
        <f t="shared" si="18"/>
        <v>0</v>
      </c>
      <c r="M114" s="22">
        <f t="shared" si="19"/>
        <v>0</v>
      </c>
      <c r="N114" s="22">
        <f t="shared" si="20"/>
        <v>0</v>
      </c>
      <c r="O114" s="22">
        <f t="shared" si="21"/>
        <v>0</v>
      </c>
    </row>
    <row r="115" spans="1:15" x14ac:dyDescent="0.25">
      <c r="A115" s="1">
        <v>40299</v>
      </c>
      <c r="B115" s="8">
        <v>5</v>
      </c>
      <c r="C115">
        <v>3707</v>
      </c>
      <c r="D115">
        <v>114</v>
      </c>
      <c r="E115" s="22">
        <f t="shared" si="11"/>
        <v>0</v>
      </c>
      <c r="F115" s="22">
        <f t="shared" si="12"/>
        <v>0</v>
      </c>
      <c r="G115" s="22">
        <f t="shared" si="13"/>
        <v>0</v>
      </c>
      <c r="H115" s="22">
        <f t="shared" si="14"/>
        <v>1</v>
      </c>
      <c r="I115" s="22">
        <f t="shared" si="15"/>
        <v>0</v>
      </c>
      <c r="J115" s="22">
        <f t="shared" si="16"/>
        <v>0</v>
      </c>
      <c r="K115" s="22">
        <f t="shared" si="17"/>
        <v>0</v>
      </c>
      <c r="L115" s="22">
        <f t="shared" si="18"/>
        <v>0</v>
      </c>
      <c r="M115" s="22">
        <f t="shared" si="19"/>
        <v>0</v>
      </c>
      <c r="N115" s="22">
        <f t="shared" si="20"/>
        <v>0</v>
      </c>
      <c r="O115" s="22">
        <f t="shared" si="21"/>
        <v>0</v>
      </c>
    </row>
    <row r="116" spans="1:15" x14ac:dyDescent="0.25">
      <c r="A116" s="1">
        <v>40330</v>
      </c>
      <c r="B116" s="8">
        <v>6</v>
      </c>
      <c r="C116">
        <v>4363</v>
      </c>
      <c r="D116">
        <v>115</v>
      </c>
      <c r="E116" s="22">
        <f t="shared" si="11"/>
        <v>0</v>
      </c>
      <c r="F116" s="22">
        <f t="shared" si="12"/>
        <v>0</v>
      </c>
      <c r="G116" s="22">
        <f t="shared" si="13"/>
        <v>0</v>
      </c>
      <c r="H116" s="22">
        <f t="shared" si="14"/>
        <v>0</v>
      </c>
      <c r="I116" s="22">
        <f t="shared" si="15"/>
        <v>1</v>
      </c>
      <c r="J116" s="22">
        <f t="shared" si="16"/>
        <v>0</v>
      </c>
      <c r="K116" s="22">
        <f t="shared" si="17"/>
        <v>0</v>
      </c>
      <c r="L116" s="22">
        <f t="shared" si="18"/>
        <v>0</v>
      </c>
      <c r="M116" s="22">
        <f t="shared" si="19"/>
        <v>0</v>
      </c>
      <c r="N116" s="22">
        <f t="shared" si="20"/>
        <v>0</v>
      </c>
      <c r="O116" s="22">
        <f t="shared" si="21"/>
        <v>0</v>
      </c>
    </row>
    <row r="117" spans="1:15" x14ac:dyDescent="0.25">
      <c r="A117" s="1">
        <v>40360</v>
      </c>
      <c r="B117" s="8">
        <v>7</v>
      </c>
      <c r="C117">
        <v>4602</v>
      </c>
      <c r="D117">
        <v>116</v>
      </c>
      <c r="E117" s="22">
        <f t="shared" si="11"/>
        <v>0</v>
      </c>
      <c r="F117" s="22">
        <f t="shared" si="12"/>
        <v>0</v>
      </c>
      <c r="G117" s="22">
        <f t="shared" si="13"/>
        <v>0</v>
      </c>
      <c r="H117" s="22">
        <f t="shared" si="14"/>
        <v>0</v>
      </c>
      <c r="I117" s="22">
        <f t="shared" si="15"/>
        <v>0</v>
      </c>
      <c r="J117" s="22">
        <f t="shared" si="16"/>
        <v>1</v>
      </c>
      <c r="K117" s="22">
        <f t="shared" si="17"/>
        <v>0</v>
      </c>
      <c r="L117" s="22">
        <f t="shared" si="18"/>
        <v>0</v>
      </c>
      <c r="M117" s="22">
        <f t="shared" si="19"/>
        <v>0</v>
      </c>
      <c r="N117" s="22">
        <f t="shared" si="20"/>
        <v>0</v>
      </c>
      <c r="O117" s="22">
        <f t="shared" si="21"/>
        <v>0</v>
      </c>
    </row>
    <row r="118" spans="1:15" x14ac:dyDescent="0.25">
      <c r="A118" s="1">
        <v>40391</v>
      </c>
      <c r="B118" s="8">
        <v>8</v>
      </c>
      <c r="C118">
        <v>4740</v>
      </c>
      <c r="D118">
        <v>117</v>
      </c>
      <c r="E118" s="22">
        <f t="shared" si="11"/>
        <v>0</v>
      </c>
      <c r="F118" s="22">
        <f t="shared" si="12"/>
        <v>0</v>
      </c>
      <c r="G118" s="22">
        <f t="shared" si="13"/>
        <v>0</v>
      </c>
      <c r="H118" s="22">
        <f t="shared" si="14"/>
        <v>0</v>
      </c>
      <c r="I118" s="22">
        <f t="shared" si="15"/>
        <v>0</v>
      </c>
      <c r="J118" s="22">
        <f t="shared" si="16"/>
        <v>0</v>
      </c>
      <c r="K118" s="22">
        <f t="shared" si="17"/>
        <v>1</v>
      </c>
      <c r="L118" s="22">
        <f t="shared" si="18"/>
        <v>0</v>
      </c>
      <c r="M118" s="22">
        <f t="shared" si="19"/>
        <v>0</v>
      </c>
      <c r="N118" s="22">
        <f t="shared" si="20"/>
        <v>0</v>
      </c>
      <c r="O118" s="22">
        <f t="shared" si="21"/>
        <v>0</v>
      </c>
    </row>
    <row r="119" spans="1:15" x14ac:dyDescent="0.25">
      <c r="A119" s="1">
        <v>40422</v>
      </c>
      <c r="B119" s="8">
        <v>9</v>
      </c>
      <c r="C119">
        <v>4217</v>
      </c>
      <c r="D119">
        <v>118</v>
      </c>
      <c r="E119" s="22">
        <f t="shared" si="11"/>
        <v>0</v>
      </c>
      <c r="F119" s="22">
        <f t="shared" si="12"/>
        <v>0</v>
      </c>
      <c r="G119" s="22">
        <f t="shared" si="13"/>
        <v>0</v>
      </c>
      <c r="H119" s="22">
        <f t="shared" si="14"/>
        <v>0</v>
      </c>
      <c r="I119" s="22">
        <f t="shared" si="15"/>
        <v>0</v>
      </c>
      <c r="J119" s="22">
        <f t="shared" si="16"/>
        <v>0</v>
      </c>
      <c r="K119" s="22">
        <f t="shared" si="17"/>
        <v>0</v>
      </c>
      <c r="L119" s="22">
        <f t="shared" si="18"/>
        <v>1</v>
      </c>
      <c r="M119" s="22">
        <f t="shared" si="19"/>
        <v>0</v>
      </c>
      <c r="N119" s="22">
        <f t="shared" si="20"/>
        <v>0</v>
      </c>
      <c r="O119" s="22">
        <f t="shared" si="21"/>
        <v>0</v>
      </c>
    </row>
    <row r="120" spans="1:15" x14ac:dyDescent="0.25">
      <c r="A120" s="1">
        <v>40452</v>
      </c>
      <c r="B120" s="8">
        <v>10</v>
      </c>
      <c r="C120">
        <v>3965</v>
      </c>
      <c r="D120">
        <v>119</v>
      </c>
      <c r="E120" s="22">
        <f t="shared" si="11"/>
        <v>0</v>
      </c>
      <c r="F120" s="22">
        <f t="shared" si="12"/>
        <v>0</v>
      </c>
      <c r="G120" s="22">
        <f t="shared" si="13"/>
        <v>0</v>
      </c>
      <c r="H120" s="22">
        <f t="shared" si="14"/>
        <v>0</v>
      </c>
      <c r="I120" s="22">
        <f t="shared" si="15"/>
        <v>0</v>
      </c>
      <c r="J120" s="22">
        <f t="shared" si="16"/>
        <v>0</v>
      </c>
      <c r="K120" s="22">
        <f t="shared" si="17"/>
        <v>0</v>
      </c>
      <c r="L120" s="22">
        <f t="shared" si="18"/>
        <v>0</v>
      </c>
      <c r="M120" s="22">
        <f t="shared" si="19"/>
        <v>1</v>
      </c>
      <c r="N120" s="22">
        <f t="shared" si="20"/>
        <v>0</v>
      </c>
      <c r="O120" s="22">
        <f t="shared" si="21"/>
        <v>0</v>
      </c>
    </row>
    <row r="121" spans="1:15" x14ac:dyDescent="0.25">
      <c r="A121" s="1">
        <v>40483</v>
      </c>
      <c r="B121" s="8">
        <v>11</v>
      </c>
      <c r="C121">
        <v>3490</v>
      </c>
      <c r="D121">
        <v>120</v>
      </c>
      <c r="E121" s="22">
        <f t="shared" si="11"/>
        <v>0</v>
      </c>
      <c r="F121" s="22">
        <f t="shared" si="12"/>
        <v>0</v>
      </c>
      <c r="G121" s="22">
        <f t="shared" si="13"/>
        <v>0</v>
      </c>
      <c r="H121" s="22">
        <f t="shared" si="14"/>
        <v>0</v>
      </c>
      <c r="I121" s="22">
        <f t="shared" si="15"/>
        <v>0</v>
      </c>
      <c r="J121" s="22">
        <f t="shared" si="16"/>
        <v>0</v>
      </c>
      <c r="K121" s="22">
        <f t="shared" si="17"/>
        <v>0</v>
      </c>
      <c r="L121" s="22">
        <f t="shared" si="18"/>
        <v>0</v>
      </c>
      <c r="M121" s="22">
        <f t="shared" si="19"/>
        <v>0</v>
      </c>
      <c r="N121" s="22">
        <f t="shared" si="20"/>
        <v>1</v>
      </c>
      <c r="O121" s="22">
        <f t="shared" si="21"/>
        <v>0</v>
      </c>
    </row>
    <row r="122" spans="1:15" x14ac:dyDescent="0.25">
      <c r="A122" s="1">
        <v>40513</v>
      </c>
      <c r="B122" s="8">
        <v>12</v>
      </c>
      <c r="C122">
        <v>3942</v>
      </c>
      <c r="D122">
        <v>121</v>
      </c>
      <c r="E122" s="22">
        <f t="shared" si="11"/>
        <v>0</v>
      </c>
      <c r="F122" s="22">
        <f t="shared" si="12"/>
        <v>0</v>
      </c>
      <c r="G122" s="22">
        <f t="shared" si="13"/>
        <v>0</v>
      </c>
      <c r="H122" s="22">
        <f t="shared" si="14"/>
        <v>0</v>
      </c>
      <c r="I122" s="22">
        <f t="shared" si="15"/>
        <v>0</v>
      </c>
      <c r="J122" s="22">
        <f t="shared" si="16"/>
        <v>0</v>
      </c>
      <c r="K122" s="22">
        <f t="shared" si="17"/>
        <v>0</v>
      </c>
      <c r="L122" s="22">
        <f t="shared" si="18"/>
        <v>0</v>
      </c>
      <c r="M122" s="22">
        <f t="shared" si="19"/>
        <v>0</v>
      </c>
      <c r="N122" s="22">
        <f t="shared" si="20"/>
        <v>0</v>
      </c>
      <c r="O122" s="22">
        <f t="shared" si="21"/>
        <v>1</v>
      </c>
    </row>
    <row r="123" spans="1:15" x14ac:dyDescent="0.25">
      <c r="A123" s="1">
        <v>40544</v>
      </c>
      <c r="B123" s="8">
        <v>1</v>
      </c>
      <c r="C123">
        <v>4399</v>
      </c>
      <c r="D123">
        <v>122</v>
      </c>
      <c r="E123" s="22">
        <f t="shared" si="11"/>
        <v>1</v>
      </c>
      <c r="F123" s="22">
        <f t="shared" si="12"/>
        <v>0</v>
      </c>
      <c r="G123" s="22">
        <f t="shared" si="13"/>
        <v>0</v>
      </c>
      <c r="H123" s="22">
        <f t="shared" si="14"/>
        <v>0</v>
      </c>
      <c r="I123" s="22">
        <f t="shared" si="15"/>
        <v>0</v>
      </c>
      <c r="J123" s="22">
        <f t="shared" si="16"/>
        <v>0</v>
      </c>
      <c r="K123" s="22">
        <f t="shared" si="17"/>
        <v>0</v>
      </c>
      <c r="L123" s="22">
        <f t="shared" si="18"/>
        <v>0</v>
      </c>
      <c r="M123" s="22">
        <f t="shared" si="19"/>
        <v>0</v>
      </c>
      <c r="N123" s="22">
        <f t="shared" si="20"/>
        <v>0</v>
      </c>
      <c r="O123" s="22">
        <f t="shared" si="21"/>
        <v>0</v>
      </c>
    </row>
    <row r="124" spans="1:15" x14ac:dyDescent="0.25">
      <c r="A124" s="1">
        <v>40575</v>
      </c>
      <c r="B124" s="8">
        <v>2</v>
      </c>
      <c r="C124">
        <v>3091</v>
      </c>
      <c r="D124">
        <v>123</v>
      </c>
      <c r="E124" s="22">
        <f t="shared" si="11"/>
        <v>0</v>
      </c>
      <c r="F124" s="22">
        <f t="shared" si="12"/>
        <v>0</v>
      </c>
      <c r="G124" s="22">
        <f t="shared" si="13"/>
        <v>0</v>
      </c>
      <c r="H124" s="22">
        <f t="shared" si="14"/>
        <v>0</v>
      </c>
      <c r="I124" s="22">
        <f t="shared" si="15"/>
        <v>0</v>
      </c>
      <c r="J124" s="22">
        <f t="shared" si="16"/>
        <v>0</v>
      </c>
      <c r="K124" s="22">
        <f t="shared" si="17"/>
        <v>0</v>
      </c>
      <c r="L124" s="22">
        <f t="shared" si="18"/>
        <v>0</v>
      </c>
      <c r="M124" s="22">
        <f t="shared" si="19"/>
        <v>0</v>
      </c>
      <c r="N124" s="22">
        <f t="shared" si="20"/>
        <v>0</v>
      </c>
      <c r="O124" s="22">
        <f t="shared" si="21"/>
        <v>0</v>
      </c>
    </row>
    <row r="125" spans="1:15" x14ac:dyDescent="0.25">
      <c r="A125" s="1">
        <v>40603</v>
      </c>
      <c r="B125" s="8">
        <v>3</v>
      </c>
      <c r="C125">
        <v>3423</v>
      </c>
      <c r="D125">
        <v>124</v>
      </c>
      <c r="E125" s="22">
        <f t="shared" si="11"/>
        <v>0</v>
      </c>
      <c r="F125" s="22">
        <f t="shared" si="12"/>
        <v>1</v>
      </c>
      <c r="G125" s="22">
        <f t="shared" si="13"/>
        <v>0</v>
      </c>
      <c r="H125" s="22">
        <f t="shared" si="14"/>
        <v>0</v>
      </c>
      <c r="I125" s="22">
        <f t="shared" si="15"/>
        <v>0</v>
      </c>
      <c r="J125" s="22">
        <f t="shared" si="16"/>
        <v>0</v>
      </c>
      <c r="K125" s="22">
        <f t="shared" si="17"/>
        <v>0</v>
      </c>
      <c r="L125" s="22">
        <f t="shared" si="18"/>
        <v>0</v>
      </c>
      <c r="M125" s="22">
        <f t="shared" si="19"/>
        <v>0</v>
      </c>
      <c r="N125" s="22">
        <f t="shared" si="20"/>
        <v>0</v>
      </c>
      <c r="O125" s="22">
        <f t="shared" si="21"/>
        <v>0</v>
      </c>
    </row>
    <row r="126" spans="1:15" x14ac:dyDescent="0.25">
      <c r="A126" s="1">
        <v>40634</v>
      </c>
      <c r="B126" s="8">
        <v>4</v>
      </c>
      <c r="C126">
        <v>3767</v>
      </c>
      <c r="D126">
        <v>125</v>
      </c>
      <c r="E126" s="22">
        <f t="shared" si="11"/>
        <v>0</v>
      </c>
      <c r="F126" s="22">
        <f t="shared" si="12"/>
        <v>0</v>
      </c>
      <c r="G126" s="22">
        <f t="shared" si="13"/>
        <v>1</v>
      </c>
      <c r="H126" s="22">
        <f t="shared" si="14"/>
        <v>0</v>
      </c>
      <c r="I126" s="22">
        <f t="shared" si="15"/>
        <v>0</v>
      </c>
      <c r="J126" s="22">
        <f t="shared" si="16"/>
        <v>0</v>
      </c>
      <c r="K126" s="22">
        <f t="shared" si="17"/>
        <v>0</v>
      </c>
      <c r="L126" s="22">
        <f t="shared" si="18"/>
        <v>0</v>
      </c>
      <c r="M126" s="22">
        <f t="shared" si="19"/>
        <v>0</v>
      </c>
      <c r="N126" s="22">
        <f t="shared" si="20"/>
        <v>0</v>
      </c>
      <c r="O126" s="22">
        <f t="shared" si="21"/>
        <v>0</v>
      </c>
    </row>
    <row r="127" spans="1:15" x14ac:dyDescent="0.25">
      <c r="A127" s="1">
        <v>40664</v>
      </c>
      <c r="B127" s="8">
        <v>5</v>
      </c>
      <c r="C127">
        <v>3967</v>
      </c>
      <c r="D127">
        <v>126</v>
      </c>
      <c r="E127" s="22">
        <f t="shared" si="11"/>
        <v>0</v>
      </c>
      <c r="F127" s="22">
        <f t="shared" si="12"/>
        <v>0</v>
      </c>
      <c r="G127" s="22">
        <f t="shared" si="13"/>
        <v>0</v>
      </c>
      <c r="H127" s="22">
        <f t="shared" si="14"/>
        <v>1</v>
      </c>
      <c r="I127" s="22">
        <f t="shared" si="15"/>
        <v>0</v>
      </c>
      <c r="J127" s="22">
        <f t="shared" si="16"/>
        <v>0</v>
      </c>
      <c r="K127" s="22">
        <f t="shared" si="17"/>
        <v>0</v>
      </c>
      <c r="L127" s="22">
        <f t="shared" si="18"/>
        <v>0</v>
      </c>
      <c r="M127" s="22">
        <f t="shared" si="19"/>
        <v>0</v>
      </c>
      <c r="N127" s="22">
        <f t="shared" si="20"/>
        <v>0</v>
      </c>
      <c r="O127" s="22">
        <f t="shared" si="21"/>
        <v>0</v>
      </c>
    </row>
    <row r="128" spans="1:15" x14ac:dyDescent="0.25">
      <c r="A128" s="1">
        <v>40695</v>
      </c>
      <c r="B128" s="8">
        <v>6</v>
      </c>
      <c r="C128">
        <v>4188</v>
      </c>
      <c r="D128">
        <v>127</v>
      </c>
      <c r="E128" s="22">
        <f t="shared" si="11"/>
        <v>0</v>
      </c>
      <c r="F128" s="22">
        <f t="shared" si="12"/>
        <v>0</v>
      </c>
      <c r="G128" s="22">
        <f t="shared" si="13"/>
        <v>0</v>
      </c>
      <c r="H128" s="22">
        <f t="shared" si="14"/>
        <v>0</v>
      </c>
      <c r="I128" s="22">
        <f t="shared" si="15"/>
        <v>1</v>
      </c>
      <c r="J128" s="22">
        <f t="shared" si="16"/>
        <v>0</v>
      </c>
      <c r="K128" s="22">
        <f t="shared" si="17"/>
        <v>0</v>
      </c>
      <c r="L128" s="22">
        <f t="shared" si="18"/>
        <v>0</v>
      </c>
      <c r="M128" s="22">
        <f t="shared" si="19"/>
        <v>0</v>
      </c>
      <c r="N128" s="22">
        <f t="shared" si="20"/>
        <v>0</v>
      </c>
      <c r="O128" s="22">
        <f t="shared" si="21"/>
        <v>0</v>
      </c>
    </row>
    <row r="129" spans="1:15" x14ac:dyDescent="0.25">
      <c r="A129" s="1">
        <v>40725</v>
      </c>
      <c r="B129" s="8">
        <v>7</v>
      </c>
      <c r="C129">
        <v>4450</v>
      </c>
      <c r="D129">
        <v>128</v>
      </c>
      <c r="E129" s="22">
        <f t="shared" si="11"/>
        <v>0</v>
      </c>
      <c r="F129" s="22">
        <f t="shared" si="12"/>
        <v>0</v>
      </c>
      <c r="G129" s="22">
        <f t="shared" si="13"/>
        <v>0</v>
      </c>
      <c r="H129" s="22">
        <f t="shared" si="14"/>
        <v>0</v>
      </c>
      <c r="I129" s="22">
        <f t="shared" si="15"/>
        <v>0</v>
      </c>
      <c r="J129" s="22">
        <f t="shared" si="16"/>
        <v>1</v>
      </c>
      <c r="K129" s="22">
        <f t="shared" si="17"/>
        <v>0</v>
      </c>
      <c r="L129" s="22">
        <f t="shared" si="18"/>
        <v>0</v>
      </c>
      <c r="M129" s="22">
        <f t="shared" si="19"/>
        <v>0</v>
      </c>
      <c r="N129" s="22">
        <f t="shared" si="20"/>
        <v>0</v>
      </c>
      <c r="O129" s="22">
        <f t="shared" si="21"/>
        <v>0</v>
      </c>
    </row>
    <row r="130" spans="1:15" x14ac:dyDescent="0.25">
      <c r="A130" s="1">
        <v>40756</v>
      </c>
      <c r="B130" s="8">
        <v>8</v>
      </c>
      <c r="C130">
        <v>4888</v>
      </c>
      <c r="D130">
        <v>129</v>
      </c>
      <c r="E130" s="22">
        <f t="shared" si="11"/>
        <v>0</v>
      </c>
      <c r="F130" s="22">
        <f t="shared" si="12"/>
        <v>0</v>
      </c>
      <c r="G130" s="22">
        <f t="shared" si="13"/>
        <v>0</v>
      </c>
      <c r="H130" s="22">
        <f t="shared" si="14"/>
        <v>0</v>
      </c>
      <c r="I130" s="22">
        <f t="shared" si="15"/>
        <v>0</v>
      </c>
      <c r="J130" s="22">
        <f t="shared" si="16"/>
        <v>0</v>
      </c>
      <c r="K130" s="22">
        <f t="shared" si="17"/>
        <v>1</v>
      </c>
      <c r="L130" s="22">
        <f t="shared" si="18"/>
        <v>0</v>
      </c>
      <c r="M130" s="22">
        <f t="shared" si="19"/>
        <v>0</v>
      </c>
      <c r="N130" s="22">
        <f t="shared" si="20"/>
        <v>0</v>
      </c>
      <c r="O130" s="22">
        <f t="shared" si="21"/>
        <v>0</v>
      </c>
    </row>
    <row r="131" spans="1:15" x14ac:dyDescent="0.25">
      <c r="A131" s="1">
        <v>40787</v>
      </c>
      <c r="B131" s="8">
        <v>9</v>
      </c>
      <c r="C131">
        <v>4374</v>
      </c>
      <c r="D131">
        <v>130</v>
      </c>
      <c r="E131" s="22">
        <f t="shared" ref="E131:E195" si="22">IF($B131=1,1,0)</f>
        <v>0</v>
      </c>
      <c r="F131" s="22">
        <f t="shared" ref="F131:F195" si="23">IF($B131=3,1,0)</f>
        <v>0</v>
      </c>
      <c r="G131" s="22">
        <f t="shared" ref="G131:G195" si="24">IF($B131=4,1,0)</f>
        <v>0</v>
      </c>
      <c r="H131" s="22">
        <f t="shared" ref="H131:H195" si="25">IF($B131=5,1,0)</f>
        <v>0</v>
      </c>
      <c r="I131" s="22">
        <f t="shared" ref="I131:I195" si="26">IF($B131=6,1,0)</f>
        <v>0</v>
      </c>
      <c r="J131" s="22">
        <f t="shared" ref="J131:J195" si="27">IF($B131=7,1,0)</f>
        <v>0</v>
      </c>
      <c r="K131" s="22">
        <f t="shared" ref="K131:K195" si="28">IF($B131=8,1,0)</f>
        <v>0</v>
      </c>
      <c r="L131" s="22">
        <f t="shared" ref="L131:L195" si="29">IF($B131=9,1,0)</f>
        <v>1</v>
      </c>
      <c r="M131" s="22">
        <f t="shared" ref="M131:M195" si="30">IF($B131=10,1,0)</f>
        <v>0</v>
      </c>
      <c r="N131" s="22">
        <f t="shared" ref="N131:N195" si="31">IF($B131=11,1,0)</f>
        <v>0</v>
      </c>
      <c r="O131" s="22">
        <f t="shared" ref="O131:O194" si="32">IF($B131=12,1,0)</f>
        <v>0</v>
      </c>
    </row>
    <row r="132" spans="1:15" x14ac:dyDescent="0.25">
      <c r="A132" s="1">
        <v>40817</v>
      </c>
      <c r="B132" s="8">
        <v>10</v>
      </c>
      <c r="C132">
        <v>4171</v>
      </c>
      <c r="D132">
        <v>131</v>
      </c>
      <c r="E132" s="22">
        <f t="shared" si="22"/>
        <v>0</v>
      </c>
      <c r="F132" s="22">
        <f t="shared" si="23"/>
        <v>0</v>
      </c>
      <c r="G132" s="22">
        <f t="shared" si="24"/>
        <v>0</v>
      </c>
      <c r="H132" s="22">
        <f t="shared" si="25"/>
        <v>0</v>
      </c>
      <c r="I132" s="22">
        <f t="shared" si="26"/>
        <v>0</v>
      </c>
      <c r="J132" s="22">
        <f t="shared" si="27"/>
        <v>0</v>
      </c>
      <c r="K132" s="22">
        <f t="shared" si="28"/>
        <v>0</v>
      </c>
      <c r="L132" s="22">
        <f t="shared" si="29"/>
        <v>0</v>
      </c>
      <c r="M132" s="22">
        <f t="shared" si="30"/>
        <v>1</v>
      </c>
      <c r="N132" s="22">
        <f t="shared" si="31"/>
        <v>0</v>
      </c>
      <c r="O132" s="22">
        <f t="shared" si="32"/>
        <v>0</v>
      </c>
    </row>
    <row r="133" spans="1:15" x14ac:dyDescent="0.25">
      <c r="A133" s="1">
        <v>40848</v>
      </c>
      <c r="B133" s="8">
        <v>11</v>
      </c>
      <c r="C133">
        <v>3604</v>
      </c>
      <c r="D133">
        <v>132</v>
      </c>
      <c r="E133" s="22">
        <f t="shared" si="22"/>
        <v>0</v>
      </c>
      <c r="F133" s="22">
        <f t="shared" si="23"/>
        <v>0</v>
      </c>
      <c r="G133" s="22">
        <f t="shared" si="24"/>
        <v>0</v>
      </c>
      <c r="H133" s="22">
        <f t="shared" si="25"/>
        <v>0</v>
      </c>
      <c r="I133" s="22">
        <f t="shared" si="26"/>
        <v>0</v>
      </c>
      <c r="J133" s="22">
        <f t="shared" si="27"/>
        <v>0</v>
      </c>
      <c r="K133" s="22">
        <f t="shared" si="28"/>
        <v>0</v>
      </c>
      <c r="L133" s="22">
        <f t="shared" si="29"/>
        <v>0</v>
      </c>
      <c r="M133" s="22">
        <f t="shared" si="30"/>
        <v>0</v>
      </c>
      <c r="N133" s="22">
        <f t="shared" si="31"/>
        <v>1</v>
      </c>
      <c r="O133" s="22">
        <f t="shared" si="32"/>
        <v>0</v>
      </c>
    </row>
    <row r="134" spans="1:15" x14ac:dyDescent="0.25">
      <c r="A134" s="1">
        <v>40878</v>
      </c>
      <c r="B134" s="8">
        <v>12</v>
      </c>
      <c r="C134">
        <v>3876</v>
      </c>
      <c r="D134">
        <v>133</v>
      </c>
      <c r="E134" s="22">
        <f t="shared" si="22"/>
        <v>0</v>
      </c>
      <c r="F134" s="22">
        <f t="shared" si="23"/>
        <v>0</v>
      </c>
      <c r="G134" s="22">
        <f t="shared" si="24"/>
        <v>0</v>
      </c>
      <c r="H134" s="22">
        <f t="shared" si="25"/>
        <v>0</v>
      </c>
      <c r="I134" s="22">
        <f t="shared" si="26"/>
        <v>0</v>
      </c>
      <c r="J134" s="22">
        <f t="shared" si="27"/>
        <v>0</v>
      </c>
      <c r="K134" s="22">
        <f t="shared" si="28"/>
        <v>0</v>
      </c>
      <c r="L134" s="22">
        <f t="shared" si="29"/>
        <v>0</v>
      </c>
      <c r="M134" s="22">
        <f t="shared" si="30"/>
        <v>0</v>
      </c>
      <c r="N134" s="22">
        <f t="shared" si="31"/>
        <v>0</v>
      </c>
      <c r="O134" s="22">
        <f t="shared" si="32"/>
        <v>1</v>
      </c>
    </row>
    <row r="135" spans="1:15" x14ac:dyDescent="0.25">
      <c r="A135" s="1">
        <v>40909</v>
      </c>
      <c r="B135" s="8">
        <v>1</v>
      </c>
      <c r="C135">
        <v>4412</v>
      </c>
      <c r="D135">
        <v>134</v>
      </c>
      <c r="E135" s="22">
        <f t="shared" si="22"/>
        <v>1</v>
      </c>
      <c r="F135" s="22">
        <f t="shared" si="23"/>
        <v>0</v>
      </c>
      <c r="G135" s="22">
        <f t="shared" si="24"/>
        <v>0</v>
      </c>
      <c r="H135" s="22">
        <f t="shared" si="25"/>
        <v>0</v>
      </c>
      <c r="I135" s="22">
        <f t="shared" si="26"/>
        <v>0</v>
      </c>
      <c r="J135" s="22">
        <f t="shared" si="27"/>
        <v>0</v>
      </c>
      <c r="K135" s="22">
        <f t="shared" si="28"/>
        <v>0</v>
      </c>
      <c r="L135" s="22">
        <f t="shared" si="29"/>
        <v>0</v>
      </c>
      <c r="M135" s="22">
        <f t="shared" si="30"/>
        <v>0</v>
      </c>
      <c r="N135" s="22">
        <f t="shared" si="31"/>
        <v>0</v>
      </c>
      <c r="O135" s="22">
        <f t="shared" si="32"/>
        <v>0</v>
      </c>
    </row>
    <row r="136" spans="1:15" x14ac:dyDescent="0.25">
      <c r="A136" s="1">
        <v>40940</v>
      </c>
      <c r="B136" s="8">
        <v>2</v>
      </c>
      <c r="C136">
        <v>3346</v>
      </c>
      <c r="D136">
        <v>135</v>
      </c>
      <c r="E136" s="22">
        <f t="shared" si="22"/>
        <v>0</v>
      </c>
      <c r="F136" s="22">
        <f t="shared" si="23"/>
        <v>0</v>
      </c>
      <c r="G136" s="22">
        <f t="shared" si="24"/>
        <v>0</v>
      </c>
      <c r="H136" s="22">
        <f t="shared" si="25"/>
        <v>0</v>
      </c>
      <c r="I136" s="22">
        <f t="shared" si="26"/>
        <v>0</v>
      </c>
      <c r="J136" s="22">
        <f t="shared" si="27"/>
        <v>0</v>
      </c>
      <c r="K136" s="22">
        <f t="shared" si="28"/>
        <v>0</v>
      </c>
      <c r="L136" s="22">
        <f t="shared" si="29"/>
        <v>0</v>
      </c>
      <c r="M136" s="22">
        <f t="shared" si="30"/>
        <v>0</v>
      </c>
      <c r="N136" s="22">
        <f t="shared" si="31"/>
        <v>0</v>
      </c>
      <c r="O136" s="22">
        <f t="shared" si="32"/>
        <v>0</v>
      </c>
    </row>
    <row r="137" spans="1:15" x14ac:dyDescent="0.25">
      <c r="A137" s="1">
        <v>40969</v>
      </c>
      <c r="B137" s="8">
        <v>3</v>
      </c>
      <c r="C137">
        <v>3576</v>
      </c>
      <c r="D137">
        <v>136</v>
      </c>
      <c r="E137" s="22">
        <f t="shared" si="22"/>
        <v>0</v>
      </c>
      <c r="F137" s="22">
        <f t="shared" si="23"/>
        <v>1</v>
      </c>
      <c r="G137" s="22">
        <f t="shared" si="24"/>
        <v>0</v>
      </c>
      <c r="H137" s="22">
        <f t="shared" si="25"/>
        <v>0</v>
      </c>
      <c r="I137" s="22">
        <f t="shared" si="26"/>
        <v>0</v>
      </c>
      <c r="J137" s="22">
        <f t="shared" si="27"/>
        <v>0</v>
      </c>
      <c r="K137" s="22">
        <f t="shared" si="28"/>
        <v>0</v>
      </c>
      <c r="L137" s="22">
        <f t="shared" si="29"/>
        <v>0</v>
      </c>
      <c r="M137" s="22">
        <f t="shared" si="30"/>
        <v>0</v>
      </c>
      <c r="N137" s="22">
        <f t="shared" si="31"/>
        <v>0</v>
      </c>
      <c r="O137" s="22">
        <f t="shared" si="32"/>
        <v>0</v>
      </c>
    </row>
    <row r="138" spans="1:15" x14ac:dyDescent="0.25">
      <c r="A138" s="1">
        <v>41000</v>
      </c>
      <c r="B138" s="8">
        <v>4</v>
      </c>
      <c r="C138">
        <v>4116</v>
      </c>
      <c r="D138">
        <v>137</v>
      </c>
      <c r="E138" s="22">
        <f t="shared" si="22"/>
        <v>0</v>
      </c>
      <c r="F138" s="22">
        <f t="shared" si="23"/>
        <v>0</v>
      </c>
      <c r="G138" s="22">
        <f t="shared" si="24"/>
        <v>1</v>
      </c>
      <c r="H138" s="22">
        <f t="shared" si="25"/>
        <v>0</v>
      </c>
      <c r="I138" s="22">
        <f t="shared" si="26"/>
        <v>0</v>
      </c>
      <c r="J138" s="22">
        <f t="shared" si="27"/>
        <v>0</v>
      </c>
      <c r="K138" s="22">
        <f t="shared" si="28"/>
        <v>0</v>
      </c>
      <c r="L138" s="22">
        <f t="shared" si="29"/>
        <v>0</v>
      </c>
      <c r="M138" s="22">
        <f t="shared" si="30"/>
        <v>0</v>
      </c>
      <c r="N138" s="22">
        <f t="shared" si="31"/>
        <v>0</v>
      </c>
      <c r="O138" s="22">
        <f t="shared" si="32"/>
        <v>0</v>
      </c>
    </row>
    <row r="139" spans="1:15" x14ac:dyDescent="0.25">
      <c r="A139" s="1">
        <v>41030</v>
      </c>
      <c r="B139" s="8">
        <v>5</v>
      </c>
      <c r="C139">
        <v>4285</v>
      </c>
      <c r="D139">
        <v>138</v>
      </c>
      <c r="E139" s="22">
        <f t="shared" si="22"/>
        <v>0</v>
      </c>
      <c r="F139" s="22">
        <f t="shared" si="23"/>
        <v>0</v>
      </c>
      <c r="G139" s="22">
        <f t="shared" si="24"/>
        <v>0</v>
      </c>
      <c r="H139" s="22">
        <f t="shared" si="25"/>
        <v>1</v>
      </c>
      <c r="I139" s="22">
        <f t="shared" si="26"/>
        <v>0</v>
      </c>
      <c r="J139" s="22">
        <f t="shared" si="27"/>
        <v>0</v>
      </c>
      <c r="K139" s="22">
        <f t="shared" si="28"/>
        <v>0</v>
      </c>
      <c r="L139" s="22">
        <f t="shared" si="29"/>
        <v>0</v>
      </c>
      <c r="M139" s="22">
        <f t="shared" si="30"/>
        <v>0</v>
      </c>
      <c r="N139" s="22">
        <f t="shared" si="31"/>
        <v>0</v>
      </c>
      <c r="O139" s="22">
        <f t="shared" si="32"/>
        <v>0</v>
      </c>
    </row>
    <row r="140" spans="1:15" x14ac:dyDescent="0.25">
      <c r="A140" s="1">
        <v>41061</v>
      </c>
      <c r="B140" s="8">
        <v>6</v>
      </c>
      <c r="C140">
        <v>4538</v>
      </c>
      <c r="D140">
        <v>139</v>
      </c>
      <c r="E140" s="22">
        <f t="shared" si="22"/>
        <v>0</v>
      </c>
      <c r="F140" s="22">
        <f t="shared" si="23"/>
        <v>0</v>
      </c>
      <c r="G140" s="22">
        <f t="shared" si="24"/>
        <v>0</v>
      </c>
      <c r="H140" s="22">
        <f t="shared" si="25"/>
        <v>0</v>
      </c>
      <c r="I140" s="22">
        <f t="shared" si="26"/>
        <v>1</v>
      </c>
      <c r="J140" s="22">
        <f t="shared" si="27"/>
        <v>0</v>
      </c>
      <c r="K140" s="22">
        <f t="shared" si="28"/>
        <v>0</v>
      </c>
      <c r="L140" s="22">
        <f t="shared" si="29"/>
        <v>0</v>
      </c>
      <c r="M140" s="22">
        <f t="shared" si="30"/>
        <v>0</v>
      </c>
      <c r="N140" s="22">
        <f t="shared" si="31"/>
        <v>0</v>
      </c>
      <c r="O140" s="22">
        <f t="shared" si="32"/>
        <v>0</v>
      </c>
    </row>
    <row r="141" spans="1:15" x14ac:dyDescent="0.25">
      <c r="A141" s="1">
        <v>41091</v>
      </c>
      <c r="B141" s="8">
        <v>7</v>
      </c>
      <c r="C141">
        <v>4451</v>
      </c>
      <c r="D141">
        <v>140</v>
      </c>
      <c r="E141" s="22">
        <f t="shared" si="22"/>
        <v>0</v>
      </c>
      <c r="F141" s="22">
        <f t="shared" si="23"/>
        <v>0</v>
      </c>
      <c r="G141" s="22">
        <f t="shared" si="24"/>
        <v>0</v>
      </c>
      <c r="H141" s="22">
        <f t="shared" si="25"/>
        <v>0</v>
      </c>
      <c r="I141" s="22">
        <f t="shared" si="26"/>
        <v>0</v>
      </c>
      <c r="J141" s="22">
        <f t="shared" si="27"/>
        <v>1</v>
      </c>
      <c r="K141" s="22">
        <f t="shared" si="28"/>
        <v>0</v>
      </c>
      <c r="L141" s="22">
        <f t="shared" si="29"/>
        <v>0</v>
      </c>
      <c r="M141" s="22">
        <f t="shared" si="30"/>
        <v>0</v>
      </c>
      <c r="N141" s="22">
        <f t="shared" si="31"/>
        <v>0</v>
      </c>
      <c r="O141" s="22">
        <f t="shared" si="32"/>
        <v>0</v>
      </c>
    </row>
    <row r="142" spans="1:15" x14ac:dyDescent="0.25">
      <c r="A142" s="1">
        <v>41122</v>
      </c>
      <c r="B142" s="8">
        <v>8</v>
      </c>
      <c r="C142">
        <v>5151</v>
      </c>
      <c r="D142">
        <v>141</v>
      </c>
      <c r="E142" s="22">
        <f t="shared" si="22"/>
        <v>0</v>
      </c>
      <c r="F142" s="22">
        <f t="shared" si="23"/>
        <v>0</v>
      </c>
      <c r="G142" s="22">
        <f t="shared" si="24"/>
        <v>0</v>
      </c>
      <c r="H142" s="22">
        <f t="shared" si="25"/>
        <v>0</v>
      </c>
      <c r="I142" s="22">
        <f t="shared" si="26"/>
        <v>0</v>
      </c>
      <c r="J142" s="22">
        <f t="shared" si="27"/>
        <v>0</v>
      </c>
      <c r="K142" s="22">
        <f t="shared" si="28"/>
        <v>1</v>
      </c>
      <c r="L142" s="22">
        <f t="shared" si="29"/>
        <v>0</v>
      </c>
      <c r="M142" s="22">
        <f t="shared" si="30"/>
        <v>0</v>
      </c>
      <c r="N142" s="22">
        <f t="shared" si="31"/>
        <v>0</v>
      </c>
      <c r="O142" s="22">
        <f t="shared" si="32"/>
        <v>0</v>
      </c>
    </row>
    <row r="143" spans="1:15" x14ac:dyDescent="0.25">
      <c r="A143" s="1">
        <v>41153</v>
      </c>
      <c r="B143" s="8">
        <v>9</v>
      </c>
      <c r="C143">
        <v>4312</v>
      </c>
      <c r="D143">
        <v>142</v>
      </c>
      <c r="E143" s="22">
        <f t="shared" si="22"/>
        <v>0</v>
      </c>
      <c r="F143" s="22">
        <f t="shared" si="23"/>
        <v>0</v>
      </c>
      <c r="G143" s="22">
        <f t="shared" si="24"/>
        <v>0</v>
      </c>
      <c r="H143" s="22">
        <f t="shared" si="25"/>
        <v>0</v>
      </c>
      <c r="I143" s="22">
        <f t="shared" si="26"/>
        <v>0</v>
      </c>
      <c r="J143" s="22">
        <f t="shared" si="27"/>
        <v>0</v>
      </c>
      <c r="K143" s="22">
        <f t="shared" si="28"/>
        <v>0</v>
      </c>
      <c r="L143" s="22">
        <f t="shared" si="29"/>
        <v>1</v>
      </c>
      <c r="M143" s="22">
        <f t="shared" si="30"/>
        <v>0</v>
      </c>
      <c r="N143" s="22">
        <f t="shared" si="31"/>
        <v>0</v>
      </c>
      <c r="O143" s="22">
        <f t="shared" si="32"/>
        <v>0</v>
      </c>
    </row>
    <row r="144" spans="1:15" x14ac:dyDescent="0.25">
      <c r="A144" s="1">
        <v>41183</v>
      </c>
      <c r="B144" s="8">
        <v>10</v>
      </c>
      <c r="C144">
        <v>4297</v>
      </c>
      <c r="D144">
        <v>143</v>
      </c>
      <c r="E144" s="22">
        <f t="shared" si="22"/>
        <v>0</v>
      </c>
      <c r="F144" s="22">
        <f t="shared" si="23"/>
        <v>0</v>
      </c>
      <c r="G144" s="22">
        <f t="shared" si="24"/>
        <v>0</v>
      </c>
      <c r="H144" s="22">
        <f t="shared" si="25"/>
        <v>0</v>
      </c>
      <c r="I144" s="22">
        <f t="shared" si="26"/>
        <v>0</v>
      </c>
      <c r="J144" s="22">
        <f t="shared" si="27"/>
        <v>0</v>
      </c>
      <c r="K144" s="22">
        <f t="shared" si="28"/>
        <v>0</v>
      </c>
      <c r="L144" s="22">
        <f t="shared" si="29"/>
        <v>0</v>
      </c>
      <c r="M144" s="22">
        <f t="shared" si="30"/>
        <v>1</v>
      </c>
      <c r="N144" s="22">
        <f t="shared" si="31"/>
        <v>0</v>
      </c>
      <c r="O144" s="22">
        <f t="shared" si="32"/>
        <v>0</v>
      </c>
    </row>
    <row r="145" spans="1:15" x14ac:dyDescent="0.25">
      <c r="A145" s="1">
        <v>41214</v>
      </c>
      <c r="B145" s="8">
        <v>11</v>
      </c>
      <c r="C145">
        <v>3746</v>
      </c>
      <c r="D145">
        <v>144</v>
      </c>
      <c r="E145" s="22">
        <f t="shared" si="22"/>
        <v>0</v>
      </c>
      <c r="F145" s="22">
        <f t="shared" si="23"/>
        <v>0</v>
      </c>
      <c r="G145" s="22">
        <f t="shared" si="24"/>
        <v>0</v>
      </c>
      <c r="H145" s="22">
        <f t="shared" si="25"/>
        <v>0</v>
      </c>
      <c r="I145" s="22">
        <f t="shared" si="26"/>
        <v>0</v>
      </c>
      <c r="J145" s="22">
        <f t="shared" si="27"/>
        <v>0</v>
      </c>
      <c r="K145" s="22">
        <f t="shared" si="28"/>
        <v>0</v>
      </c>
      <c r="L145" s="22">
        <f t="shared" si="29"/>
        <v>0</v>
      </c>
      <c r="M145" s="22">
        <f t="shared" si="30"/>
        <v>0</v>
      </c>
      <c r="N145" s="22">
        <f t="shared" si="31"/>
        <v>1</v>
      </c>
      <c r="O145" s="22">
        <f t="shared" si="32"/>
        <v>0</v>
      </c>
    </row>
    <row r="146" spans="1:15" x14ac:dyDescent="0.25">
      <c r="A146" s="1">
        <v>41244</v>
      </c>
      <c r="B146" s="8">
        <v>12</v>
      </c>
      <c r="C146">
        <v>3896</v>
      </c>
      <c r="D146">
        <v>145</v>
      </c>
      <c r="E146" s="22">
        <f t="shared" si="22"/>
        <v>0</v>
      </c>
      <c r="F146" s="22">
        <f t="shared" si="23"/>
        <v>0</v>
      </c>
      <c r="G146" s="22">
        <f t="shared" si="24"/>
        <v>0</v>
      </c>
      <c r="H146" s="22">
        <f t="shared" si="25"/>
        <v>0</v>
      </c>
      <c r="I146" s="22">
        <f t="shared" si="26"/>
        <v>0</v>
      </c>
      <c r="J146" s="22">
        <f t="shared" si="27"/>
        <v>0</v>
      </c>
      <c r="K146" s="22">
        <f t="shared" si="28"/>
        <v>0</v>
      </c>
      <c r="L146" s="22">
        <f t="shared" si="29"/>
        <v>0</v>
      </c>
      <c r="M146" s="22">
        <f t="shared" si="30"/>
        <v>0</v>
      </c>
      <c r="N146" s="22">
        <f t="shared" si="31"/>
        <v>0</v>
      </c>
      <c r="O146" s="22">
        <f t="shared" si="32"/>
        <v>1</v>
      </c>
    </row>
    <row r="147" spans="1:15" x14ac:dyDescent="0.25">
      <c r="A147" s="1">
        <v>41275</v>
      </c>
      <c r="B147" s="8">
        <v>1</v>
      </c>
      <c r="C147">
        <v>4715</v>
      </c>
      <c r="D147">
        <v>146</v>
      </c>
      <c r="E147" s="22">
        <f t="shared" si="22"/>
        <v>1</v>
      </c>
      <c r="F147" s="22">
        <f t="shared" si="23"/>
        <v>0</v>
      </c>
      <c r="G147" s="22">
        <f t="shared" si="24"/>
        <v>0</v>
      </c>
      <c r="H147" s="22">
        <f t="shared" si="25"/>
        <v>0</v>
      </c>
      <c r="I147" s="22">
        <f t="shared" si="26"/>
        <v>0</v>
      </c>
      <c r="J147" s="22">
        <f t="shared" si="27"/>
        <v>0</v>
      </c>
      <c r="K147" s="22">
        <f t="shared" si="28"/>
        <v>0</v>
      </c>
      <c r="L147" s="22">
        <f t="shared" si="29"/>
        <v>0</v>
      </c>
      <c r="M147" s="22">
        <f t="shared" si="30"/>
        <v>0</v>
      </c>
      <c r="N147" s="22">
        <f t="shared" si="31"/>
        <v>0</v>
      </c>
      <c r="O147" s="22">
        <f t="shared" si="32"/>
        <v>0</v>
      </c>
    </row>
    <row r="148" spans="1:15" x14ac:dyDescent="0.25">
      <c r="A148" s="1">
        <v>41306</v>
      </c>
      <c r="B148" s="8">
        <v>2</v>
      </c>
      <c r="C148">
        <v>3345</v>
      </c>
      <c r="D148">
        <v>147</v>
      </c>
      <c r="E148" s="22">
        <f t="shared" si="22"/>
        <v>0</v>
      </c>
      <c r="F148" s="22">
        <f t="shared" si="23"/>
        <v>0</v>
      </c>
      <c r="G148" s="22">
        <f t="shared" si="24"/>
        <v>0</v>
      </c>
      <c r="H148" s="22">
        <f t="shared" si="25"/>
        <v>0</v>
      </c>
      <c r="I148" s="22">
        <f t="shared" si="26"/>
        <v>0</v>
      </c>
      <c r="J148" s="22">
        <f t="shared" si="27"/>
        <v>0</v>
      </c>
      <c r="K148" s="22">
        <f t="shared" si="28"/>
        <v>0</v>
      </c>
      <c r="L148" s="22">
        <f t="shared" si="29"/>
        <v>0</v>
      </c>
      <c r="M148" s="22">
        <f t="shared" si="30"/>
        <v>0</v>
      </c>
      <c r="N148" s="22">
        <f t="shared" si="31"/>
        <v>0</v>
      </c>
      <c r="O148" s="22">
        <f t="shared" si="32"/>
        <v>0</v>
      </c>
    </row>
    <row r="149" spans="1:15" x14ac:dyDescent="0.25">
      <c r="A149" s="1">
        <v>41334</v>
      </c>
      <c r="B149" s="8">
        <v>3</v>
      </c>
      <c r="C149">
        <v>3524</v>
      </c>
      <c r="D149">
        <v>148</v>
      </c>
      <c r="E149" s="22">
        <f t="shared" si="22"/>
        <v>0</v>
      </c>
      <c r="F149" s="22">
        <f t="shared" si="23"/>
        <v>1</v>
      </c>
      <c r="G149" s="22">
        <f t="shared" si="24"/>
        <v>0</v>
      </c>
      <c r="H149" s="22">
        <f t="shared" si="25"/>
        <v>0</v>
      </c>
      <c r="I149" s="22">
        <f t="shared" si="26"/>
        <v>0</v>
      </c>
      <c r="J149" s="22">
        <f t="shared" si="27"/>
        <v>0</v>
      </c>
      <c r="K149" s="22">
        <f t="shared" si="28"/>
        <v>0</v>
      </c>
      <c r="L149" s="22">
        <f t="shared" si="29"/>
        <v>0</v>
      </c>
      <c r="M149" s="22">
        <f t="shared" si="30"/>
        <v>0</v>
      </c>
      <c r="N149" s="22">
        <f t="shared" si="31"/>
        <v>0</v>
      </c>
      <c r="O149" s="22">
        <f t="shared" si="32"/>
        <v>0</v>
      </c>
    </row>
    <row r="150" spans="1:15" x14ac:dyDescent="0.25">
      <c r="A150" s="1">
        <v>41365</v>
      </c>
      <c r="B150" s="8">
        <v>4</v>
      </c>
      <c r="C150">
        <v>4254</v>
      </c>
      <c r="D150">
        <v>149</v>
      </c>
      <c r="E150" s="22">
        <f t="shared" si="22"/>
        <v>0</v>
      </c>
      <c r="F150" s="22">
        <f t="shared" si="23"/>
        <v>0</v>
      </c>
      <c r="G150" s="22">
        <f t="shared" si="24"/>
        <v>1</v>
      </c>
      <c r="H150" s="22">
        <f t="shared" si="25"/>
        <v>0</v>
      </c>
      <c r="I150" s="22">
        <f t="shared" si="26"/>
        <v>0</v>
      </c>
      <c r="J150" s="22">
        <f t="shared" si="27"/>
        <v>0</v>
      </c>
      <c r="K150" s="22">
        <f t="shared" si="28"/>
        <v>0</v>
      </c>
      <c r="L150" s="22">
        <f t="shared" si="29"/>
        <v>0</v>
      </c>
      <c r="M150" s="22">
        <f t="shared" si="30"/>
        <v>0</v>
      </c>
      <c r="N150" s="22">
        <f t="shared" si="31"/>
        <v>0</v>
      </c>
      <c r="O150" s="22">
        <f t="shared" si="32"/>
        <v>0</v>
      </c>
    </row>
    <row r="151" spans="1:15" x14ac:dyDescent="0.25">
      <c r="A151" s="1">
        <v>41395</v>
      </c>
      <c r="B151" s="8">
        <v>5</v>
      </c>
      <c r="C151">
        <v>4293</v>
      </c>
      <c r="D151">
        <v>150</v>
      </c>
      <c r="E151" s="22">
        <f t="shared" si="22"/>
        <v>0</v>
      </c>
      <c r="F151" s="22">
        <f t="shared" si="23"/>
        <v>0</v>
      </c>
      <c r="G151" s="22">
        <f t="shared" si="24"/>
        <v>0</v>
      </c>
      <c r="H151" s="22">
        <f t="shared" si="25"/>
        <v>1</v>
      </c>
      <c r="I151" s="22">
        <f t="shared" si="26"/>
        <v>0</v>
      </c>
      <c r="J151" s="22">
        <f t="shared" si="27"/>
        <v>0</v>
      </c>
      <c r="K151" s="22">
        <f t="shared" si="28"/>
        <v>0</v>
      </c>
      <c r="L151" s="22">
        <f t="shared" si="29"/>
        <v>0</v>
      </c>
      <c r="M151" s="22">
        <f t="shared" si="30"/>
        <v>0</v>
      </c>
      <c r="N151" s="22">
        <f t="shared" si="31"/>
        <v>0</v>
      </c>
      <c r="O151" s="22">
        <f t="shared" si="32"/>
        <v>0</v>
      </c>
    </row>
    <row r="152" spans="1:15" x14ac:dyDescent="0.25">
      <c r="A152" s="1">
        <v>41426</v>
      </c>
      <c r="B152" s="8">
        <v>6</v>
      </c>
      <c r="C152">
        <v>4523</v>
      </c>
      <c r="D152">
        <v>151</v>
      </c>
      <c r="E152" s="22">
        <f t="shared" si="22"/>
        <v>0</v>
      </c>
      <c r="F152" s="22">
        <f t="shared" si="23"/>
        <v>0</v>
      </c>
      <c r="G152" s="22">
        <f t="shared" si="24"/>
        <v>0</v>
      </c>
      <c r="H152" s="22">
        <f t="shared" si="25"/>
        <v>0</v>
      </c>
      <c r="I152" s="22">
        <f t="shared" si="26"/>
        <v>1</v>
      </c>
      <c r="J152" s="22">
        <f t="shared" si="27"/>
        <v>0</v>
      </c>
      <c r="K152" s="22">
        <f t="shared" si="28"/>
        <v>0</v>
      </c>
      <c r="L152" s="22">
        <f t="shared" si="29"/>
        <v>0</v>
      </c>
      <c r="M152" s="22">
        <f t="shared" si="30"/>
        <v>0</v>
      </c>
      <c r="N152" s="22">
        <f t="shared" si="31"/>
        <v>0</v>
      </c>
      <c r="O152" s="22">
        <f t="shared" si="32"/>
        <v>0</v>
      </c>
    </row>
    <row r="153" spans="1:15" x14ac:dyDescent="0.25">
      <c r="A153" s="1">
        <v>41456</v>
      </c>
      <c r="B153" s="8">
        <v>7</v>
      </c>
      <c r="C153">
        <v>4718</v>
      </c>
      <c r="D153">
        <v>152</v>
      </c>
      <c r="E153" s="22">
        <f t="shared" si="22"/>
        <v>0</v>
      </c>
      <c r="F153" s="22">
        <f t="shared" si="23"/>
        <v>0</v>
      </c>
      <c r="G153" s="22">
        <f t="shared" si="24"/>
        <v>0</v>
      </c>
      <c r="H153" s="22">
        <f t="shared" si="25"/>
        <v>0</v>
      </c>
      <c r="I153" s="22">
        <f t="shared" si="26"/>
        <v>0</v>
      </c>
      <c r="J153" s="22">
        <f t="shared" si="27"/>
        <v>1</v>
      </c>
      <c r="K153" s="22">
        <f t="shared" si="28"/>
        <v>0</v>
      </c>
      <c r="L153" s="22">
        <f t="shared" si="29"/>
        <v>0</v>
      </c>
      <c r="M153" s="22">
        <f t="shared" si="30"/>
        <v>0</v>
      </c>
      <c r="N153" s="22">
        <f t="shared" si="31"/>
        <v>0</v>
      </c>
      <c r="O153" s="22">
        <f t="shared" si="32"/>
        <v>0</v>
      </c>
    </row>
    <row r="154" spans="1:15" x14ac:dyDescent="0.25">
      <c r="A154" s="1">
        <v>41487</v>
      </c>
      <c r="B154" s="8">
        <v>8</v>
      </c>
      <c r="C154">
        <v>5379</v>
      </c>
      <c r="D154">
        <v>153</v>
      </c>
      <c r="E154" s="22">
        <f t="shared" si="22"/>
        <v>0</v>
      </c>
      <c r="F154" s="22">
        <f t="shared" si="23"/>
        <v>0</v>
      </c>
      <c r="G154" s="22">
        <f t="shared" si="24"/>
        <v>0</v>
      </c>
      <c r="H154" s="22">
        <f t="shared" si="25"/>
        <v>0</v>
      </c>
      <c r="I154" s="22">
        <f t="shared" si="26"/>
        <v>0</v>
      </c>
      <c r="J154" s="22">
        <f t="shared" si="27"/>
        <v>0</v>
      </c>
      <c r="K154" s="22">
        <f t="shared" si="28"/>
        <v>1</v>
      </c>
      <c r="L154" s="22">
        <f t="shared" si="29"/>
        <v>0</v>
      </c>
      <c r="M154" s="22">
        <f t="shared" si="30"/>
        <v>0</v>
      </c>
      <c r="N154" s="22">
        <f t="shared" si="31"/>
        <v>0</v>
      </c>
      <c r="O154" s="22">
        <f t="shared" si="32"/>
        <v>0</v>
      </c>
    </row>
    <row r="155" spans="1:15" x14ac:dyDescent="0.25">
      <c r="A155" s="1">
        <v>41518</v>
      </c>
      <c r="B155" s="8">
        <v>9</v>
      </c>
      <c r="C155">
        <v>4834</v>
      </c>
      <c r="D155">
        <v>154</v>
      </c>
      <c r="E155" s="22">
        <f t="shared" si="22"/>
        <v>0</v>
      </c>
      <c r="F155" s="22">
        <f t="shared" si="23"/>
        <v>0</v>
      </c>
      <c r="G155" s="22">
        <f t="shared" si="24"/>
        <v>0</v>
      </c>
      <c r="H155" s="22">
        <f t="shared" si="25"/>
        <v>0</v>
      </c>
      <c r="I155" s="22">
        <f t="shared" si="26"/>
        <v>0</v>
      </c>
      <c r="J155" s="22">
        <f t="shared" si="27"/>
        <v>0</v>
      </c>
      <c r="K155" s="22">
        <f t="shared" si="28"/>
        <v>0</v>
      </c>
      <c r="L155" s="22">
        <f t="shared" si="29"/>
        <v>1</v>
      </c>
      <c r="M155" s="22">
        <f t="shared" si="30"/>
        <v>0</v>
      </c>
      <c r="N155" s="22">
        <f t="shared" si="31"/>
        <v>0</v>
      </c>
      <c r="O155" s="22">
        <f t="shared" si="32"/>
        <v>0</v>
      </c>
    </row>
    <row r="156" spans="1:15" x14ac:dyDescent="0.25">
      <c r="A156" s="1">
        <v>41548</v>
      </c>
      <c r="B156" s="8">
        <v>10</v>
      </c>
      <c r="C156">
        <v>4380</v>
      </c>
      <c r="D156">
        <v>155</v>
      </c>
      <c r="E156" s="22">
        <f t="shared" si="22"/>
        <v>0</v>
      </c>
      <c r="F156" s="22">
        <f t="shared" si="23"/>
        <v>0</v>
      </c>
      <c r="G156" s="22">
        <f t="shared" si="24"/>
        <v>0</v>
      </c>
      <c r="H156" s="22">
        <f t="shared" si="25"/>
        <v>0</v>
      </c>
      <c r="I156" s="22">
        <f t="shared" si="26"/>
        <v>0</v>
      </c>
      <c r="J156" s="22">
        <f t="shared" si="27"/>
        <v>0</v>
      </c>
      <c r="K156" s="22">
        <f t="shared" si="28"/>
        <v>0</v>
      </c>
      <c r="L156" s="22">
        <f t="shared" si="29"/>
        <v>0</v>
      </c>
      <c r="M156" s="22">
        <f t="shared" si="30"/>
        <v>1</v>
      </c>
      <c r="N156" s="22">
        <f t="shared" si="31"/>
        <v>0</v>
      </c>
      <c r="O156" s="22">
        <f t="shared" si="32"/>
        <v>0</v>
      </c>
    </row>
    <row r="157" spans="1:15" x14ac:dyDescent="0.25">
      <c r="A157" s="1">
        <v>41579</v>
      </c>
      <c r="B157" s="8">
        <v>11</v>
      </c>
      <c r="C157">
        <v>3776</v>
      </c>
      <c r="D157">
        <v>156</v>
      </c>
      <c r="E157" s="22">
        <f t="shared" si="22"/>
        <v>0</v>
      </c>
      <c r="F157" s="22">
        <f t="shared" si="23"/>
        <v>0</v>
      </c>
      <c r="G157" s="22">
        <f t="shared" si="24"/>
        <v>0</v>
      </c>
      <c r="H157" s="22">
        <f t="shared" si="25"/>
        <v>0</v>
      </c>
      <c r="I157" s="22">
        <f t="shared" si="26"/>
        <v>0</v>
      </c>
      <c r="J157" s="22">
        <f t="shared" si="27"/>
        <v>0</v>
      </c>
      <c r="K157" s="22">
        <f t="shared" si="28"/>
        <v>0</v>
      </c>
      <c r="L157" s="22">
        <f t="shared" si="29"/>
        <v>0</v>
      </c>
      <c r="M157" s="22">
        <f t="shared" si="30"/>
        <v>0</v>
      </c>
      <c r="N157" s="22">
        <f t="shared" si="31"/>
        <v>1</v>
      </c>
      <c r="O157" s="22">
        <f t="shared" si="32"/>
        <v>0</v>
      </c>
    </row>
    <row r="158" spans="1:15" x14ac:dyDescent="0.25">
      <c r="A158" s="1">
        <v>41609</v>
      </c>
      <c r="B158" s="8">
        <v>12</v>
      </c>
      <c r="C158">
        <v>4166</v>
      </c>
      <c r="D158">
        <v>157</v>
      </c>
      <c r="E158" s="22">
        <f t="shared" si="22"/>
        <v>0</v>
      </c>
      <c r="F158" s="22">
        <f t="shared" si="23"/>
        <v>0</v>
      </c>
      <c r="G158" s="22">
        <f t="shared" si="24"/>
        <v>0</v>
      </c>
      <c r="H158" s="22">
        <f t="shared" si="25"/>
        <v>0</v>
      </c>
      <c r="I158" s="22">
        <f t="shared" si="26"/>
        <v>0</v>
      </c>
      <c r="J158" s="22">
        <f t="shared" si="27"/>
        <v>0</v>
      </c>
      <c r="K158" s="22">
        <f t="shared" si="28"/>
        <v>0</v>
      </c>
      <c r="L158" s="22">
        <f t="shared" si="29"/>
        <v>0</v>
      </c>
      <c r="M158" s="22">
        <f t="shared" si="30"/>
        <v>0</v>
      </c>
      <c r="N158" s="22">
        <f t="shared" si="31"/>
        <v>0</v>
      </c>
      <c r="O158" s="22">
        <f t="shared" si="32"/>
        <v>1</v>
      </c>
    </row>
    <row r="159" spans="1:15" x14ac:dyDescent="0.25">
      <c r="A159" s="1">
        <v>41640</v>
      </c>
      <c r="B159" s="8">
        <v>1</v>
      </c>
      <c r="C159">
        <v>4915</v>
      </c>
      <c r="D159">
        <v>158</v>
      </c>
      <c r="E159" s="22">
        <f t="shared" si="22"/>
        <v>1</v>
      </c>
      <c r="F159" s="22">
        <f t="shared" si="23"/>
        <v>0</v>
      </c>
      <c r="G159" s="22">
        <f t="shared" si="24"/>
        <v>0</v>
      </c>
      <c r="H159" s="22">
        <f t="shared" si="25"/>
        <v>0</v>
      </c>
      <c r="I159" s="22">
        <f t="shared" si="26"/>
        <v>0</v>
      </c>
      <c r="J159" s="22">
        <f t="shared" si="27"/>
        <v>0</v>
      </c>
      <c r="K159" s="22">
        <f t="shared" si="28"/>
        <v>0</v>
      </c>
      <c r="L159" s="22">
        <f t="shared" si="29"/>
        <v>0</v>
      </c>
      <c r="M159" s="22">
        <f t="shared" si="30"/>
        <v>0</v>
      </c>
      <c r="N159" s="22">
        <f t="shared" si="31"/>
        <v>0</v>
      </c>
      <c r="O159" s="22">
        <f t="shared" si="32"/>
        <v>0</v>
      </c>
    </row>
    <row r="160" spans="1:15" x14ac:dyDescent="0.25">
      <c r="A160" s="1">
        <v>41671</v>
      </c>
      <c r="B160" s="8">
        <v>2</v>
      </c>
      <c r="C160">
        <v>3570</v>
      </c>
      <c r="D160">
        <v>159</v>
      </c>
      <c r="E160" s="22">
        <f t="shared" si="22"/>
        <v>0</v>
      </c>
      <c r="F160" s="22">
        <f t="shared" si="23"/>
        <v>0</v>
      </c>
      <c r="G160" s="22">
        <f t="shared" si="24"/>
        <v>0</v>
      </c>
      <c r="H160" s="22">
        <f t="shared" si="25"/>
        <v>0</v>
      </c>
      <c r="I160" s="22">
        <f t="shared" si="26"/>
        <v>0</v>
      </c>
      <c r="J160" s="22">
        <f t="shared" si="27"/>
        <v>0</v>
      </c>
      <c r="K160" s="22">
        <f t="shared" si="28"/>
        <v>0</v>
      </c>
      <c r="L160" s="22">
        <f t="shared" si="29"/>
        <v>0</v>
      </c>
      <c r="M160" s="22">
        <f t="shared" si="30"/>
        <v>0</v>
      </c>
      <c r="N160" s="22">
        <f t="shared" si="31"/>
        <v>0</v>
      </c>
      <c r="O160" s="22">
        <f t="shared" si="32"/>
        <v>0</v>
      </c>
    </row>
    <row r="161" spans="1:15" x14ac:dyDescent="0.25">
      <c r="A161" s="1">
        <v>41699</v>
      </c>
      <c r="B161" s="8">
        <v>3</v>
      </c>
      <c r="C161">
        <v>3868</v>
      </c>
      <c r="D161">
        <v>160</v>
      </c>
      <c r="E161" s="22">
        <f t="shared" si="22"/>
        <v>0</v>
      </c>
      <c r="F161" s="22">
        <f t="shared" si="23"/>
        <v>1</v>
      </c>
      <c r="G161" s="22">
        <f t="shared" si="24"/>
        <v>0</v>
      </c>
      <c r="H161" s="22">
        <f t="shared" si="25"/>
        <v>0</v>
      </c>
      <c r="I161" s="22">
        <f t="shared" si="26"/>
        <v>0</v>
      </c>
      <c r="J161" s="22">
        <f t="shared" si="27"/>
        <v>0</v>
      </c>
      <c r="K161" s="22">
        <f t="shared" si="28"/>
        <v>0</v>
      </c>
      <c r="L161" s="22">
        <f t="shared" si="29"/>
        <v>0</v>
      </c>
      <c r="M161" s="22">
        <f t="shared" si="30"/>
        <v>0</v>
      </c>
      <c r="N161" s="22">
        <f t="shared" si="31"/>
        <v>0</v>
      </c>
      <c r="O161" s="22">
        <f t="shared" si="32"/>
        <v>0</v>
      </c>
    </row>
    <row r="162" spans="1:15" x14ac:dyDescent="0.25">
      <c r="A162" s="1">
        <v>41730</v>
      </c>
      <c r="B162" s="8">
        <v>4</v>
      </c>
      <c r="C162">
        <v>4420</v>
      </c>
      <c r="D162">
        <v>161</v>
      </c>
      <c r="E162" s="22">
        <f t="shared" si="22"/>
        <v>0</v>
      </c>
      <c r="F162" s="22">
        <f t="shared" si="23"/>
        <v>0</v>
      </c>
      <c r="G162" s="22">
        <f t="shared" si="24"/>
        <v>1</v>
      </c>
      <c r="H162" s="22">
        <f t="shared" si="25"/>
        <v>0</v>
      </c>
      <c r="I162" s="22">
        <f t="shared" si="26"/>
        <v>0</v>
      </c>
      <c r="J162" s="22">
        <f t="shared" si="27"/>
        <v>0</v>
      </c>
      <c r="K162" s="22">
        <f t="shared" si="28"/>
        <v>0</v>
      </c>
      <c r="L162" s="22">
        <f t="shared" si="29"/>
        <v>0</v>
      </c>
      <c r="M162" s="22">
        <f t="shared" si="30"/>
        <v>0</v>
      </c>
      <c r="N162" s="22">
        <f t="shared" si="31"/>
        <v>0</v>
      </c>
      <c r="O162" s="22">
        <f t="shared" si="32"/>
        <v>0</v>
      </c>
    </row>
    <row r="163" spans="1:15" x14ac:dyDescent="0.25">
      <c r="A163" s="1">
        <v>41760</v>
      </c>
      <c r="B163" s="8">
        <v>5</v>
      </c>
      <c r="C163">
        <v>4512</v>
      </c>
      <c r="D163">
        <v>162</v>
      </c>
      <c r="E163" s="22">
        <f t="shared" si="22"/>
        <v>0</v>
      </c>
      <c r="F163" s="22">
        <f t="shared" si="23"/>
        <v>0</v>
      </c>
      <c r="G163" s="22">
        <f t="shared" si="24"/>
        <v>0</v>
      </c>
      <c r="H163" s="22">
        <f t="shared" si="25"/>
        <v>1</v>
      </c>
      <c r="I163" s="22">
        <f t="shared" si="26"/>
        <v>0</v>
      </c>
      <c r="J163" s="22">
        <f t="shared" si="27"/>
        <v>0</v>
      </c>
      <c r="K163" s="22">
        <f t="shared" si="28"/>
        <v>0</v>
      </c>
      <c r="L163" s="22">
        <f t="shared" si="29"/>
        <v>0</v>
      </c>
      <c r="M163" s="22">
        <f t="shared" si="30"/>
        <v>0</v>
      </c>
      <c r="N163" s="22">
        <f t="shared" si="31"/>
        <v>0</v>
      </c>
      <c r="O163" s="22">
        <f t="shared" si="32"/>
        <v>0</v>
      </c>
    </row>
    <row r="164" spans="1:15" x14ac:dyDescent="0.25">
      <c r="A164" s="1">
        <v>41791</v>
      </c>
      <c r="B164" s="8">
        <v>6</v>
      </c>
      <c r="C164">
        <v>4732</v>
      </c>
      <c r="D164">
        <v>163</v>
      </c>
      <c r="E164" s="22">
        <f t="shared" si="22"/>
        <v>0</v>
      </c>
      <c r="F164" s="22">
        <f t="shared" si="23"/>
        <v>0</v>
      </c>
      <c r="G164" s="22">
        <f t="shared" si="24"/>
        <v>0</v>
      </c>
      <c r="H164" s="22">
        <f t="shared" si="25"/>
        <v>0</v>
      </c>
      <c r="I164" s="22">
        <f t="shared" si="26"/>
        <v>1</v>
      </c>
      <c r="J164" s="22">
        <f t="shared" si="27"/>
        <v>0</v>
      </c>
      <c r="K164" s="22">
        <f t="shared" si="28"/>
        <v>0</v>
      </c>
      <c r="L164" s="22">
        <f t="shared" si="29"/>
        <v>0</v>
      </c>
      <c r="M164" s="22">
        <f t="shared" si="30"/>
        <v>0</v>
      </c>
      <c r="N164" s="22">
        <f t="shared" si="31"/>
        <v>0</v>
      </c>
      <c r="O164" s="22">
        <f t="shared" si="32"/>
        <v>0</v>
      </c>
    </row>
    <row r="165" spans="1:15" x14ac:dyDescent="0.25">
      <c r="A165" s="1">
        <v>41821</v>
      </c>
      <c r="B165" s="8">
        <v>7</v>
      </c>
      <c r="C165">
        <v>5113</v>
      </c>
      <c r="D165">
        <v>164</v>
      </c>
      <c r="E165" s="22">
        <f t="shared" si="22"/>
        <v>0</v>
      </c>
      <c r="F165" s="22">
        <f t="shared" si="23"/>
        <v>0</v>
      </c>
      <c r="G165" s="22">
        <f t="shared" si="24"/>
        <v>0</v>
      </c>
      <c r="H165" s="22">
        <f t="shared" si="25"/>
        <v>0</v>
      </c>
      <c r="I165" s="22">
        <f t="shared" si="26"/>
        <v>0</v>
      </c>
      <c r="J165" s="22">
        <f t="shared" si="27"/>
        <v>1</v>
      </c>
      <c r="K165" s="22">
        <f t="shared" si="28"/>
        <v>0</v>
      </c>
      <c r="L165" s="22">
        <f t="shared" si="29"/>
        <v>0</v>
      </c>
      <c r="M165" s="22">
        <f t="shared" si="30"/>
        <v>0</v>
      </c>
      <c r="N165" s="22">
        <f t="shared" si="31"/>
        <v>0</v>
      </c>
      <c r="O165" s="22">
        <f t="shared" si="32"/>
        <v>0</v>
      </c>
    </row>
    <row r="166" spans="1:15" x14ac:dyDescent="0.25">
      <c r="A166" s="1">
        <v>41852</v>
      </c>
      <c r="B166" s="8">
        <v>8</v>
      </c>
      <c r="C166">
        <v>5519</v>
      </c>
      <c r="D166">
        <v>165</v>
      </c>
      <c r="E166" s="22">
        <f t="shared" si="22"/>
        <v>0</v>
      </c>
      <c r="F166" s="22">
        <f t="shared" si="23"/>
        <v>0</v>
      </c>
      <c r="G166" s="22">
        <f t="shared" si="24"/>
        <v>0</v>
      </c>
      <c r="H166" s="22">
        <f t="shared" si="25"/>
        <v>0</v>
      </c>
      <c r="I166" s="22">
        <f t="shared" si="26"/>
        <v>0</v>
      </c>
      <c r="J166" s="22">
        <f t="shared" si="27"/>
        <v>0</v>
      </c>
      <c r="K166" s="22">
        <f t="shared" si="28"/>
        <v>1</v>
      </c>
      <c r="L166" s="22">
        <f t="shared" si="29"/>
        <v>0</v>
      </c>
      <c r="M166" s="22">
        <f t="shared" si="30"/>
        <v>0</v>
      </c>
      <c r="N166" s="22">
        <f t="shared" si="31"/>
        <v>0</v>
      </c>
      <c r="O166" s="22">
        <f t="shared" si="32"/>
        <v>0</v>
      </c>
    </row>
    <row r="167" spans="1:15" x14ac:dyDescent="0.25">
      <c r="A167" s="1">
        <v>41883</v>
      </c>
      <c r="B167" s="8">
        <v>9</v>
      </c>
      <c r="C167">
        <v>5197</v>
      </c>
      <c r="D167">
        <v>166</v>
      </c>
      <c r="E167" s="22">
        <f t="shared" si="22"/>
        <v>0</v>
      </c>
      <c r="F167" s="22">
        <f t="shared" si="23"/>
        <v>0</v>
      </c>
      <c r="G167" s="22">
        <f t="shared" si="24"/>
        <v>0</v>
      </c>
      <c r="H167" s="22">
        <f t="shared" si="25"/>
        <v>0</v>
      </c>
      <c r="I167" s="22">
        <f t="shared" si="26"/>
        <v>0</v>
      </c>
      <c r="J167" s="22">
        <f t="shared" si="27"/>
        <v>0</v>
      </c>
      <c r="K167" s="22">
        <f t="shared" si="28"/>
        <v>0</v>
      </c>
      <c r="L167" s="22">
        <f t="shared" si="29"/>
        <v>1</v>
      </c>
      <c r="M167" s="22">
        <f t="shared" si="30"/>
        <v>0</v>
      </c>
      <c r="N167" s="22">
        <f t="shared" si="31"/>
        <v>0</v>
      </c>
      <c r="O167" s="22">
        <f t="shared" si="32"/>
        <v>0</v>
      </c>
    </row>
    <row r="168" spans="1:15" x14ac:dyDescent="0.25">
      <c r="A168" s="1">
        <v>41913</v>
      </c>
      <c r="B168" s="8">
        <v>10</v>
      </c>
      <c r="C168">
        <v>5013</v>
      </c>
      <c r="D168">
        <v>167</v>
      </c>
      <c r="E168" s="22">
        <f t="shared" si="22"/>
        <v>0</v>
      </c>
      <c r="F168" s="22">
        <f t="shared" si="23"/>
        <v>0</v>
      </c>
      <c r="G168" s="22">
        <f t="shared" si="24"/>
        <v>0</v>
      </c>
      <c r="H168" s="22">
        <f t="shared" si="25"/>
        <v>0</v>
      </c>
      <c r="I168" s="22">
        <f t="shared" si="26"/>
        <v>0</v>
      </c>
      <c r="J168" s="22">
        <f t="shared" si="27"/>
        <v>0</v>
      </c>
      <c r="K168" s="22">
        <f t="shared" si="28"/>
        <v>0</v>
      </c>
      <c r="L168" s="22">
        <f t="shared" si="29"/>
        <v>0</v>
      </c>
      <c r="M168" s="22">
        <f t="shared" si="30"/>
        <v>1</v>
      </c>
      <c r="N168" s="22">
        <f t="shared" si="31"/>
        <v>0</v>
      </c>
      <c r="O168" s="22">
        <f t="shared" si="32"/>
        <v>0</v>
      </c>
    </row>
    <row r="169" spans="1:15" x14ac:dyDescent="0.25">
      <c r="A169" s="1">
        <v>41944</v>
      </c>
      <c r="B169" s="8">
        <v>11</v>
      </c>
      <c r="C169">
        <v>4102</v>
      </c>
      <c r="D169">
        <v>168</v>
      </c>
      <c r="E169" s="22">
        <f t="shared" si="22"/>
        <v>0</v>
      </c>
      <c r="F169" s="22">
        <f t="shared" si="23"/>
        <v>0</v>
      </c>
      <c r="G169" s="22">
        <f t="shared" si="24"/>
        <v>0</v>
      </c>
      <c r="H169" s="22">
        <f t="shared" si="25"/>
        <v>0</v>
      </c>
      <c r="I169" s="22">
        <f t="shared" si="26"/>
        <v>0</v>
      </c>
      <c r="J169" s="22">
        <f t="shared" si="27"/>
        <v>0</v>
      </c>
      <c r="K169" s="22">
        <f t="shared" si="28"/>
        <v>0</v>
      </c>
      <c r="L169" s="22">
        <f t="shared" si="29"/>
        <v>0</v>
      </c>
      <c r="M169" s="22">
        <f t="shared" si="30"/>
        <v>0</v>
      </c>
      <c r="N169" s="22">
        <f t="shared" si="31"/>
        <v>1</v>
      </c>
      <c r="O169" s="22">
        <f t="shared" si="32"/>
        <v>0</v>
      </c>
    </row>
    <row r="170" spans="1:15" x14ac:dyDescent="0.25">
      <c r="A170" s="1">
        <v>41974</v>
      </c>
      <c r="B170" s="8">
        <v>12</v>
      </c>
      <c r="C170">
        <v>4608</v>
      </c>
      <c r="D170">
        <v>169</v>
      </c>
      <c r="E170" s="22">
        <f t="shared" si="22"/>
        <v>0</v>
      </c>
      <c r="F170" s="22">
        <f t="shared" si="23"/>
        <v>0</v>
      </c>
      <c r="G170" s="22">
        <f t="shared" si="24"/>
        <v>0</v>
      </c>
      <c r="H170" s="22">
        <f t="shared" si="25"/>
        <v>0</v>
      </c>
      <c r="I170" s="22">
        <f t="shared" si="26"/>
        <v>0</v>
      </c>
      <c r="J170" s="22">
        <f t="shared" si="27"/>
        <v>0</v>
      </c>
      <c r="K170" s="22">
        <f t="shared" si="28"/>
        <v>0</v>
      </c>
      <c r="L170" s="22">
        <f t="shared" si="29"/>
        <v>0</v>
      </c>
      <c r="M170" s="22">
        <f t="shared" si="30"/>
        <v>0</v>
      </c>
      <c r="N170" s="22">
        <f t="shared" si="31"/>
        <v>0</v>
      </c>
      <c r="O170" s="22">
        <f t="shared" si="32"/>
        <v>1</v>
      </c>
    </row>
    <row r="171" spans="1:15" x14ac:dyDescent="0.25">
      <c r="A171" s="1">
        <v>42005</v>
      </c>
      <c r="B171" s="8">
        <v>1</v>
      </c>
      <c r="C171">
        <v>5319</v>
      </c>
      <c r="D171">
        <v>170</v>
      </c>
      <c r="E171" s="22">
        <f t="shared" si="22"/>
        <v>1</v>
      </c>
      <c r="F171" s="22">
        <f t="shared" si="23"/>
        <v>0</v>
      </c>
      <c r="G171" s="22">
        <f t="shared" si="24"/>
        <v>0</v>
      </c>
      <c r="H171" s="22">
        <f t="shared" si="25"/>
        <v>0</v>
      </c>
      <c r="I171" s="22">
        <f t="shared" si="26"/>
        <v>0</v>
      </c>
      <c r="J171" s="22">
        <f t="shared" si="27"/>
        <v>0</v>
      </c>
      <c r="K171" s="22">
        <f t="shared" si="28"/>
        <v>0</v>
      </c>
      <c r="L171" s="22">
        <f t="shared" si="29"/>
        <v>0</v>
      </c>
      <c r="M171" s="22">
        <f t="shared" si="30"/>
        <v>0</v>
      </c>
      <c r="N171" s="22">
        <f t="shared" si="31"/>
        <v>0</v>
      </c>
      <c r="O171" s="22">
        <f t="shared" si="32"/>
        <v>0</v>
      </c>
    </row>
    <row r="172" spans="1:15" x14ac:dyDescent="0.25">
      <c r="A172" s="1">
        <v>42036</v>
      </c>
      <c r="B172" s="8">
        <v>2</v>
      </c>
      <c r="C172">
        <v>3817</v>
      </c>
      <c r="D172">
        <v>171</v>
      </c>
      <c r="E172" s="22">
        <f t="shared" si="22"/>
        <v>0</v>
      </c>
      <c r="F172" s="22">
        <f t="shared" si="23"/>
        <v>0</v>
      </c>
      <c r="G172" s="22">
        <f t="shared" si="24"/>
        <v>0</v>
      </c>
      <c r="H172" s="22">
        <f t="shared" si="25"/>
        <v>0</v>
      </c>
      <c r="I172" s="22">
        <f t="shared" si="26"/>
        <v>0</v>
      </c>
      <c r="J172" s="22">
        <f t="shared" si="27"/>
        <v>0</v>
      </c>
      <c r="K172" s="22">
        <f t="shared" si="28"/>
        <v>0</v>
      </c>
      <c r="L172" s="22">
        <f t="shared" si="29"/>
        <v>0</v>
      </c>
      <c r="M172" s="22">
        <f t="shared" si="30"/>
        <v>0</v>
      </c>
      <c r="N172" s="22">
        <f t="shared" si="31"/>
        <v>0</v>
      </c>
      <c r="O172" s="22">
        <f t="shared" si="32"/>
        <v>0</v>
      </c>
    </row>
    <row r="173" spans="1:15" x14ac:dyDescent="0.25">
      <c r="A173" s="1">
        <v>42064</v>
      </c>
      <c r="B173" s="8">
        <v>3</v>
      </c>
      <c r="C173">
        <v>4349</v>
      </c>
      <c r="D173">
        <v>172</v>
      </c>
      <c r="E173" s="22">
        <f t="shared" si="22"/>
        <v>0</v>
      </c>
      <c r="F173" s="22">
        <f t="shared" si="23"/>
        <v>1</v>
      </c>
      <c r="G173" s="22">
        <f t="shared" si="24"/>
        <v>0</v>
      </c>
      <c r="H173" s="22">
        <f t="shared" si="25"/>
        <v>0</v>
      </c>
      <c r="I173" s="22">
        <f t="shared" si="26"/>
        <v>0</v>
      </c>
      <c r="J173" s="22">
        <f t="shared" si="27"/>
        <v>0</v>
      </c>
      <c r="K173" s="22">
        <f t="shared" si="28"/>
        <v>0</v>
      </c>
      <c r="L173" s="22">
        <f t="shared" si="29"/>
        <v>0</v>
      </c>
      <c r="M173" s="22">
        <f t="shared" si="30"/>
        <v>0</v>
      </c>
      <c r="N173" s="22">
        <f t="shared" si="31"/>
        <v>0</v>
      </c>
      <c r="O173" s="22">
        <f t="shared" si="32"/>
        <v>0</v>
      </c>
    </row>
    <row r="174" spans="1:15" x14ac:dyDescent="0.25">
      <c r="A174" s="1">
        <v>42095</v>
      </c>
      <c r="B174" s="8">
        <v>4</v>
      </c>
      <c r="C174">
        <v>4753</v>
      </c>
      <c r="D174">
        <v>173</v>
      </c>
      <c r="E174" s="22">
        <f t="shared" si="22"/>
        <v>0</v>
      </c>
      <c r="F174" s="22">
        <f t="shared" si="23"/>
        <v>0</v>
      </c>
      <c r="G174" s="22">
        <f t="shared" si="24"/>
        <v>1</v>
      </c>
      <c r="H174" s="22">
        <f t="shared" si="25"/>
        <v>0</v>
      </c>
      <c r="I174" s="22">
        <f t="shared" si="26"/>
        <v>0</v>
      </c>
      <c r="J174" s="22">
        <f t="shared" si="27"/>
        <v>0</v>
      </c>
      <c r="K174" s="22">
        <f t="shared" si="28"/>
        <v>0</v>
      </c>
      <c r="L174" s="22">
        <f t="shared" si="29"/>
        <v>0</v>
      </c>
      <c r="M174" s="22">
        <f t="shared" si="30"/>
        <v>0</v>
      </c>
      <c r="N174" s="22">
        <f t="shared" si="31"/>
        <v>0</v>
      </c>
      <c r="O174" s="22">
        <f t="shared" si="32"/>
        <v>0</v>
      </c>
    </row>
    <row r="175" spans="1:15" x14ac:dyDescent="0.25">
      <c r="A175" s="1">
        <v>42125</v>
      </c>
      <c r="B175" s="8">
        <v>5</v>
      </c>
      <c r="C175">
        <v>4770</v>
      </c>
      <c r="D175">
        <v>174</v>
      </c>
      <c r="E175" s="22">
        <f t="shared" si="22"/>
        <v>0</v>
      </c>
      <c r="F175" s="22">
        <f t="shared" si="23"/>
        <v>0</v>
      </c>
      <c r="G175" s="22">
        <f t="shared" si="24"/>
        <v>0</v>
      </c>
      <c r="H175" s="22">
        <f t="shared" si="25"/>
        <v>1</v>
      </c>
      <c r="I175" s="22">
        <f t="shared" si="26"/>
        <v>0</v>
      </c>
      <c r="J175" s="22">
        <f t="shared" si="27"/>
        <v>0</v>
      </c>
      <c r="K175" s="22">
        <f t="shared" si="28"/>
        <v>0</v>
      </c>
      <c r="L175" s="22">
        <f t="shared" si="29"/>
        <v>0</v>
      </c>
      <c r="M175" s="22">
        <f t="shared" si="30"/>
        <v>0</v>
      </c>
      <c r="N175" s="22">
        <f t="shared" si="31"/>
        <v>0</v>
      </c>
      <c r="O175" s="22">
        <f t="shared" si="32"/>
        <v>0</v>
      </c>
    </row>
    <row r="176" spans="1:15" x14ac:dyDescent="0.25">
      <c r="A176" s="1">
        <v>42156</v>
      </c>
      <c r="B176" s="8">
        <v>6</v>
      </c>
      <c r="C176">
        <v>5215</v>
      </c>
      <c r="D176">
        <v>175</v>
      </c>
      <c r="E176" s="22">
        <f t="shared" si="22"/>
        <v>0</v>
      </c>
      <c r="F176" s="22">
        <f t="shared" si="23"/>
        <v>0</v>
      </c>
      <c r="G176" s="22">
        <f t="shared" si="24"/>
        <v>0</v>
      </c>
      <c r="H176" s="22">
        <f t="shared" si="25"/>
        <v>0</v>
      </c>
      <c r="I176" s="22">
        <f t="shared" si="26"/>
        <v>1</v>
      </c>
      <c r="J176" s="22">
        <f t="shared" si="27"/>
        <v>0</v>
      </c>
      <c r="K176" s="22">
        <f t="shared" si="28"/>
        <v>0</v>
      </c>
      <c r="L176" s="22">
        <f t="shared" si="29"/>
        <v>0</v>
      </c>
      <c r="M176" s="22">
        <f t="shared" si="30"/>
        <v>0</v>
      </c>
      <c r="N176" s="22">
        <f t="shared" si="31"/>
        <v>0</v>
      </c>
      <c r="O176" s="22">
        <f t="shared" si="32"/>
        <v>0</v>
      </c>
    </row>
    <row r="177" spans="1:15" x14ac:dyDescent="0.25">
      <c r="A177" s="1">
        <v>42186</v>
      </c>
      <c r="B177" s="8">
        <v>7</v>
      </c>
      <c r="C177">
        <v>5232</v>
      </c>
      <c r="D177">
        <v>176</v>
      </c>
      <c r="E177" s="22">
        <f t="shared" si="22"/>
        <v>0</v>
      </c>
      <c r="F177" s="22">
        <f t="shared" si="23"/>
        <v>0</v>
      </c>
      <c r="G177" s="22">
        <f t="shared" si="24"/>
        <v>0</v>
      </c>
      <c r="H177" s="22">
        <f t="shared" si="25"/>
        <v>0</v>
      </c>
      <c r="I177" s="22">
        <f t="shared" si="26"/>
        <v>0</v>
      </c>
      <c r="J177" s="22">
        <f t="shared" si="27"/>
        <v>1</v>
      </c>
      <c r="K177" s="22">
        <f t="shared" si="28"/>
        <v>0</v>
      </c>
      <c r="L177" s="22">
        <f t="shared" si="29"/>
        <v>0</v>
      </c>
      <c r="M177" s="22">
        <f t="shared" si="30"/>
        <v>0</v>
      </c>
      <c r="N177" s="22">
        <f t="shared" si="31"/>
        <v>0</v>
      </c>
      <c r="O177" s="22">
        <f t="shared" si="32"/>
        <v>0</v>
      </c>
    </row>
    <row r="178" spans="1:15" x14ac:dyDescent="0.25">
      <c r="A178" s="1">
        <v>42217</v>
      </c>
      <c r="B178" s="8">
        <v>8</v>
      </c>
      <c r="C178">
        <v>5971</v>
      </c>
      <c r="D178">
        <v>177</v>
      </c>
      <c r="E178" s="22">
        <f t="shared" si="22"/>
        <v>0</v>
      </c>
      <c r="F178" s="22">
        <f t="shared" si="23"/>
        <v>0</v>
      </c>
      <c r="G178" s="22">
        <f t="shared" si="24"/>
        <v>0</v>
      </c>
      <c r="H178" s="22">
        <f t="shared" si="25"/>
        <v>0</v>
      </c>
      <c r="I178" s="22">
        <f t="shared" si="26"/>
        <v>0</v>
      </c>
      <c r="J178" s="22">
        <f t="shared" si="27"/>
        <v>0</v>
      </c>
      <c r="K178" s="22">
        <f t="shared" si="28"/>
        <v>1</v>
      </c>
      <c r="L178" s="22">
        <f t="shared" si="29"/>
        <v>0</v>
      </c>
      <c r="M178" s="22">
        <f t="shared" si="30"/>
        <v>0</v>
      </c>
      <c r="N178" s="22">
        <f t="shared" si="31"/>
        <v>0</v>
      </c>
      <c r="O178" s="22">
        <f t="shared" si="32"/>
        <v>0</v>
      </c>
    </row>
    <row r="179" spans="1:15" x14ac:dyDescent="0.25">
      <c r="A179" s="1">
        <v>42248</v>
      </c>
      <c r="B179" s="8">
        <v>9</v>
      </c>
      <c r="C179">
        <v>5406</v>
      </c>
      <c r="D179">
        <v>178</v>
      </c>
      <c r="E179" s="22">
        <f t="shared" si="22"/>
        <v>0</v>
      </c>
      <c r="F179" s="22">
        <f t="shared" si="23"/>
        <v>0</v>
      </c>
      <c r="G179" s="22">
        <f t="shared" si="24"/>
        <v>0</v>
      </c>
      <c r="H179" s="22">
        <f t="shared" si="25"/>
        <v>0</v>
      </c>
      <c r="I179" s="22">
        <f t="shared" si="26"/>
        <v>0</v>
      </c>
      <c r="J179" s="22">
        <f t="shared" si="27"/>
        <v>0</v>
      </c>
      <c r="K179" s="22">
        <f t="shared" si="28"/>
        <v>0</v>
      </c>
      <c r="L179" s="22">
        <f t="shared" si="29"/>
        <v>1</v>
      </c>
      <c r="M179" s="22">
        <f t="shared" si="30"/>
        <v>0</v>
      </c>
      <c r="N179" s="22">
        <f t="shared" si="31"/>
        <v>0</v>
      </c>
      <c r="O179" s="22">
        <f t="shared" si="32"/>
        <v>0</v>
      </c>
    </row>
    <row r="180" spans="1:15" x14ac:dyDescent="0.25">
      <c r="A180" s="1">
        <v>42278</v>
      </c>
      <c r="B180" s="8">
        <v>10</v>
      </c>
      <c r="C180">
        <v>5097</v>
      </c>
      <c r="D180">
        <v>179</v>
      </c>
      <c r="E180" s="22">
        <f t="shared" si="22"/>
        <v>0</v>
      </c>
      <c r="F180" s="22">
        <f t="shared" si="23"/>
        <v>0</v>
      </c>
      <c r="G180" s="22">
        <f t="shared" si="24"/>
        <v>0</v>
      </c>
      <c r="H180" s="22">
        <f t="shared" si="25"/>
        <v>0</v>
      </c>
      <c r="I180" s="22">
        <f t="shared" si="26"/>
        <v>0</v>
      </c>
      <c r="J180" s="22">
        <f t="shared" si="27"/>
        <v>0</v>
      </c>
      <c r="K180" s="22">
        <f t="shared" si="28"/>
        <v>0</v>
      </c>
      <c r="L180" s="22">
        <f t="shared" si="29"/>
        <v>0</v>
      </c>
      <c r="M180" s="22">
        <f t="shared" si="30"/>
        <v>1</v>
      </c>
      <c r="N180" s="22">
        <f t="shared" si="31"/>
        <v>0</v>
      </c>
      <c r="O180" s="22">
        <f t="shared" si="32"/>
        <v>0</v>
      </c>
    </row>
    <row r="181" spans="1:15" x14ac:dyDescent="0.25">
      <c r="A181" s="1">
        <v>42309</v>
      </c>
      <c r="B181" s="8">
        <v>11</v>
      </c>
      <c r="C181">
        <v>4365</v>
      </c>
      <c r="D181">
        <v>180</v>
      </c>
      <c r="E181" s="22">
        <f t="shared" si="22"/>
        <v>0</v>
      </c>
      <c r="F181" s="22">
        <f t="shared" si="23"/>
        <v>0</v>
      </c>
      <c r="G181" s="22">
        <f t="shared" si="24"/>
        <v>0</v>
      </c>
      <c r="H181" s="22">
        <f t="shared" si="25"/>
        <v>0</v>
      </c>
      <c r="I181" s="22">
        <f t="shared" si="26"/>
        <v>0</v>
      </c>
      <c r="J181" s="22">
        <f t="shared" si="27"/>
        <v>0</v>
      </c>
      <c r="K181" s="22">
        <f t="shared" si="28"/>
        <v>0</v>
      </c>
      <c r="L181" s="22">
        <f t="shared" si="29"/>
        <v>0</v>
      </c>
      <c r="M181" s="22">
        <f t="shared" si="30"/>
        <v>0</v>
      </c>
      <c r="N181" s="22">
        <f t="shared" si="31"/>
        <v>1</v>
      </c>
      <c r="O181" s="22">
        <f t="shared" si="32"/>
        <v>0</v>
      </c>
    </row>
    <row r="182" spans="1:15" x14ac:dyDescent="0.25">
      <c r="A182" s="1">
        <v>42339</v>
      </c>
      <c r="B182" s="8">
        <v>12</v>
      </c>
      <c r="C182">
        <v>4966</v>
      </c>
      <c r="D182">
        <v>181</v>
      </c>
      <c r="E182" s="22">
        <f t="shared" si="22"/>
        <v>0</v>
      </c>
      <c r="F182" s="22">
        <f t="shared" si="23"/>
        <v>0</v>
      </c>
      <c r="G182" s="22">
        <f t="shared" si="24"/>
        <v>0</v>
      </c>
      <c r="H182" s="22">
        <f t="shared" si="25"/>
        <v>0</v>
      </c>
      <c r="I182" s="22">
        <f t="shared" si="26"/>
        <v>0</v>
      </c>
      <c r="J182" s="22">
        <f t="shared" si="27"/>
        <v>0</v>
      </c>
      <c r="K182" s="22">
        <f t="shared" si="28"/>
        <v>0</v>
      </c>
      <c r="L182" s="22">
        <f t="shared" si="29"/>
        <v>0</v>
      </c>
      <c r="M182" s="22">
        <f t="shared" si="30"/>
        <v>0</v>
      </c>
      <c r="N182" s="22">
        <f t="shared" si="31"/>
        <v>0</v>
      </c>
      <c r="O182" s="22">
        <f t="shared" si="32"/>
        <v>1</v>
      </c>
    </row>
    <row r="183" spans="1:15" x14ac:dyDescent="0.25">
      <c r="A183" s="1">
        <v>42370</v>
      </c>
      <c r="B183" s="8">
        <v>1</v>
      </c>
      <c r="C183">
        <v>5507</v>
      </c>
      <c r="D183">
        <v>182</v>
      </c>
      <c r="E183" s="22">
        <f t="shared" si="22"/>
        <v>1</v>
      </c>
      <c r="F183" s="22">
        <f t="shared" si="23"/>
        <v>0</v>
      </c>
      <c r="G183" s="22">
        <f t="shared" si="24"/>
        <v>0</v>
      </c>
      <c r="H183" s="22">
        <f t="shared" si="25"/>
        <v>0</v>
      </c>
      <c r="I183" s="22">
        <f t="shared" si="26"/>
        <v>0</v>
      </c>
      <c r="J183" s="22">
        <f t="shared" si="27"/>
        <v>0</v>
      </c>
      <c r="K183" s="22">
        <f t="shared" si="28"/>
        <v>0</v>
      </c>
      <c r="L183" s="22">
        <f t="shared" si="29"/>
        <v>0</v>
      </c>
      <c r="M183" s="22">
        <f t="shared" si="30"/>
        <v>0</v>
      </c>
      <c r="N183" s="22">
        <f t="shared" si="31"/>
        <v>0</v>
      </c>
      <c r="O183" s="22">
        <f t="shared" si="32"/>
        <v>0</v>
      </c>
    </row>
    <row r="184" spans="1:15" x14ac:dyDescent="0.25">
      <c r="A184" s="1">
        <v>42401</v>
      </c>
      <c r="B184" s="8">
        <v>2</v>
      </c>
      <c r="C184">
        <v>4217</v>
      </c>
      <c r="D184">
        <v>183</v>
      </c>
      <c r="E184" s="22">
        <f t="shared" si="22"/>
        <v>0</v>
      </c>
      <c r="F184" s="22">
        <f t="shared" si="23"/>
        <v>0</v>
      </c>
      <c r="G184" s="22">
        <f t="shared" si="24"/>
        <v>0</v>
      </c>
      <c r="H184" s="22">
        <f t="shared" si="25"/>
        <v>0</v>
      </c>
      <c r="I184" s="22">
        <f t="shared" si="26"/>
        <v>0</v>
      </c>
      <c r="J184" s="22">
        <f t="shared" si="27"/>
        <v>0</v>
      </c>
      <c r="K184" s="22">
        <f t="shared" si="28"/>
        <v>0</v>
      </c>
      <c r="L184" s="22">
        <f t="shared" si="29"/>
        <v>0</v>
      </c>
      <c r="M184" s="22">
        <f t="shared" si="30"/>
        <v>0</v>
      </c>
      <c r="N184" s="22">
        <f t="shared" si="31"/>
        <v>0</v>
      </c>
      <c r="O184" s="22">
        <f t="shared" si="32"/>
        <v>0</v>
      </c>
    </row>
    <row r="185" spans="1:15" x14ac:dyDescent="0.25">
      <c r="A185" s="1">
        <v>42430</v>
      </c>
      <c r="B185" s="8">
        <v>3</v>
      </c>
      <c r="C185">
        <v>4408</v>
      </c>
      <c r="D185">
        <v>184</v>
      </c>
      <c r="E185" s="22">
        <f t="shared" si="22"/>
        <v>0</v>
      </c>
      <c r="F185" s="22">
        <f t="shared" si="23"/>
        <v>1</v>
      </c>
      <c r="G185" s="22">
        <f t="shared" si="24"/>
        <v>0</v>
      </c>
      <c r="H185" s="22">
        <f t="shared" si="25"/>
        <v>0</v>
      </c>
      <c r="I185" s="22">
        <f t="shared" si="26"/>
        <v>0</v>
      </c>
      <c r="J185" s="22">
        <f t="shared" si="27"/>
        <v>0</v>
      </c>
      <c r="K185" s="22">
        <f t="shared" si="28"/>
        <v>0</v>
      </c>
      <c r="L185" s="22">
        <f t="shared" si="29"/>
        <v>0</v>
      </c>
      <c r="M185" s="22">
        <f t="shared" si="30"/>
        <v>0</v>
      </c>
      <c r="N185" s="22">
        <f t="shared" si="31"/>
        <v>0</v>
      </c>
      <c r="O185" s="22">
        <f t="shared" si="32"/>
        <v>0</v>
      </c>
    </row>
    <row r="186" spans="1:15" x14ac:dyDescent="0.25">
      <c r="A186" s="1">
        <v>42461</v>
      </c>
      <c r="B186" s="8">
        <v>4</v>
      </c>
      <c r="C186">
        <v>4947</v>
      </c>
      <c r="D186">
        <v>185</v>
      </c>
      <c r="E186" s="22">
        <f t="shared" si="22"/>
        <v>0</v>
      </c>
      <c r="F186" s="22">
        <f t="shared" si="23"/>
        <v>0</v>
      </c>
      <c r="G186" s="22">
        <f t="shared" si="24"/>
        <v>1</v>
      </c>
      <c r="H186" s="22">
        <f t="shared" si="25"/>
        <v>0</v>
      </c>
      <c r="I186" s="22">
        <f t="shared" si="26"/>
        <v>0</v>
      </c>
      <c r="J186" s="22">
        <f t="shared" si="27"/>
        <v>0</v>
      </c>
      <c r="K186" s="22">
        <f t="shared" si="28"/>
        <v>0</v>
      </c>
      <c r="L186" s="22">
        <f t="shared" si="29"/>
        <v>0</v>
      </c>
      <c r="M186" s="22">
        <f t="shared" si="30"/>
        <v>0</v>
      </c>
      <c r="N186" s="22">
        <f t="shared" si="31"/>
        <v>0</v>
      </c>
      <c r="O186" s="22">
        <f t="shared" si="32"/>
        <v>0</v>
      </c>
    </row>
    <row r="187" spans="1:15" x14ac:dyDescent="0.25">
      <c r="A187" s="1">
        <v>42491</v>
      </c>
      <c r="B187" s="8">
        <v>5</v>
      </c>
      <c r="C187">
        <v>5114</v>
      </c>
      <c r="D187">
        <v>186</v>
      </c>
      <c r="E187" s="22">
        <f t="shared" si="22"/>
        <v>0</v>
      </c>
      <c r="F187" s="22">
        <f t="shared" si="23"/>
        <v>0</v>
      </c>
      <c r="G187" s="22">
        <f t="shared" si="24"/>
        <v>0</v>
      </c>
      <c r="H187" s="22">
        <f t="shared" si="25"/>
        <v>1</v>
      </c>
      <c r="I187" s="22">
        <f t="shared" si="26"/>
        <v>0</v>
      </c>
      <c r="J187" s="22">
        <f t="shared" si="27"/>
        <v>0</v>
      </c>
      <c r="K187" s="22">
        <f t="shared" si="28"/>
        <v>0</v>
      </c>
      <c r="L187" s="22">
        <f t="shared" si="29"/>
        <v>0</v>
      </c>
      <c r="M187" s="22">
        <f t="shared" si="30"/>
        <v>0</v>
      </c>
      <c r="N187" s="22">
        <f t="shared" si="31"/>
        <v>0</v>
      </c>
      <c r="O187" s="22">
        <f t="shared" si="32"/>
        <v>0</v>
      </c>
    </row>
    <row r="188" spans="1:15" x14ac:dyDescent="0.25">
      <c r="A188" s="1">
        <v>42522</v>
      </c>
      <c r="B188" s="8">
        <v>6</v>
      </c>
      <c r="C188">
        <v>5291</v>
      </c>
      <c r="D188">
        <v>187</v>
      </c>
      <c r="E188" s="22">
        <f t="shared" si="22"/>
        <v>0</v>
      </c>
      <c r="F188" s="22">
        <f t="shared" si="23"/>
        <v>0</v>
      </c>
      <c r="G188" s="22">
        <f t="shared" si="24"/>
        <v>0</v>
      </c>
      <c r="H188" s="22">
        <f t="shared" si="25"/>
        <v>0</v>
      </c>
      <c r="I188" s="22">
        <f t="shared" si="26"/>
        <v>1</v>
      </c>
      <c r="J188" s="22">
        <f t="shared" si="27"/>
        <v>0</v>
      </c>
      <c r="K188" s="22">
        <f t="shared" si="28"/>
        <v>0</v>
      </c>
      <c r="L188" s="22">
        <f t="shared" si="29"/>
        <v>0</v>
      </c>
      <c r="M188" s="22">
        <f t="shared" si="30"/>
        <v>0</v>
      </c>
      <c r="N188" s="22">
        <f t="shared" si="31"/>
        <v>0</v>
      </c>
      <c r="O188" s="22">
        <f t="shared" si="32"/>
        <v>0</v>
      </c>
    </row>
    <row r="189" spans="1:15" x14ac:dyDescent="0.25">
      <c r="A189" s="1">
        <v>42552</v>
      </c>
      <c r="B189" s="8">
        <v>7</v>
      </c>
      <c r="C189">
        <v>5414</v>
      </c>
      <c r="D189">
        <v>188</v>
      </c>
      <c r="E189" s="22">
        <f t="shared" si="22"/>
        <v>0</v>
      </c>
      <c r="F189" s="22">
        <f t="shared" si="23"/>
        <v>0</v>
      </c>
      <c r="G189" s="22">
        <f t="shared" si="24"/>
        <v>0</v>
      </c>
      <c r="H189" s="22">
        <f t="shared" si="25"/>
        <v>0</v>
      </c>
      <c r="I189" s="22">
        <f t="shared" si="26"/>
        <v>0</v>
      </c>
      <c r="J189" s="22">
        <f t="shared" si="27"/>
        <v>1</v>
      </c>
      <c r="K189" s="22">
        <f t="shared" si="28"/>
        <v>0</v>
      </c>
      <c r="L189" s="22">
        <f t="shared" si="29"/>
        <v>0</v>
      </c>
      <c r="M189" s="22">
        <f t="shared" si="30"/>
        <v>0</v>
      </c>
      <c r="N189" s="22">
        <f t="shared" si="31"/>
        <v>0</v>
      </c>
      <c r="O189" s="22">
        <f t="shared" si="32"/>
        <v>0</v>
      </c>
    </row>
    <row r="190" spans="1:15" x14ac:dyDescent="0.25">
      <c r="A190" s="1">
        <v>42583</v>
      </c>
      <c r="B190" s="8">
        <v>8</v>
      </c>
      <c r="C190">
        <v>6196</v>
      </c>
      <c r="D190">
        <v>189</v>
      </c>
      <c r="E190" s="22">
        <f t="shared" si="22"/>
        <v>0</v>
      </c>
      <c r="F190" s="22">
        <f t="shared" si="23"/>
        <v>0</v>
      </c>
      <c r="G190" s="22">
        <f t="shared" si="24"/>
        <v>0</v>
      </c>
      <c r="H190" s="22">
        <f t="shared" si="25"/>
        <v>0</v>
      </c>
      <c r="I190" s="22">
        <f t="shared" si="26"/>
        <v>0</v>
      </c>
      <c r="J190" s="22">
        <f t="shared" si="27"/>
        <v>0</v>
      </c>
      <c r="K190" s="22">
        <f t="shared" si="28"/>
        <v>1</v>
      </c>
      <c r="L190" s="22">
        <f t="shared" si="29"/>
        <v>0</v>
      </c>
      <c r="M190" s="22">
        <f t="shared" si="30"/>
        <v>0</v>
      </c>
      <c r="N190" s="22">
        <f t="shared" si="31"/>
        <v>0</v>
      </c>
      <c r="O190" s="22">
        <f t="shared" si="32"/>
        <v>0</v>
      </c>
    </row>
    <row r="191" spans="1:15" x14ac:dyDescent="0.25">
      <c r="A191" s="1">
        <v>42614</v>
      </c>
      <c r="B191" s="8">
        <v>9</v>
      </c>
      <c r="C191">
        <v>5330</v>
      </c>
      <c r="D191">
        <v>190</v>
      </c>
      <c r="E191" s="22">
        <f t="shared" si="22"/>
        <v>0</v>
      </c>
      <c r="F191" s="22">
        <f t="shared" si="23"/>
        <v>0</v>
      </c>
      <c r="G191" s="22">
        <f t="shared" si="24"/>
        <v>0</v>
      </c>
      <c r="H191" s="22">
        <f t="shared" si="25"/>
        <v>0</v>
      </c>
      <c r="I191" s="22">
        <f t="shared" si="26"/>
        <v>0</v>
      </c>
      <c r="J191" s="22">
        <f t="shared" si="27"/>
        <v>0</v>
      </c>
      <c r="K191" s="22">
        <f t="shared" si="28"/>
        <v>0</v>
      </c>
      <c r="L191" s="22">
        <f t="shared" si="29"/>
        <v>1</v>
      </c>
      <c r="M191" s="22">
        <f t="shared" si="30"/>
        <v>0</v>
      </c>
      <c r="N191" s="22">
        <f t="shared" si="31"/>
        <v>0</v>
      </c>
      <c r="O191" s="22">
        <f t="shared" si="32"/>
        <v>0</v>
      </c>
    </row>
    <row r="192" spans="1:15" x14ac:dyDescent="0.25">
      <c r="A192" s="1">
        <v>42644</v>
      </c>
      <c r="B192" s="8">
        <v>10</v>
      </c>
      <c r="C192">
        <v>5185</v>
      </c>
      <c r="D192">
        <v>191</v>
      </c>
      <c r="E192" s="22">
        <f t="shared" si="22"/>
        <v>0</v>
      </c>
      <c r="F192" s="22">
        <f t="shared" si="23"/>
        <v>0</v>
      </c>
      <c r="G192" s="22">
        <f t="shared" si="24"/>
        <v>0</v>
      </c>
      <c r="H192" s="22">
        <f t="shared" si="25"/>
        <v>0</v>
      </c>
      <c r="I192" s="22">
        <f t="shared" si="26"/>
        <v>0</v>
      </c>
      <c r="J192" s="22">
        <f t="shared" si="27"/>
        <v>0</v>
      </c>
      <c r="K192" s="22">
        <f t="shared" si="28"/>
        <v>0</v>
      </c>
      <c r="L192" s="22">
        <f t="shared" si="29"/>
        <v>0</v>
      </c>
      <c r="M192" s="22">
        <f t="shared" si="30"/>
        <v>1</v>
      </c>
      <c r="N192" s="22">
        <f t="shared" si="31"/>
        <v>0</v>
      </c>
      <c r="O192" s="22">
        <f t="shared" si="32"/>
        <v>0</v>
      </c>
    </row>
    <row r="193" spans="1:15" x14ac:dyDescent="0.25">
      <c r="A193" s="1">
        <v>42675</v>
      </c>
      <c r="B193" s="8">
        <v>11</v>
      </c>
      <c r="C193">
        <v>4423</v>
      </c>
      <c r="D193">
        <v>192</v>
      </c>
      <c r="E193" s="22">
        <f t="shared" si="22"/>
        <v>0</v>
      </c>
      <c r="F193" s="22">
        <f t="shared" si="23"/>
        <v>0</v>
      </c>
      <c r="G193" s="22">
        <f t="shared" si="24"/>
        <v>0</v>
      </c>
      <c r="H193" s="22">
        <f t="shared" si="25"/>
        <v>0</v>
      </c>
      <c r="I193" s="22">
        <f t="shared" si="26"/>
        <v>0</v>
      </c>
      <c r="J193" s="22">
        <f t="shared" si="27"/>
        <v>0</v>
      </c>
      <c r="K193" s="22">
        <f t="shared" si="28"/>
        <v>0</v>
      </c>
      <c r="L193" s="22">
        <f t="shared" si="29"/>
        <v>0</v>
      </c>
      <c r="M193" s="22">
        <f t="shared" si="30"/>
        <v>0</v>
      </c>
      <c r="N193" s="22">
        <f t="shared" si="31"/>
        <v>1</v>
      </c>
      <c r="O193" s="22">
        <f t="shared" si="32"/>
        <v>0</v>
      </c>
    </row>
    <row r="194" spans="1:15" x14ac:dyDescent="0.25">
      <c r="A194" s="1">
        <v>42705</v>
      </c>
      <c r="B194" s="8">
        <v>12</v>
      </c>
      <c r="C194">
        <v>4826</v>
      </c>
      <c r="D194">
        <v>193</v>
      </c>
      <c r="E194" s="22">
        <f t="shared" si="22"/>
        <v>0</v>
      </c>
      <c r="F194" s="22">
        <f t="shared" si="23"/>
        <v>0</v>
      </c>
      <c r="G194" s="22">
        <f t="shared" si="24"/>
        <v>0</v>
      </c>
      <c r="H194" s="22">
        <f t="shared" si="25"/>
        <v>0</v>
      </c>
      <c r="I194" s="22">
        <f t="shared" si="26"/>
        <v>0</v>
      </c>
      <c r="J194" s="22">
        <f t="shared" si="27"/>
        <v>0</v>
      </c>
      <c r="K194" s="22">
        <f t="shared" si="28"/>
        <v>0</v>
      </c>
      <c r="L194" s="22">
        <f t="shared" si="29"/>
        <v>0</v>
      </c>
      <c r="M194" s="22">
        <f t="shared" si="30"/>
        <v>0</v>
      </c>
      <c r="N194" s="22">
        <f t="shared" si="31"/>
        <v>0</v>
      </c>
      <c r="O194" s="22">
        <f t="shared" si="32"/>
        <v>1</v>
      </c>
    </row>
    <row r="195" spans="1:15" x14ac:dyDescent="0.25">
      <c r="A195" s="1">
        <v>42736</v>
      </c>
      <c r="B195" s="8">
        <v>1</v>
      </c>
      <c r="C195">
        <v>5701</v>
      </c>
      <c r="D195">
        <v>194</v>
      </c>
      <c r="E195" s="22">
        <f t="shared" si="22"/>
        <v>1</v>
      </c>
      <c r="F195" s="22">
        <f t="shared" si="23"/>
        <v>0</v>
      </c>
      <c r="G195" s="22">
        <f t="shared" si="24"/>
        <v>0</v>
      </c>
      <c r="H195" s="22">
        <f t="shared" si="25"/>
        <v>0</v>
      </c>
      <c r="I195" s="22">
        <f t="shared" si="26"/>
        <v>0</v>
      </c>
      <c r="J195" s="22">
        <f t="shared" si="27"/>
        <v>0</v>
      </c>
      <c r="K195" s="22">
        <f t="shared" si="28"/>
        <v>0</v>
      </c>
      <c r="L195" s="22">
        <f t="shared" si="29"/>
        <v>0</v>
      </c>
      <c r="M195" s="22">
        <f t="shared" si="30"/>
        <v>0</v>
      </c>
      <c r="N195" s="22">
        <f t="shared" si="31"/>
        <v>0</v>
      </c>
      <c r="O195" s="22">
        <f t="shared" ref="O195:O215" si="33">IF($B195=12,1,0)</f>
        <v>0</v>
      </c>
    </row>
    <row r="196" spans="1:15" x14ac:dyDescent="0.25">
      <c r="A196" s="1">
        <v>42767</v>
      </c>
      <c r="B196" s="8">
        <v>2</v>
      </c>
      <c r="C196">
        <v>4088</v>
      </c>
      <c r="D196">
        <v>195</v>
      </c>
      <c r="E196" s="22">
        <f t="shared" ref="E196:E215" si="34">IF($B196=1,1,0)</f>
        <v>0</v>
      </c>
      <c r="F196" s="22">
        <f t="shared" ref="F196:F215" si="35">IF($B196=3,1,0)</f>
        <v>0</v>
      </c>
      <c r="G196" s="22">
        <f t="shared" ref="G196:G215" si="36">IF($B196=4,1,0)</f>
        <v>0</v>
      </c>
      <c r="H196" s="22">
        <f t="shared" ref="H196:H215" si="37">IF($B196=5,1,0)</f>
        <v>0</v>
      </c>
      <c r="I196" s="22">
        <f t="shared" ref="I196:I215" si="38">IF($B196=6,1,0)</f>
        <v>0</v>
      </c>
      <c r="J196" s="22">
        <f t="shared" ref="J196:J215" si="39">IF($B196=7,1,0)</f>
        <v>0</v>
      </c>
      <c r="K196" s="22">
        <f t="shared" ref="K196:K215" si="40">IF($B196=8,1,0)</f>
        <v>0</v>
      </c>
      <c r="L196" s="22">
        <f t="shared" ref="L196:L215" si="41">IF($B196=9,1,0)</f>
        <v>0</v>
      </c>
      <c r="M196" s="22">
        <f t="shared" ref="M196:M215" si="42">IF($B196=10,1,0)</f>
        <v>0</v>
      </c>
      <c r="N196" s="22">
        <f t="shared" ref="N196:N215" si="43">IF($B196=11,1,0)</f>
        <v>0</v>
      </c>
      <c r="O196" s="22">
        <f t="shared" si="33"/>
        <v>0</v>
      </c>
    </row>
    <row r="197" spans="1:15" x14ac:dyDescent="0.25">
      <c r="A197" s="1">
        <v>42795</v>
      </c>
      <c r="B197" s="8">
        <v>3</v>
      </c>
      <c r="C197">
        <v>4544</v>
      </c>
      <c r="D197">
        <v>196</v>
      </c>
      <c r="E197" s="22">
        <f t="shared" si="34"/>
        <v>0</v>
      </c>
      <c r="F197" s="22">
        <f t="shared" si="35"/>
        <v>1</v>
      </c>
      <c r="G197" s="22">
        <f t="shared" si="36"/>
        <v>0</v>
      </c>
      <c r="H197" s="22">
        <f t="shared" si="37"/>
        <v>0</v>
      </c>
      <c r="I197" s="22">
        <f t="shared" si="38"/>
        <v>0</v>
      </c>
      <c r="J197" s="22">
        <f t="shared" si="39"/>
        <v>0</v>
      </c>
      <c r="K197" s="22">
        <f t="shared" si="40"/>
        <v>0</v>
      </c>
      <c r="L197" s="22">
        <f t="shared" si="41"/>
        <v>0</v>
      </c>
      <c r="M197" s="22">
        <f t="shared" si="42"/>
        <v>0</v>
      </c>
      <c r="N197" s="22">
        <f t="shared" si="43"/>
        <v>0</v>
      </c>
      <c r="O197" s="22">
        <f t="shared" si="33"/>
        <v>0</v>
      </c>
    </row>
    <row r="198" spans="1:15" x14ac:dyDescent="0.25">
      <c r="A198" s="1">
        <v>42826</v>
      </c>
      <c r="B198" s="8">
        <v>4</v>
      </c>
      <c r="C198">
        <v>4910</v>
      </c>
      <c r="D198">
        <v>197</v>
      </c>
      <c r="E198" s="22">
        <f t="shared" si="34"/>
        <v>0</v>
      </c>
      <c r="F198" s="22">
        <f t="shared" si="35"/>
        <v>0</v>
      </c>
      <c r="G198" s="22">
        <f t="shared" si="36"/>
        <v>1</v>
      </c>
      <c r="H198" s="22">
        <f t="shared" si="37"/>
        <v>0</v>
      </c>
      <c r="I198" s="22">
        <f t="shared" si="38"/>
        <v>0</v>
      </c>
      <c r="J198" s="22">
        <f t="shared" si="39"/>
        <v>0</v>
      </c>
      <c r="K198" s="22">
        <f t="shared" si="40"/>
        <v>0</v>
      </c>
      <c r="L198" s="22">
        <f t="shared" si="41"/>
        <v>0</v>
      </c>
      <c r="M198" s="22">
        <f t="shared" si="42"/>
        <v>0</v>
      </c>
      <c r="N198" s="22">
        <f t="shared" si="43"/>
        <v>0</v>
      </c>
      <c r="O198" s="22">
        <f t="shared" si="33"/>
        <v>0</v>
      </c>
    </row>
    <row r="199" spans="1:15" x14ac:dyDescent="0.25">
      <c r="A199" s="1">
        <v>42856</v>
      </c>
      <c r="B199" s="8">
        <v>5</v>
      </c>
      <c r="C199">
        <v>5256</v>
      </c>
      <c r="D199">
        <v>198</v>
      </c>
      <c r="E199" s="22">
        <f t="shared" si="34"/>
        <v>0</v>
      </c>
      <c r="F199" s="22">
        <f t="shared" si="35"/>
        <v>0</v>
      </c>
      <c r="G199" s="22">
        <f t="shared" si="36"/>
        <v>0</v>
      </c>
      <c r="H199" s="22">
        <f t="shared" si="37"/>
        <v>1</v>
      </c>
      <c r="I199" s="22">
        <f t="shared" si="38"/>
        <v>0</v>
      </c>
      <c r="J199" s="22">
        <f t="shared" si="39"/>
        <v>0</v>
      </c>
      <c r="K199" s="22">
        <f t="shared" si="40"/>
        <v>0</v>
      </c>
      <c r="L199" s="22">
        <f t="shared" si="41"/>
        <v>0</v>
      </c>
      <c r="M199" s="22">
        <f t="shared" si="42"/>
        <v>0</v>
      </c>
      <c r="N199" s="22">
        <f t="shared" si="43"/>
        <v>0</v>
      </c>
      <c r="O199" s="22">
        <f t="shared" si="33"/>
        <v>0</v>
      </c>
    </row>
    <row r="200" spans="1:15" x14ac:dyDescent="0.25">
      <c r="A200" s="1">
        <v>42887</v>
      </c>
      <c r="B200" s="8">
        <v>6</v>
      </c>
      <c r="C200">
        <v>5502</v>
      </c>
      <c r="D200">
        <v>199</v>
      </c>
      <c r="E200" s="22">
        <f t="shared" si="34"/>
        <v>0</v>
      </c>
      <c r="F200" s="22">
        <f t="shared" si="35"/>
        <v>0</v>
      </c>
      <c r="G200" s="22">
        <f t="shared" si="36"/>
        <v>0</v>
      </c>
      <c r="H200" s="22">
        <f t="shared" si="37"/>
        <v>0</v>
      </c>
      <c r="I200" s="22">
        <f t="shared" si="38"/>
        <v>1</v>
      </c>
      <c r="J200" s="22">
        <f t="shared" si="39"/>
        <v>0</v>
      </c>
      <c r="K200" s="22">
        <f t="shared" si="40"/>
        <v>0</v>
      </c>
      <c r="L200" s="22">
        <f t="shared" si="41"/>
        <v>0</v>
      </c>
      <c r="M200" s="22">
        <f t="shared" si="42"/>
        <v>0</v>
      </c>
      <c r="N200" s="22">
        <f t="shared" si="43"/>
        <v>0</v>
      </c>
      <c r="O200" s="22">
        <f t="shared" si="33"/>
        <v>0</v>
      </c>
    </row>
    <row r="201" spans="1:15" x14ac:dyDescent="0.25">
      <c r="A201" s="1">
        <v>42917</v>
      </c>
      <c r="B201" s="8">
        <v>7</v>
      </c>
      <c r="C201">
        <v>5782</v>
      </c>
      <c r="D201">
        <v>200</v>
      </c>
      <c r="E201" s="22">
        <f t="shared" si="34"/>
        <v>0</v>
      </c>
      <c r="F201" s="22">
        <f t="shared" si="35"/>
        <v>0</v>
      </c>
      <c r="G201" s="22">
        <f t="shared" si="36"/>
        <v>0</v>
      </c>
      <c r="H201" s="22">
        <f t="shared" si="37"/>
        <v>0</v>
      </c>
      <c r="I201" s="22">
        <f t="shared" si="38"/>
        <v>0</v>
      </c>
      <c r="J201" s="22">
        <f t="shared" si="39"/>
        <v>1</v>
      </c>
      <c r="K201" s="22">
        <f t="shared" si="40"/>
        <v>0</v>
      </c>
      <c r="L201" s="22">
        <f t="shared" si="41"/>
        <v>0</v>
      </c>
      <c r="M201" s="22">
        <f t="shared" si="42"/>
        <v>0</v>
      </c>
      <c r="N201" s="22">
        <f t="shared" si="43"/>
        <v>0</v>
      </c>
      <c r="O201" s="22">
        <f t="shared" si="33"/>
        <v>0</v>
      </c>
    </row>
    <row r="202" spans="1:15" x14ac:dyDescent="0.25">
      <c r="A202" s="1">
        <v>42948</v>
      </c>
      <c r="B202" s="8">
        <v>8</v>
      </c>
      <c r="C202">
        <v>6365</v>
      </c>
      <c r="D202">
        <v>201</v>
      </c>
      <c r="E202" s="22">
        <f t="shared" si="34"/>
        <v>0</v>
      </c>
      <c r="F202" s="22">
        <f t="shared" si="35"/>
        <v>0</v>
      </c>
      <c r="G202" s="22">
        <f t="shared" si="36"/>
        <v>0</v>
      </c>
      <c r="H202" s="22">
        <f t="shared" si="37"/>
        <v>0</v>
      </c>
      <c r="I202" s="22">
        <f t="shared" si="38"/>
        <v>0</v>
      </c>
      <c r="J202" s="22">
        <f t="shared" si="39"/>
        <v>0</v>
      </c>
      <c r="K202" s="22">
        <f t="shared" si="40"/>
        <v>1</v>
      </c>
      <c r="L202" s="22">
        <f t="shared" si="41"/>
        <v>0</v>
      </c>
      <c r="M202" s="22">
        <f t="shared" si="42"/>
        <v>0</v>
      </c>
      <c r="N202" s="22">
        <f t="shared" si="43"/>
        <v>0</v>
      </c>
      <c r="O202" s="22">
        <f t="shared" si="33"/>
        <v>0</v>
      </c>
    </row>
    <row r="203" spans="1:15" x14ac:dyDescent="0.25">
      <c r="A203" s="1">
        <v>42979</v>
      </c>
      <c r="B203" s="8">
        <v>9</v>
      </c>
      <c r="C203">
        <v>5767</v>
      </c>
      <c r="D203">
        <v>202</v>
      </c>
      <c r="E203" s="22">
        <f t="shared" si="34"/>
        <v>0</v>
      </c>
      <c r="F203" s="22">
        <f t="shared" si="35"/>
        <v>0</v>
      </c>
      <c r="G203" s="22">
        <f t="shared" si="36"/>
        <v>0</v>
      </c>
      <c r="H203" s="22">
        <f t="shared" si="37"/>
        <v>0</v>
      </c>
      <c r="I203" s="22">
        <f t="shared" si="38"/>
        <v>0</v>
      </c>
      <c r="J203" s="22">
        <f t="shared" si="39"/>
        <v>0</v>
      </c>
      <c r="K203" s="22">
        <f t="shared" si="40"/>
        <v>0</v>
      </c>
      <c r="L203" s="22">
        <f t="shared" si="41"/>
        <v>1</v>
      </c>
      <c r="M203" s="22">
        <f t="shared" si="42"/>
        <v>0</v>
      </c>
      <c r="N203" s="22">
        <f t="shared" si="43"/>
        <v>0</v>
      </c>
      <c r="O203" s="22">
        <f t="shared" si="33"/>
        <v>0</v>
      </c>
    </row>
    <row r="204" spans="1:15" x14ac:dyDescent="0.25">
      <c r="A204" s="1">
        <v>43009</v>
      </c>
      <c r="B204" s="8">
        <v>10</v>
      </c>
      <c r="C204">
        <v>5394</v>
      </c>
      <c r="D204">
        <v>203</v>
      </c>
      <c r="E204" s="22">
        <f t="shared" si="34"/>
        <v>0</v>
      </c>
      <c r="F204" s="22">
        <f t="shared" si="35"/>
        <v>0</v>
      </c>
      <c r="G204" s="22">
        <f t="shared" si="36"/>
        <v>0</v>
      </c>
      <c r="H204" s="22">
        <f t="shared" si="37"/>
        <v>0</v>
      </c>
      <c r="I204" s="22">
        <f t="shared" si="38"/>
        <v>0</v>
      </c>
      <c r="J204" s="22">
        <f t="shared" si="39"/>
        <v>0</v>
      </c>
      <c r="K204" s="22">
        <f t="shared" si="40"/>
        <v>0</v>
      </c>
      <c r="L204" s="22">
        <f t="shared" si="41"/>
        <v>0</v>
      </c>
      <c r="M204" s="22">
        <f t="shared" si="42"/>
        <v>1</v>
      </c>
      <c r="N204" s="22">
        <f t="shared" si="43"/>
        <v>0</v>
      </c>
      <c r="O204" s="22">
        <f t="shared" si="33"/>
        <v>0</v>
      </c>
    </row>
    <row r="205" spans="1:15" x14ac:dyDescent="0.25">
      <c r="A205" s="1">
        <v>43040</v>
      </c>
      <c r="B205" s="8">
        <v>11</v>
      </c>
      <c r="C205">
        <v>4627</v>
      </c>
      <c r="D205">
        <v>204</v>
      </c>
      <c r="E205" s="22">
        <f t="shared" si="34"/>
        <v>0</v>
      </c>
      <c r="F205" s="22">
        <f t="shared" si="35"/>
        <v>0</v>
      </c>
      <c r="G205" s="22">
        <f t="shared" si="36"/>
        <v>0</v>
      </c>
      <c r="H205" s="22">
        <f t="shared" si="37"/>
        <v>0</v>
      </c>
      <c r="I205" s="22">
        <f t="shared" si="38"/>
        <v>0</v>
      </c>
      <c r="J205" s="22">
        <f t="shared" si="39"/>
        <v>0</v>
      </c>
      <c r="K205" s="22">
        <f t="shared" si="40"/>
        <v>0</v>
      </c>
      <c r="L205" s="22">
        <f t="shared" si="41"/>
        <v>0</v>
      </c>
      <c r="M205" s="22">
        <f t="shared" si="42"/>
        <v>0</v>
      </c>
      <c r="N205" s="22">
        <f t="shared" si="43"/>
        <v>1</v>
      </c>
      <c r="O205" s="22">
        <f t="shared" si="33"/>
        <v>0</v>
      </c>
    </row>
    <row r="206" spans="1:15" x14ac:dyDescent="0.25">
      <c r="A206" s="1">
        <v>43070</v>
      </c>
      <c r="B206" s="8">
        <v>12</v>
      </c>
      <c r="C206">
        <v>5061</v>
      </c>
      <c r="D206">
        <v>205</v>
      </c>
      <c r="E206" s="22">
        <f t="shared" si="34"/>
        <v>0</v>
      </c>
      <c r="F206" s="22">
        <f t="shared" si="35"/>
        <v>0</v>
      </c>
      <c r="G206" s="22">
        <f t="shared" si="36"/>
        <v>0</v>
      </c>
      <c r="H206" s="22">
        <f t="shared" si="37"/>
        <v>0</v>
      </c>
      <c r="I206" s="22">
        <f t="shared" si="38"/>
        <v>0</v>
      </c>
      <c r="J206" s="22">
        <f t="shared" si="39"/>
        <v>0</v>
      </c>
      <c r="K206" s="22">
        <f t="shared" si="40"/>
        <v>0</v>
      </c>
      <c r="L206" s="22">
        <f t="shared" si="41"/>
        <v>0</v>
      </c>
      <c r="M206" s="22">
        <f t="shared" si="42"/>
        <v>0</v>
      </c>
      <c r="N206" s="22">
        <f t="shared" si="43"/>
        <v>0</v>
      </c>
      <c r="O206" s="22">
        <f t="shared" si="33"/>
        <v>1</v>
      </c>
    </row>
    <row r="207" spans="1:15" x14ac:dyDescent="0.25">
      <c r="A207" s="2">
        <v>43101</v>
      </c>
      <c r="B207" s="9">
        <v>1</v>
      </c>
      <c r="C207" s="3">
        <v>5842</v>
      </c>
      <c r="D207">
        <v>206</v>
      </c>
      <c r="E207" s="22">
        <f t="shared" si="34"/>
        <v>1</v>
      </c>
      <c r="F207" s="22">
        <f t="shared" si="35"/>
        <v>0</v>
      </c>
      <c r="G207" s="22">
        <f t="shared" si="36"/>
        <v>0</v>
      </c>
      <c r="H207" s="22">
        <f t="shared" si="37"/>
        <v>0</v>
      </c>
      <c r="I207" s="22">
        <f t="shared" si="38"/>
        <v>0</v>
      </c>
      <c r="J207" s="22">
        <f t="shared" si="39"/>
        <v>0</v>
      </c>
      <c r="K207" s="22">
        <f t="shared" si="40"/>
        <v>0</v>
      </c>
      <c r="L207" s="22">
        <f t="shared" si="41"/>
        <v>0</v>
      </c>
      <c r="M207" s="22">
        <f t="shared" si="42"/>
        <v>0</v>
      </c>
      <c r="N207" s="22">
        <f t="shared" si="43"/>
        <v>0</v>
      </c>
      <c r="O207" s="22">
        <f t="shared" si="33"/>
        <v>0</v>
      </c>
    </row>
    <row r="208" spans="1:15" x14ac:dyDescent="0.25">
      <c r="A208" s="2">
        <v>43132</v>
      </c>
      <c r="B208" s="9">
        <v>2</v>
      </c>
      <c r="C208" s="3">
        <v>4174</v>
      </c>
      <c r="D208">
        <v>207</v>
      </c>
      <c r="E208" s="22">
        <f t="shared" si="34"/>
        <v>0</v>
      </c>
      <c r="F208" s="22">
        <f t="shared" si="35"/>
        <v>0</v>
      </c>
      <c r="G208" s="22">
        <f t="shared" si="36"/>
        <v>0</v>
      </c>
      <c r="H208" s="22">
        <f t="shared" si="37"/>
        <v>0</v>
      </c>
      <c r="I208" s="22">
        <f t="shared" si="38"/>
        <v>0</v>
      </c>
      <c r="J208" s="22">
        <f t="shared" si="39"/>
        <v>0</v>
      </c>
      <c r="K208" s="22">
        <f t="shared" si="40"/>
        <v>0</v>
      </c>
      <c r="L208" s="22">
        <f t="shared" si="41"/>
        <v>0</v>
      </c>
      <c r="M208" s="22">
        <f t="shared" si="42"/>
        <v>0</v>
      </c>
      <c r="N208" s="22">
        <f t="shared" si="43"/>
        <v>0</v>
      </c>
      <c r="O208" s="22">
        <f t="shared" si="33"/>
        <v>0</v>
      </c>
    </row>
    <row r="209" spans="1:15" x14ac:dyDescent="0.25">
      <c r="A209" s="2">
        <v>43160</v>
      </c>
      <c r="B209" s="9">
        <v>3</v>
      </c>
      <c r="C209" s="3">
        <v>4715</v>
      </c>
      <c r="D209">
        <v>208</v>
      </c>
      <c r="E209" s="22">
        <f t="shared" si="34"/>
        <v>0</v>
      </c>
      <c r="F209" s="22">
        <f t="shared" si="35"/>
        <v>1</v>
      </c>
      <c r="G209" s="22">
        <f t="shared" si="36"/>
        <v>0</v>
      </c>
      <c r="H209" s="22">
        <f t="shared" si="37"/>
        <v>0</v>
      </c>
      <c r="I209" s="22">
        <f t="shared" si="38"/>
        <v>0</v>
      </c>
      <c r="J209" s="22">
        <f t="shared" si="39"/>
        <v>0</v>
      </c>
      <c r="K209" s="22">
        <f t="shared" si="40"/>
        <v>0</v>
      </c>
      <c r="L209" s="22">
        <f t="shared" si="41"/>
        <v>0</v>
      </c>
      <c r="M209" s="22">
        <f t="shared" si="42"/>
        <v>0</v>
      </c>
      <c r="N209" s="22">
        <f t="shared" si="43"/>
        <v>0</v>
      </c>
      <c r="O209" s="22">
        <f t="shared" si="33"/>
        <v>0</v>
      </c>
    </row>
    <row r="210" spans="1:15" x14ac:dyDescent="0.25">
      <c r="A210" s="2">
        <v>43191</v>
      </c>
      <c r="B210" s="9">
        <v>4</v>
      </c>
      <c r="C210" s="3">
        <v>5227</v>
      </c>
      <c r="D210">
        <v>209</v>
      </c>
      <c r="E210" s="22">
        <f t="shared" si="34"/>
        <v>0</v>
      </c>
      <c r="F210" s="22">
        <f t="shared" si="35"/>
        <v>0</v>
      </c>
      <c r="G210" s="22">
        <f t="shared" si="36"/>
        <v>1</v>
      </c>
      <c r="H210" s="22">
        <f t="shared" si="37"/>
        <v>0</v>
      </c>
      <c r="I210" s="22">
        <f t="shared" si="38"/>
        <v>0</v>
      </c>
      <c r="J210" s="22">
        <f t="shared" si="39"/>
        <v>0</v>
      </c>
      <c r="K210" s="22">
        <f t="shared" si="40"/>
        <v>0</v>
      </c>
      <c r="L210" s="22">
        <f t="shared" si="41"/>
        <v>0</v>
      </c>
      <c r="M210" s="22">
        <f t="shared" si="42"/>
        <v>0</v>
      </c>
      <c r="N210" s="22">
        <f t="shared" si="43"/>
        <v>0</v>
      </c>
      <c r="O210" s="22">
        <f t="shared" si="33"/>
        <v>0</v>
      </c>
    </row>
    <row r="211" spans="1:15" x14ac:dyDescent="0.25">
      <c r="A211" s="2">
        <v>43221</v>
      </c>
      <c r="B211" s="9">
        <v>5</v>
      </c>
      <c r="C211" s="3">
        <v>5462</v>
      </c>
      <c r="D211">
        <v>210</v>
      </c>
      <c r="E211" s="22">
        <f t="shared" si="34"/>
        <v>0</v>
      </c>
      <c r="F211" s="22">
        <f t="shared" si="35"/>
        <v>0</v>
      </c>
      <c r="G211" s="22">
        <f t="shared" si="36"/>
        <v>0</v>
      </c>
      <c r="H211" s="22">
        <f t="shared" si="37"/>
        <v>1</v>
      </c>
      <c r="I211" s="22">
        <f t="shared" si="38"/>
        <v>0</v>
      </c>
      <c r="J211" s="22">
        <f t="shared" si="39"/>
        <v>0</v>
      </c>
      <c r="K211" s="22">
        <f t="shared" si="40"/>
        <v>0</v>
      </c>
      <c r="L211" s="22">
        <f t="shared" si="41"/>
        <v>0</v>
      </c>
      <c r="M211" s="22">
        <f t="shared" si="42"/>
        <v>0</v>
      </c>
      <c r="N211" s="22">
        <f t="shared" si="43"/>
        <v>0</v>
      </c>
      <c r="O211" s="22">
        <f t="shared" si="33"/>
        <v>0</v>
      </c>
    </row>
    <row r="212" spans="1:15" x14ac:dyDescent="0.25">
      <c r="A212" s="2">
        <v>43252</v>
      </c>
      <c r="B212" s="9">
        <v>6</v>
      </c>
      <c r="C212" s="3">
        <v>5774</v>
      </c>
      <c r="D212">
        <v>211</v>
      </c>
      <c r="E212" s="22">
        <f t="shared" si="34"/>
        <v>0</v>
      </c>
      <c r="F212" s="22">
        <f t="shared" si="35"/>
        <v>0</v>
      </c>
      <c r="G212" s="22">
        <f t="shared" si="36"/>
        <v>0</v>
      </c>
      <c r="H212" s="22">
        <f t="shared" si="37"/>
        <v>0</v>
      </c>
      <c r="I212" s="22">
        <f t="shared" si="38"/>
        <v>1</v>
      </c>
      <c r="J212" s="22">
        <f t="shared" si="39"/>
        <v>0</v>
      </c>
      <c r="K212" s="22">
        <f t="shared" si="40"/>
        <v>0</v>
      </c>
      <c r="L212" s="22">
        <f t="shared" si="41"/>
        <v>0</v>
      </c>
      <c r="M212" s="22">
        <f t="shared" si="42"/>
        <v>0</v>
      </c>
      <c r="N212" s="22">
        <f t="shared" si="43"/>
        <v>0</v>
      </c>
      <c r="O212" s="22">
        <f t="shared" si="33"/>
        <v>0</v>
      </c>
    </row>
    <row r="213" spans="1:15" x14ac:dyDescent="0.25">
      <c r="A213" s="2">
        <v>43282</v>
      </c>
      <c r="B213" s="9">
        <v>7</v>
      </c>
      <c r="C213" s="3">
        <v>6057</v>
      </c>
      <c r="D213">
        <v>212</v>
      </c>
      <c r="E213" s="22">
        <f t="shared" si="34"/>
        <v>0</v>
      </c>
      <c r="F213" s="22">
        <f t="shared" si="35"/>
        <v>0</v>
      </c>
      <c r="G213" s="22">
        <f t="shared" si="36"/>
        <v>0</v>
      </c>
      <c r="H213" s="22">
        <f t="shared" si="37"/>
        <v>0</v>
      </c>
      <c r="I213" s="22">
        <f t="shared" si="38"/>
        <v>0</v>
      </c>
      <c r="J213" s="22">
        <f t="shared" si="39"/>
        <v>1</v>
      </c>
      <c r="K213" s="22">
        <f t="shared" si="40"/>
        <v>0</v>
      </c>
      <c r="L213" s="22">
        <f t="shared" si="41"/>
        <v>0</v>
      </c>
      <c r="M213" s="22">
        <f t="shared" si="42"/>
        <v>0</v>
      </c>
      <c r="N213" s="22">
        <f t="shared" si="43"/>
        <v>0</v>
      </c>
      <c r="O213" s="22">
        <f t="shared" si="33"/>
        <v>0</v>
      </c>
    </row>
    <row r="214" spans="1:15" x14ac:dyDescent="0.25">
      <c r="A214" s="2">
        <v>43313</v>
      </c>
      <c r="B214" s="9">
        <v>8</v>
      </c>
      <c r="C214" s="3">
        <v>6870</v>
      </c>
      <c r="D214">
        <v>213</v>
      </c>
      <c r="E214" s="22">
        <f t="shared" si="34"/>
        <v>0</v>
      </c>
      <c r="F214" s="22">
        <f t="shared" si="35"/>
        <v>0</v>
      </c>
      <c r="G214" s="22">
        <f t="shared" si="36"/>
        <v>0</v>
      </c>
      <c r="H214" s="22">
        <f t="shared" si="37"/>
        <v>0</v>
      </c>
      <c r="I214" s="22">
        <f t="shared" si="38"/>
        <v>0</v>
      </c>
      <c r="J214" s="22">
        <f t="shared" si="39"/>
        <v>0</v>
      </c>
      <c r="K214" s="22">
        <f t="shared" si="40"/>
        <v>1</v>
      </c>
      <c r="L214" s="22">
        <f t="shared" si="41"/>
        <v>0</v>
      </c>
      <c r="M214" s="22">
        <f t="shared" si="42"/>
        <v>0</v>
      </c>
      <c r="N214" s="22">
        <f t="shared" si="43"/>
        <v>0</v>
      </c>
      <c r="O214" s="22">
        <f t="shared" si="33"/>
        <v>0</v>
      </c>
    </row>
    <row r="215" spans="1:15" x14ac:dyDescent="0.25">
      <c r="A215" s="2">
        <v>43344</v>
      </c>
      <c r="B215" s="9">
        <v>9</v>
      </c>
      <c r="C215" s="3">
        <v>6023</v>
      </c>
      <c r="D215">
        <v>214</v>
      </c>
      <c r="E215" s="22">
        <f t="shared" si="34"/>
        <v>0</v>
      </c>
      <c r="F215" s="22">
        <f t="shared" si="35"/>
        <v>0</v>
      </c>
      <c r="G215" s="22">
        <f t="shared" si="36"/>
        <v>0</v>
      </c>
      <c r="H215" s="22">
        <f t="shared" si="37"/>
        <v>0</v>
      </c>
      <c r="I215" s="22">
        <f t="shared" si="38"/>
        <v>0</v>
      </c>
      <c r="J215" s="22">
        <f t="shared" si="39"/>
        <v>0</v>
      </c>
      <c r="K215" s="22">
        <f t="shared" si="40"/>
        <v>0</v>
      </c>
      <c r="L215" s="22">
        <f t="shared" si="41"/>
        <v>1</v>
      </c>
      <c r="M215" s="22">
        <f t="shared" si="42"/>
        <v>0</v>
      </c>
      <c r="N215" s="22">
        <f t="shared" si="43"/>
        <v>0</v>
      </c>
      <c r="O215" s="22">
        <f t="shared" si="3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topLeftCell="A10" workbookViewId="0">
      <selection activeCell="B17" sqref="B17:B32"/>
    </sheetView>
  </sheetViews>
  <sheetFormatPr defaultRowHeight="15" x14ac:dyDescent="0.25"/>
  <sheetData>
    <row r="1" spans="1:9" x14ac:dyDescent="0.25">
      <c r="A1" t="s">
        <v>6</v>
      </c>
    </row>
    <row r="2" spans="1:9" ht="15.75" thickBot="1" x14ac:dyDescent="0.3"/>
    <row r="3" spans="1:9" x14ac:dyDescent="0.25">
      <c r="A3" s="7" t="s">
        <v>7</v>
      </c>
      <c r="B3" s="7"/>
    </row>
    <row r="4" spans="1:9" x14ac:dyDescent="0.25">
      <c r="A4" s="4" t="s">
        <v>8</v>
      </c>
      <c r="B4" s="4">
        <v>0.96886398384562544</v>
      </c>
    </row>
    <row r="5" spans="1:9" x14ac:dyDescent="0.25">
      <c r="A5" s="4" t="s">
        <v>9</v>
      </c>
      <c r="B5" s="4">
        <v>0.93869741919321636</v>
      </c>
    </row>
    <row r="6" spans="1:9" x14ac:dyDescent="0.25">
      <c r="A6" s="4" t="s">
        <v>10</v>
      </c>
      <c r="B6" s="4">
        <v>0.93375366267654025</v>
      </c>
    </row>
    <row r="7" spans="1:9" x14ac:dyDescent="0.25">
      <c r="A7" s="4" t="s">
        <v>11</v>
      </c>
      <c r="B7" s="4">
        <v>179.6107075446794</v>
      </c>
    </row>
    <row r="8" spans="1:9" ht="15.75" thickBot="1" x14ac:dyDescent="0.3">
      <c r="A8" s="5" t="s">
        <v>12</v>
      </c>
      <c r="B8" s="5">
        <v>202</v>
      </c>
    </row>
    <row r="10" spans="1:9" ht="15.75" thickBot="1" x14ac:dyDescent="0.3">
      <c r="A10" t="s">
        <v>13</v>
      </c>
    </row>
    <row r="11" spans="1:9" x14ac:dyDescent="0.25">
      <c r="A11" s="6"/>
      <c r="B11" s="6" t="s">
        <v>18</v>
      </c>
      <c r="C11" s="6" t="s">
        <v>19</v>
      </c>
      <c r="D11" s="6" t="s">
        <v>20</v>
      </c>
      <c r="E11" s="6" t="s">
        <v>21</v>
      </c>
      <c r="F11" s="6" t="s">
        <v>22</v>
      </c>
    </row>
    <row r="12" spans="1:9" x14ac:dyDescent="0.25">
      <c r="A12" s="4" t="s">
        <v>14</v>
      </c>
      <c r="B12" s="4">
        <v>15</v>
      </c>
      <c r="C12" s="4">
        <v>91880691.904072672</v>
      </c>
      <c r="D12" s="4">
        <v>6125379.4602715112</v>
      </c>
      <c r="E12" s="4">
        <v>189.87533387351024</v>
      </c>
      <c r="F12" s="4">
        <v>4.9315711730533385E-104</v>
      </c>
    </row>
    <row r="13" spans="1:9" x14ac:dyDescent="0.25">
      <c r="A13" s="4" t="s">
        <v>15</v>
      </c>
      <c r="B13" s="4">
        <v>186</v>
      </c>
      <c r="C13" s="4">
        <v>6000361.1652342649</v>
      </c>
      <c r="D13" s="4">
        <v>32260.006264700351</v>
      </c>
      <c r="E13" s="4"/>
      <c r="F13" s="4"/>
    </row>
    <row r="14" spans="1:9" ht="15.75" thickBot="1" x14ac:dyDescent="0.3">
      <c r="A14" s="5" t="s">
        <v>16</v>
      </c>
      <c r="B14" s="5">
        <v>201</v>
      </c>
      <c r="C14" s="5">
        <v>97881053.06930694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23</v>
      </c>
      <c r="C16" s="6" t="s">
        <v>11</v>
      </c>
      <c r="D16" s="6" t="s">
        <v>24</v>
      </c>
      <c r="E16" s="6" t="s">
        <v>25</v>
      </c>
      <c r="F16" s="6" t="s">
        <v>26</v>
      </c>
      <c r="G16" s="6" t="s">
        <v>27</v>
      </c>
      <c r="H16" s="6" t="s">
        <v>28</v>
      </c>
      <c r="I16" s="6" t="s">
        <v>29</v>
      </c>
    </row>
    <row r="17" spans="1:9" x14ac:dyDescent="0.25">
      <c r="A17" s="4" t="s">
        <v>17</v>
      </c>
      <c r="B17" s="4">
        <v>-673.21956380510346</v>
      </c>
      <c r="C17" s="4">
        <v>166.15892222715561</v>
      </c>
      <c r="D17" s="4">
        <v>-4.051660631770023</v>
      </c>
      <c r="E17" s="4">
        <v>7.463382494077002E-5</v>
      </c>
      <c r="F17" s="4">
        <v>-1001.0179045161958</v>
      </c>
      <c r="G17" s="4">
        <v>-345.42122309401117</v>
      </c>
      <c r="H17" s="4">
        <v>-1001.0179045161958</v>
      </c>
      <c r="I17" s="4">
        <v>-345.42122309401117</v>
      </c>
    </row>
    <row r="18" spans="1:9" x14ac:dyDescent="0.25">
      <c r="A18" s="4" t="s">
        <v>45</v>
      </c>
      <c r="B18" s="4">
        <v>0.36660507612996196</v>
      </c>
      <c r="C18" s="4">
        <v>0.22506037338373752</v>
      </c>
      <c r="D18" s="4">
        <v>1.6289188123974392</v>
      </c>
      <c r="E18" s="4">
        <v>0.10502271081772883</v>
      </c>
      <c r="F18" s="4">
        <v>-7.7394054137332025E-2</v>
      </c>
      <c r="G18" s="4">
        <v>0.81060420639725594</v>
      </c>
      <c r="H18" s="4">
        <v>-7.7394054137332025E-2</v>
      </c>
      <c r="I18" s="4">
        <v>0.81060420639725594</v>
      </c>
    </row>
    <row r="19" spans="1:9" x14ac:dyDescent="0.25">
      <c r="A19" s="4" t="s">
        <v>46</v>
      </c>
      <c r="B19" s="4">
        <v>1490.4686594819409</v>
      </c>
      <c r="C19" s="4">
        <v>103.52902547178239</v>
      </c>
      <c r="D19" s="4">
        <v>14.39662599633162</v>
      </c>
      <c r="E19" s="4">
        <v>4.600705689643287E-32</v>
      </c>
      <c r="F19" s="4">
        <v>1286.2265862293716</v>
      </c>
      <c r="G19" s="4">
        <v>1694.7107327345102</v>
      </c>
      <c r="H19" s="4">
        <v>1286.2265862293716</v>
      </c>
      <c r="I19" s="4">
        <v>1694.7107327345102</v>
      </c>
    </row>
    <row r="20" spans="1:9" x14ac:dyDescent="0.25">
      <c r="A20" s="4" t="s">
        <v>47</v>
      </c>
      <c r="B20" s="4">
        <v>463.40084147543774</v>
      </c>
      <c r="C20" s="4">
        <v>148.41628873540012</v>
      </c>
      <c r="D20" s="4">
        <v>3.1223044682218077</v>
      </c>
      <c r="E20" s="4">
        <v>2.0812120158229409E-3</v>
      </c>
      <c r="F20" s="4">
        <v>170.60517013946003</v>
      </c>
      <c r="G20" s="4">
        <v>756.19651281141546</v>
      </c>
      <c r="H20" s="4">
        <v>170.60517013946003</v>
      </c>
      <c r="I20" s="4">
        <v>756.19651281141546</v>
      </c>
    </row>
    <row r="21" spans="1:9" x14ac:dyDescent="0.25">
      <c r="A21" s="4" t="s">
        <v>48</v>
      </c>
      <c r="B21" s="4">
        <v>736.34831934002534</v>
      </c>
      <c r="C21" s="4">
        <v>143.06216465417248</v>
      </c>
      <c r="D21" s="4">
        <v>5.147051431243316</v>
      </c>
      <c r="E21" s="4">
        <v>6.6925239817535975E-7</v>
      </c>
      <c r="F21" s="4">
        <v>454.11526460183927</v>
      </c>
      <c r="G21" s="4">
        <v>1018.5813740782114</v>
      </c>
      <c r="H21" s="4">
        <v>454.11526460183927</v>
      </c>
      <c r="I21" s="4">
        <v>1018.5813740782114</v>
      </c>
    </row>
    <row r="22" spans="1:9" x14ac:dyDescent="0.25">
      <c r="A22" s="4" t="s">
        <v>49</v>
      </c>
      <c r="B22" s="4">
        <v>1224.5112480048629</v>
      </c>
      <c r="C22" s="4">
        <v>66.773541108940734</v>
      </c>
      <c r="D22" s="4">
        <v>18.338270333859906</v>
      </c>
      <c r="E22" s="4">
        <v>1.4443667534842433E-43</v>
      </c>
      <c r="F22" s="4">
        <v>1092.7803984932652</v>
      </c>
      <c r="G22" s="4">
        <v>1356.2420975164605</v>
      </c>
      <c r="H22" s="4">
        <v>1092.7803984932652</v>
      </c>
      <c r="I22" s="4">
        <v>1356.2420975164605</v>
      </c>
    </row>
    <row r="23" spans="1:9" x14ac:dyDescent="0.25">
      <c r="A23" s="4" t="s">
        <v>50</v>
      </c>
      <c r="B23" s="4">
        <v>1348.727265964975</v>
      </c>
      <c r="C23" s="4">
        <v>81.949229869353317</v>
      </c>
      <c r="D23" s="4">
        <v>16.458083475771144</v>
      </c>
      <c r="E23" s="4">
        <v>3.8252843512983259E-38</v>
      </c>
      <c r="F23" s="4">
        <v>1187.0578159368761</v>
      </c>
      <c r="G23" s="4">
        <v>1510.3967159930739</v>
      </c>
      <c r="H23" s="4">
        <v>1187.0578159368761</v>
      </c>
      <c r="I23" s="4">
        <v>1510.3967159930739</v>
      </c>
    </row>
    <row r="24" spans="1:9" x14ac:dyDescent="0.25">
      <c r="A24" s="4" t="s">
        <v>51</v>
      </c>
      <c r="B24" s="4">
        <v>1347.4938201678206</v>
      </c>
      <c r="C24" s="4">
        <v>79.769231296117084</v>
      </c>
      <c r="D24" s="4">
        <v>16.89240071984262</v>
      </c>
      <c r="E24" s="4">
        <v>2.0776457569210663E-39</v>
      </c>
      <c r="F24" s="4">
        <v>1190.1250715735121</v>
      </c>
      <c r="G24" s="4">
        <v>1504.8625687621291</v>
      </c>
      <c r="H24" s="4">
        <v>1190.1250715735121</v>
      </c>
      <c r="I24" s="4">
        <v>1504.8625687621291</v>
      </c>
    </row>
    <row r="25" spans="1:9" x14ac:dyDescent="0.25">
      <c r="A25" s="4" t="s">
        <v>52</v>
      </c>
      <c r="B25" s="4">
        <v>1654.3120742968065</v>
      </c>
      <c r="C25" s="4">
        <v>69.323560125664628</v>
      </c>
      <c r="D25" s="4">
        <v>23.863634113683599</v>
      </c>
      <c r="E25" s="4">
        <v>1.6502942074444081E-58</v>
      </c>
      <c r="F25" s="4">
        <v>1517.5505469783254</v>
      </c>
      <c r="G25" s="4">
        <v>1791.0736016152875</v>
      </c>
      <c r="H25" s="4">
        <v>1517.5505469783254</v>
      </c>
      <c r="I25" s="4">
        <v>1791.0736016152875</v>
      </c>
    </row>
    <row r="26" spans="1:9" x14ac:dyDescent="0.25">
      <c r="A26" s="4" t="s">
        <v>53</v>
      </c>
      <c r="B26" s="4">
        <v>713.24347773432407</v>
      </c>
      <c r="C26" s="4">
        <v>69.57902989192317</v>
      </c>
      <c r="D26" s="4">
        <v>10.250839640078373</v>
      </c>
      <c r="E26" s="4">
        <v>7.8603497358160257E-20</v>
      </c>
      <c r="F26" s="4">
        <v>575.97795963184581</v>
      </c>
      <c r="G26" s="4">
        <v>850.50899583680234</v>
      </c>
      <c r="H26" s="4">
        <v>575.97795963184581</v>
      </c>
      <c r="I26" s="4">
        <v>850.50899583680234</v>
      </c>
    </row>
    <row r="27" spans="1:9" x14ac:dyDescent="0.25">
      <c r="A27" s="4" t="s">
        <v>54</v>
      </c>
      <c r="B27" s="4">
        <v>578.30521585821521</v>
      </c>
      <c r="C27" s="4">
        <v>106.42983457140915</v>
      </c>
      <c r="D27" s="4">
        <v>5.4336757938884235</v>
      </c>
      <c r="E27" s="4">
        <v>1.7147454527749332E-7</v>
      </c>
      <c r="F27" s="4">
        <v>368.34042608322329</v>
      </c>
      <c r="G27" s="4">
        <v>788.27000563320712</v>
      </c>
      <c r="H27" s="4">
        <v>368.34042608322329</v>
      </c>
      <c r="I27" s="4">
        <v>788.27000563320712</v>
      </c>
    </row>
    <row r="28" spans="1:9" x14ac:dyDescent="0.25">
      <c r="A28" s="4" t="s">
        <v>55</v>
      </c>
      <c r="B28" s="4">
        <v>-313.43331854735595</v>
      </c>
      <c r="C28" s="4">
        <v>111.81999241508025</v>
      </c>
      <c r="D28" s="4">
        <v>-2.803016811017828</v>
      </c>
      <c r="E28" s="4">
        <v>5.5994128339248387E-3</v>
      </c>
      <c r="F28" s="4">
        <v>-534.03181233079567</v>
      </c>
      <c r="G28" s="4">
        <v>-92.834824763916231</v>
      </c>
      <c r="H28" s="4">
        <v>-534.03181233079567</v>
      </c>
      <c r="I28" s="4">
        <v>-92.834824763916231</v>
      </c>
    </row>
    <row r="29" spans="1:9" x14ac:dyDescent="0.25">
      <c r="A29" s="4" t="s">
        <v>56</v>
      </c>
      <c r="B29" s="4">
        <v>574.02374335764955</v>
      </c>
      <c r="C29" s="4">
        <v>126.74202096139095</v>
      </c>
      <c r="D29" s="4">
        <v>4.5290720394344408</v>
      </c>
      <c r="E29" s="4">
        <v>1.0564866653851491E-5</v>
      </c>
      <c r="F29" s="4">
        <v>323.98706995700485</v>
      </c>
      <c r="G29" s="4">
        <v>824.0604167582942</v>
      </c>
      <c r="H29" s="4">
        <v>323.98706995700485</v>
      </c>
      <c r="I29" s="4">
        <v>824.0604167582942</v>
      </c>
    </row>
    <row r="30" spans="1:9" x14ac:dyDescent="0.25">
      <c r="A30" s="4" t="s">
        <v>57</v>
      </c>
      <c r="B30" s="4">
        <v>0.3154352842742531</v>
      </c>
      <c r="C30" s="4">
        <v>6.0177133213094987E-2</v>
      </c>
      <c r="D30" s="4">
        <v>5.2417798494530485</v>
      </c>
      <c r="E30" s="4">
        <v>4.2908742470055116E-7</v>
      </c>
      <c r="F30" s="4">
        <v>0.19671782901154045</v>
      </c>
      <c r="G30" s="4">
        <v>0.43415273953696576</v>
      </c>
      <c r="H30" s="4">
        <v>0.19671782901154045</v>
      </c>
      <c r="I30" s="4">
        <v>0.43415273953696576</v>
      </c>
    </row>
    <row r="31" spans="1:9" x14ac:dyDescent="0.25">
      <c r="A31" s="4" t="s">
        <v>58</v>
      </c>
      <c r="B31" s="4">
        <v>0.14178523365982401</v>
      </c>
      <c r="C31" s="4">
        <v>5.7554372471903682E-2</v>
      </c>
      <c r="D31" s="4">
        <v>2.4635006441784992</v>
      </c>
      <c r="E31" s="4">
        <v>1.4667769488046401E-2</v>
      </c>
      <c r="F31" s="4">
        <v>2.8241961086316325E-2</v>
      </c>
      <c r="G31" s="4">
        <v>0.2553285062333317</v>
      </c>
      <c r="H31" s="4">
        <v>2.8241961086316325E-2</v>
      </c>
      <c r="I31" s="4">
        <v>0.2553285062333317</v>
      </c>
    </row>
    <row r="32" spans="1:9" ht="15.75" thickBot="1" x14ac:dyDescent="0.3">
      <c r="A32" s="5" t="s">
        <v>59</v>
      </c>
      <c r="B32" s="5">
        <v>0.50322098439663454</v>
      </c>
      <c r="C32" s="5">
        <v>5.510397403399122E-2</v>
      </c>
      <c r="D32" s="5">
        <v>9.1322085787536782</v>
      </c>
      <c r="E32" s="5">
        <v>1.1333235885783505E-16</v>
      </c>
      <c r="F32" s="5">
        <v>0.39451185814077483</v>
      </c>
      <c r="G32" s="5">
        <v>0.61193011065249425</v>
      </c>
      <c r="H32" s="5">
        <v>0.39451185814077483</v>
      </c>
      <c r="I32" s="5">
        <v>0.61193011065249425</v>
      </c>
    </row>
    <row r="36" spans="1:3" x14ac:dyDescent="0.25">
      <c r="A36" t="s">
        <v>30</v>
      </c>
    </row>
    <row r="37" spans="1:3" ht="15.75" thickBot="1" x14ac:dyDescent="0.3"/>
    <row r="38" spans="1:3" x14ac:dyDescent="0.25">
      <c r="A38" s="6" t="s">
        <v>31</v>
      </c>
      <c r="B38" s="6" t="s">
        <v>62</v>
      </c>
      <c r="C38" s="6" t="s">
        <v>33</v>
      </c>
    </row>
    <row r="39" spans="1:3" x14ac:dyDescent="0.25">
      <c r="A39" s="4">
        <v>1</v>
      </c>
      <c r="B39" s="4">
        <v>4601.6572812914801</v>
      </c>
      <c r="C39" s="4">
        <v>131.3427187085199</v>
      </c>
    </row>
    <row r="40" spans="1:3" x14ac:dyDescent="0.25">
      <c r="A40" s="4">
        <v>2</v>
      </c>
      <c r="B40" s="4">
        <v>5791.048392197139</v>
      </c>
      <c r="C40" s="4">
        <v>-205.04839219713904</v>
      </c>
    </row>
    <row r="41" spans="1:3" x14ac:dyDescent="0.25">
      <c r="A41" s="4">
        <v>3</v>
      </c>
      <c r="B41" s="4">
        <v>5174.5871636810307</v>
      </c>
      <c r="C41" s="4">
        <v>-166.58716368103069</v>
      </c>
    </row>
    <row r="42" spans="1:3" x14ac:dyDescent="0.25">
      <c r="A42" s="4">
        <v>4</v>
      </c>
      <c r="B42" s="4">
        <v>5431.5310757112893</v>
      </c>
      <c r="C42" s="4">
        <v>-251.5310757112893</v>
      </c>
    </row>
    <row r="43" spans="1:3" x14ac:dyDescent="0.25">
      <c r="A43" s="4">
        <v>5</v>
      </c>
      <c r="B43" s="4">
        <v>5832.214738520388</v>
      </c>
      <c r="C43" s="4">
        <v>110.78526147961202</v>
      </c>
    </row>
    <row r="44" spans="1:3" x14ac:dyDescent="0.25">
      <c r="A44" s="4">
        <v>6</v>
      </c>
      <c r="B44" s="4">
        <v>6113.602050834993</v>
      </c>
      <c r="C44" s="4">
        <v>-106.60205083499295</v>
      </c>
    </row>
    <row r="45" spans="1:3" x14ac:dyDescent="0.25">
      <c r="A45" s="4">
        <v>7</v>
      </c>
      <c r="B45" s="4">
        <v>5387.8240601408597</v>
      </c>
      <c r="C45" s="4">
        <v>138.17593985914027</v>
      </c>
    </row>
    <row r="46" spans="1:3" x14ac:dyDescent="0.25">
      <c r="A46" s="4">
        <v>8</v>
      </c>
      <c r="B46" s="4">
        <v>5494.5598976538258</v>
      </c>
      <c r="C46" s="4">
        <v>494.44010234617417</v>
      </c>
    </row>
    <row r="47" spans="1:3" x14ac:dyDescent="0.25">
      <c r="A47" s="4">
        <v>9</v>
      </c>
      <c r="B47" s="4">
        <v>4713.241950554373</v>
      </c>
      <c r="C47" s="4">
        <v>-134.24195055437303</v>
      </c>
    </row>
    <row r="48" spans="1:3" x14ac:dyDescent="0.25">
      <c r="A48" s="4">
        <v>10</v>
      </c>
      <c r="B48" s="4">
        <v>4979.8991363985288</v>
      </c>
      <c r="C48" s="4">
        <v>-505.89913639852875</v>
      </c>
    </row>
    <row r="49" spans="1:3" x14ac:dyDescent="0.25">
      <c r="A49" s="4">
        <v>11</v>
      </c>
      <c r="B49" s="4">
        <v>5896.6640890654435</v>
      </c>
      <c r="C49" s="4">
        <v>221.33591093455652</v>
      </c>
    </row>
    <row r="50" spans="1:3" x14ac:dyDescent="0.25">
      <c r="A50" s="4">
        <v>12</v>
      </c>
      <c r="B50" s="4">
        <v>4200.7086044729685</v>
      </c>
      <c r="C50" s="4">
        <v>-197.70860447296855</v>
      </c>
    </row>
    <row r="51" spans="1:3" x14ac:dyDescent="0.25">
      <c r="A51" s="4">
        <v>13</v>
      </c>
      <c r="B51" s="4">
        <v>4177.5871455595952</v>
      </c>
      <c r="C51" s="4">
        <v>-283.58714555959523</v>
      </c>
    </row>
    <row r="52" spans="1:3" x14ac:dyDescent="0.25">
      <c r="A52" s="4">
        <v>14</v>
      </c>
      <c r="B52" s="4">
        <v>4943.9383116719582</v>
      </c>
      <c r="C52" s="4">
        <v>50.061688328041782</v>
      </c>
    </row>
    <row r="53" spans="1:3" x14ac:dyDescent="0.25">
      <c r="A53" s="4">
        <v>15</v>
      </c>
      <c r="B53" s="4">
        <v>4699.6796856468009</v>
      </c>
      <c r="C53" s="4">
        <v>-116.67968564680086</v>
      </c>
    </row>
    <row r="54" spans="1:3" x14ac:dyDescent="0.25">
      <c r="A54" s="4">
        <v>16</v>
      </c>
      <c r="B54" s="4">
        <v>4795.731076572898</v>
      </c>
      <c r="C54" s="4">
        <v>-73.731076572898019</v>
      </c>
    </row>
    <row r="55" spans="1:3" x14ac:dyDescent="0.25">
      <c r="A55" s="4">
        <v>17</v>
      </c>
      <c r="B55" s="4">
        <v>5333.979092168106</v>
      </c>
      <c r="C55" s="4">
        <v>391.02090783189396</v>
      </c>
    </row>
    <row r="56" spans="1:3" x14ac:dyDescent="0.25">
      <c r="A56" s="4">
        <v>18</v>
      </c>
      <c r="B56" s="4">
        <v>5770.4298643919965</v>
      </c>
      <c r="C56" s="4">
        <v>-116.42986439199649</v>
      </c>
    </row>
    <row r="57" spans="1:3" x14ac:dyDescent="0.25">
      <c r="A57" s="4">
        <v>19</v>
      </c>
      <c r="B57" s="4">
        <v>5019.4902739141071</v>
      </c>
      <c r="C57" s="4">
        <v>143.50972608589291</v>
      </c>
    </row>
    <row r="58" spans="1:3" x14ac:dyDescent="0.25">
      <c r="A58" s="4">
        <v>20</v>
      </c>
      <c r="B58" s="4">
        <v>5224.7037882954464</v>
      </c>
      <c r="C58" s="4">
        <v>-55.703788295446429</v>
      </c>
    </row>
    <row r="59" spans="1:3" x14ac:dyDescent="0.25">
      <c r="A59" s="4">
        <v>21</v>
      </c>
      <c r="B59" s="4">
        <v>4229.8792310525168</v>
      </c>
      <c r="C59" s="4">
        <v>53.120768947483157</v>
      </c>
    </row>
    <row r="60" spans="1:3" x14ac:dyDescent="0.25">
      <c r="A60" s="4">
        <v>22</v>
      </c>
      <c r="B60" s="4">
        <v>4591.9964442298751</v>
      </c>
      <c r="C60" s="4">
        <v>42.003555770124876</v>
      </c>
    </row>
    <row r="61" spans="1:3" x14ac:dyDescent="0.25">
      <c r="A61" s="4">
        <v>23</v>
      </c>
      <c r="B61" s="4">
        <v>5496.923359094335</v>
      </c>
      <c r="C61" s="4">
        <v>376.07664090566504</v>
      </c>
    </row>
    <row r="62" spans="1:3" x14ac:dyDescent="0.25">
      <c r="A62" s="4">
        <v>24</v>
      </c>
      <c r="B62" s="4">
        <v>4001.5584467435037</v>
      </c>
      <c r="C62" s="4">
        <v>-132.55844674350374</v>
      </c>
    </row>
    <row r="63" spans="1:3" x14ac:dyDescent="0.25">
      <c r="A63" s="4">
        <v>25</v>
      </c>
      <c r="B63" s="4">
        <v>4185.4960536372091</v>
      </c>
      <c r="C63" s="4">
        <v>-306.49605363720912</v>
      </c>
    </row>
    <row r="64" spans="1:3" x14ac:dyDescent="0.25">
      <c r="A64" s="4">
        <v>26</v>
      </c>
      <c r="B64" s="4">
        <v>4801.3176808338121</v>
      </c>
      <c r="C64" s="4">
        <v>-94.317680833812119</v>
      </c>
    </row>
    <row r="65" spans="1:3" x14ac:dyDescent="0.25">
      <c r="A65" s="4">
        <v>27</v>
      </c>
      <c r="B65" s="4">
        <v>4543.9906295596047</v>
      </c>
      <c r="C65" s="4">
        <v>-262.99062955960471</v>
      </c>
    </row>
    <row r="66" spans="1:3" x14ac:dyDescent="0.25">
      <c r="A66" s="4">
        <v>28</v>
      </c>
      <c r="B66" s="4">
        <v>4656.6282048093153</v>
      </c>
      <c r="C66" s="4">
        <v>60.371795190684679</v>
      </c>
    </row>
    <row r="67" spans="1:3" x14ac:dyDescent="0.25">
      <c r="A67" s="4">
        <v>29</v>
      </c>
      <c r="B67" s="4">
        <v>5149.5576135731926</v>
      </c>
      <c r="C67" s="4">
        <v>141.44238642680739</v>
      </c>
    </row>
    <row r="68" spans="1:3" x14ac:dyDescent="0.25">
      <c r="A68" s="4">
        <v>30</v>
      </c>
      <c r="B68" s="4">
        <v>5485.2485484744466</v>
      </c>
      <c r="C68" s="4">
        <v>34.751451525553421</v>
      </c>
    </row>
    <row r="69" spans="1:3" x14ac:dyDescent="0.25">
      <c r="A69" s="4">
        <v>31</v>
      </c>
      <c r="B69" s="4">
        <v>4917.5703104045706</v>
      </c>
      <c r="C69" s="4">
        <v>143.42968959542941</v>
      </c>
    </row>
    <row r="70" spans="1:3" x14ac:dyDescent="0.25">
      <c r="A70" s="4">
        <v>32</v>
      </c>
      <c r="B70" s="4">
        <v>4959.5315216744775</v>
      </c>
      <c r="C70" s="4">
        <v>181.46847832552248</v>
      </c>
    </row>
    <row r="71" spans="1:3" x14ac:dyDescent="0.25">
      <c r="A71" s="4">
        <v>33</v>
      </c>
      <c r="B71" s="4">
        <v>4143.5525982639465</v>
      </c>
      <c r="C71" s="4">
        <v>-17.552598263946493</v>
      </c>
    </row>
    <row r="72" spans="1:3" x14ac:dyDescent="0.25">
      <c r="A72" s="4">
        <v>34</v>
      </c>
      <c r="B72" s="4">
        <v>4491.5738385614459</v>
      </c>
      <c r="C72" s="4">
        <v>4.4261614385541179</v>
      </c>
    </row>
    <row r="73" spans="1:3" x14ac:dyDescent="0.25">
      <c r="A73" s="4">
        <v>35</v>
      </c>
      <c r="B73" s="4">
        <v>5421.4420815303502</v>
      </c>
      <c r="C73" s="4">
        <v>122.55791846964985</v>
      </c>
    </row>
    <row r="74" spans="1:3" x14ac:dyDescent="0.25">
      <c r="A74" s="4">
        <v>36</v>
      </c>
      <c r="B74" s="4">
        <v>3803.6074423355071</v>
      </c>
      <c r="C74" s="4">
        <v>-84.60744233550713</v>
      </c>
    </row>
    <row r="75" spans="1:3" x14ac:dyDescent="0.25">
      <c r="A75" s="4">
        <v>37</v>
      </c>
      <c r="B75" s="4">
        <v>4026.4881841888136</v>
      </c>
      <c r="C75" s="4">
        <v>118.51181581118635</v>
      </c>
    </row>
    <row r="76" spans="1:3" x14ac:dyDescent="0.25">
      <c r="A76" s="4">
        <v>38</v>
      </c>
      <c r="B76" s="4">
        <v>4702.7952384488572</v>
      </c>
      <c r="C76" s="4">
        <v>130.20476155114284</v>
      </c>
    </row>
    <row r="77" spans="1:3" x14ac:dyDescent="0.25">
      <c r="A77" s="4">
        <v>39</v>
      </c>
      <c r="B77" s="4">
        <v>4550.3664607857372</v>
      </c>
      <c r="C77" s="4">
        <v>-248.36646078573722</v>
      </c>
    </row>
    <row r="78" spans="1:3" x14ac:dyDescent="0.25">
      <c r="A78" s="4">
        <v>40</v>
      </c>
      <c r="B78" s="4">
        <v>4819.3733279832759</v>
      </c>
      <c r="C78" s="4">
        <v>48.626672016724115</v>
      </c>
    </row>
    <row r="79" spans="1:3" x14ac:dyDescent="0.25">
      <c r="A79" s="4">
        <v>41</v>
      </c>
      <c r="B79" s="4">
        <v>5267.9709363529973</v>
      </c>
      <c r="C79" s="4">
        <v>157.02906364700266</v>
      </c>
    </row>
    <row r="80" spans="1:3" x14ac:dyDescent="0.25">
      <c r="A80" s="4">
        <v>42</v>
      </c>
      <c r="B80" s="4">
        <v>5563.8933484357194</v>
      </c>
      <c r="C80" s="4">
        <v>302.10665156428058</v>
      </c>
    </row>
    <row r="81" spans="1:3" x14ac:dyDescent="0.25">
      <c r="A81" s="4">
        <v>43</v>
      </c>
      <c r="B81" s="4">
        <v>5126.0957696313289</v>
      </c>
      <c r="C81" s="4">
        <v>-9.576963132894889E-2</v>
      </c>
    </row>
    <row r="82" spans="1:3" x14ac:dyDescent="0.25">
      <c r="A82" s="4">
        <v>44</v>
      </c>
      <c r="B82" s="4">
        <v>5100.9233788213114</v>
      </c>
      <c r="C82" s="4">
        <v>24.076621178688583</v>
      </c>
    </row>
    <row r="83" spans="1:3" x14ac:dyDescent="0.25">
      <c r="A83" s="4">
        <v>45</v>
      </c>
      <c r="B83" s="4">
        <v>4326.2353954182418</v>
      </c>
      <c r="C83" s="4">
        <v>174.76460458175825</v>
      </c>
    </row>
    <row r="84" spans="1:3" x14ac:dyDescent="0.25">
      <c r="A84" s="4">
        <v>46</v>
      </c>
      <c r="B84" s="4">
        <v>4644.7021313250743</v>
      </c>
      <c r="C84" s="4">
        <v>125.29786867492567</v>
      </c>
    </row>
    <row r="85" spans="1:3" x14ac:dyDescent="0.25">
      <c r="A85" s="4">
        <v>47</v>
      </c>
      <c r="B85" s="4">
        <v>5557.3885372071427</v>
      </c>
      <c r="C85" s="4">
        <v>345.61146279285731</v>
      </c>
    </row>
    <row r="86" spans="1:3" x14ac:dyDescent="0.25">
      <c r="A86" s="4">
        <v>48</v>
      </c>
      <c r="B86" s="4">
        <v>4148.8049934750534</v>
      </c>
      <c r="C86" s="4">
        <v>-107.80499347505338</v>
      </c>
    </row>
    <row r="87" spans="1:3" x14ac:dyDescent="0.25">
      <c r="A87" s="4">
        <v>49</v>
      </c>
      <c r="B87" s="4">
        <v>4321.2410552472365</v>
      </c>
      <c r="C87" s="4">
        <v>30.758944752763455</v>
      </c>
    </row>
    <row r="88" spans="1:3" x14ac:dyDescent="0.25">
      <c r="A88" s="4">
        <v>50</v>
      </c>
      <c r="B88" s="4">
        <v>4998.8007818440419</v>
      </c>
      <c r="C88" s="4">
        <v>-118.80078184404192</v>
      </c>
    </row>
    <row r="89" spans="1:3" x14ac:dyDescent="0.25">
      <c r="A89" s="4">
        <v>51</v>
      </c>
      <c r="B89" s="4">
        <v>4760.9778804034868</v>
      </c>
      <c r="C89" s="4">
        <v>12.022119596513221</v>
      </c>
    </row>
    <row r="90" spans="1:3" x14ac:dyDescent="0.25">
      <c r="A90" s="4">
        <v>52</v>
      </c>
      <c r="B90" s="4">
        <v>5083.1732575421247</v>
      </c>
      <c r="C90" s="4">
        <v>2.826742457875298</v>
      </c>
    </row>
    <row r="91" spans="1:3" x14ac:dyDescent="0.25">
      <c r="A91" s="4">
        <v>53</v>
      </c>
      <c r="B91" s="4">
        <v>5431.5673205587627</v>
      </c>
      <c r="C91" s="4">
        <v>37.432679441237269</v>
      </c>
    </row>
    <row r="92" spans="1:3" x14ac:dyDescent="0.25">
      <c r="A92" s="4">
        <v>54</v>
      </c>
      <c r="B92" s="4">
        <v>5850.0980264460022</v>
      </c>
      <c r="C92" s="4">
        <v>349.90197355399778</v>
      </c>
    </row>
    <row r="93" spans="1:3" x14ac:dyDescent="0.25">
      <c r="A93" s="4">
        <v>55</v>
      </c>
      <c r="B93" s="4">
        <v>5351.7911403719881</v>
      </c>
      <c r="C93" s="4">
        <v>282.20885962801185</v>
      </c>
    </row>
    <row r="94" spans="1:3" x14ac:dyDescent="0.25">
      <c r="A94" s="4">
        <v>56</v>
      </c>
      <c r="B94" s="4">
        <v>5335.0617555020253</v>
      </c>
      <c r="C94" s="4">
        <v>-69.061755502025335</v>
      </c>
    </row>
    <row r="95" spans="1:3" x14ac:dyDescent="0.25">
      <c r="A95" s="4">
        <v>57</v>
      </c>
      <c r="B95" s="4">
        <v>4615.2137389021373</v>
      </c>
      <c r="C95" s="4">
        <v>-236.21373890213727</v>
      </c>
    </row>
    <row r="96" spans="1:3" x14ac:dyDescent="0.25">
      <c r="A96" s="4">
        <v>58</v>
      </c>
      <c r="B96" s="4">
        <v>4886.2462655767004</v>
      </c>
      <c r="C96" s="4">
        <v>-236.24626557670035</v>
      </c>
    </row>
    <row r="97" spans="1:3" x14ac:dyDescent="0.25">
      <c r="A97" s="4">
        <v>59</v>
      </c>
      <c r="B97" s="4">
        <v>5577.5919243012186</v>
      </c>
      <c r="C97" s="4">
        <v>61.408075698781431</v>
      </c>
    </row>
    <row r="98" spans="1:3" x14ac:dyDescent="0.25">
      <c r="A98" s="4">
        <v>60</v>
      </c>
      <c r="B98" s="4">
        <v>3991.5221512046414</v>
      </c>
      <c r="C98" s="4">
        <v>60.477848795358568</v>
      </c>
    </row>
    <row r="99" spans="1:3" x14ac:dyDescent="0.25">
      <c r="A99" s="4">
        <v>61</v>
      </c>
      <c r="B99" s="4">
        <v>4231.2922844740242</v>
      </c>
      <c r="C99" s="4">
        <v>131.7077155259758</v>
      </c>
    </row>
    <row r="100" spans="1:3" x14ac:dyDescent="0.25">
      <c r="A100" s="4">
        <v>62</v>
      </c>
      <c r="B100" s="4">
        <v>4875.3791285741645</v>
      </c>
      <c r="C100" s="4">
        <v>0.62087142583550303</v>
      </c>
    </row>
    <row r="101" spans="1:3" x14ac:dyDescent="0.25">
      <c r="A101" s="4">
        <v>63</v>
      </c>
      <c r="B101" s="4">
        <v>4771.2104685785698</v>
      </c>
      <c r="C101" s="4">
        <v>360.78953142143018</v>
      </c>
    </row>
    <row r="102" spans="1:3" x14ac:dyDescent="0.25">
      <c r="A102" s="4">
        <v>64</v>
      </c>
      <c r="B102" s="4">
        <v>5205.7820754038639</v>
      </c>
      <c r="C102" s="4">
        <v>21.217924596136072</v>
      </c>
    </row>
    <row r="103" spans="1:3" x14ac:dyDescent="0.25">
      <c r="A103" s="4">
        <v>65</v>
      </c>
      <c r="B103" s="4">
        <v>5529.330971501282</v>
      </c>
      <c r="C103" s="4">
        <v>231.66902849871803</v>
      </c>
    </row>
    <row r="104" spans="1:3" x14ac:dyDescent="0.25">
      <c r="A104" s="4">
        <v>66</v>
      </c>
      <c r="B104" s="4">
        <v>6147.2524417120712</v>
      </c>
      <c r="C104" s="4">
        <v>-162.25244171207123</v>
      </c>
    </row>
    <row r="105" spans="1:3" x14ac:dyDescent="0.25">
      <c r="A105" s="4">
        <v>67</v>
      </c>
      <c r="B105" s="4">
        <v>5400.7272621951779</v>
      </c>
      <c r="C105" s="4">
        <v>-105.7272621951779</v>
      </c>
    </row>
    <row r="106" spans="1:3" x14ac:dyDescent="0.25">
      <c r="A106" s="4">
        <v>68</v>
      </c>
      <c r="B106" s="4">
        <v>5348.9851572535672</v>
      </c>
      <c r="C106" s="4">
        <v>135.01484274643281</v>
      </c>
    </row>
    <row r="107" spans="1:3" x14ac:dyDescent="0.25">
      <c r="A107" s="4">
        <v>69</v>
      </c>
      <c r="B107" s="4">
        <v>4532.1201859315279</v>
      </c>
      <c r="C107" s="4">
        <v>187.87981406847211</v>
      </c>
    </row>
    <row r="108" spans="1:3" x14ac:dyDescent="0.25">
      <c r="A108" s="4">
        <v>70</v>
      </c>
      <c r="B108" s="4">
        <v>4858.5262256551623</v>
      </c>
      <c r="C108" s="4">
        <v>-108.52622565516231</v>
      </c>
    </row>
    <row r="109" spans="1:3" x14ac:dyDescent="0.25">
      <c r="A109" s="4">
        <v>71</v>
      </c>
      <c r="B109" s="4">
        <v>5771.5856529186694</v>
      </c>
      <c r="C109" s="4">
        <v>-52.585652918669439</v>
      </c>
    </row>
    <row r="110" spans="1:3" x14ac:dyDescent="0.25">
      <c r="A110" s="4">
        <v>72</v>
      </c>
      <c r="B110" s="4">
        <v>4206.9331139053756</v>
      </c>
      <c r="C110" s="4">
        <v>-66.933113905375649</v>
      </c>
    </row>
    <row r="111" spans="1:3" x14ac:dyDescent="0.25">
      <c r="A111" s="4">
        <v>73</v>
      </c>
      <c r="B111" s="4">
        <v>4325.1147675361663</v>
      </c>
      <c r="C111" s="4">
        <v>140.88523246383374</v>
      </c>
    </row>
    <row r="112" spans="1:3" x14ac:dyDescent="0.25">
      <c r="A112" s="4">
        <v>74</v>
      </c>
      <c r="B112" s="4">
        <v>4965.003003081767</v>
      </c>
      <c r="C112" s="4">
        <v>38.996996918232981</v>
      </c>
    </row>
    <row r="113" spans="1:3" x14ac:dyDescent="0.25">
      <c r="A113" s="4">
        <v>75</v>
      </c>
      <c r="B113" s="4">
        <v>4874.8727715731002</v>
      </c>
      <c r="C113" s="4">
        <v>-20.872771573100181</v>
      </c>
    </row>
    <row r="114" spans="1:3" x14ac:dyDescent="0.25">
      <c r="A114" s="4">
        <v>76</v>
      </c>
      <c r="B114" s="4">
        <v>5192.470598590493</v>
      </c>
      <c r="C114" s="4">
        <v>-54.470598590492955</v>
      </c>
    </row>
    <row r="115" spans="1:3" x14ac:dyDescent="0.25">
      <c r="A115" s="4">
        <v>77</v>
      </c>
      <c r="B115" s="4">
        <v>5530.6524831597708</v>
      </c>
      <c r="C115" s="4">
        <v>181.34751684022922</v>
      </c>
    </row>
    <row r="116" spans="1:3" x14ac:dyDescent="0.25">
      <c r="A116" s="4">
        <v>78</v>
      </c>
      <c r="B116" s="4">
        <v>5983.6810542382036</v>
      </c>
      <c r="C116" s="4">
        <v>122.31894576179639</v>
      </c>
    </row>
    <row r="117" spans="1:3" x14ac:dyDescent="0.25">
      <c r="A117" s="4">
        <v>79</v>
      </c>
      <c r="B117" s="4">
        <v>5391.5600484452898</v>
      </c>
      <c r="C117" s="4">
        <v>-118.56004844528979</v>
      </c>
    </row>
    <row r="118" spans="1:3" x14ac:dyDescent="0.25">
      <c r="A118" s="4">
        <v>80</v>
      </c>
      <c r="B118" s="4">
        <v>5338.9430269504974</v>
      </c>
      <c r="C118" s="4">
        <v>99.056973049502631</v>
      </c>
    </row>
    <row r="119" spans="1:3" x14ac:dyDescent="0.25">
      <c r="A119" s="4">
        <v>81</v>
      </c>
      <c r="B119" s="4">
        <v>4579.7798877399491</v>
      </c>
      <c r="C119" s="4">
        <v>-84.779887739949118</v>
      </c>
    </row>
    <row r="120" spans="1:3" x14ac:dyDescent="0.25">
      <c r="A120" s="4">
        <v>82</v>
      </c>
      <c r="B120" s="4">
        <v>4774.3595652019376</v>
      </c>
      <c r="C120" s="4">
        <v>-135.35956520193758</v>
      </c>
    </row>
    <row r="121" spans="1:3" x14ac:dyDescent="0.25">
      <c r="A121" s="4">
        <v>83</v>
      </c>
      <c r="B121" s="4">
        <v>5685.921754422081</v>
      </c>
      <c r="C121" s="4">
        <v>-130.92175442208099</v>
      </c>
    </row>
    <row r="122" spans="1:3" x14ac:dyDescent="0.25">
      <c r="A122" s="4">
        <v>84</v>
      </c>
      <c r="B122" s="4">
        <v>4030.6381057724748</v>
      </c>
      <c r="C122" s="4">
        <v>54.361894227525227</v>
      </c>
    </row>
    <row r="123" spans="1:3" x14ac:dyDescent="0.25">
      <c r="A123" s="4">
        <v>85</v>
      </c>
      <c r="B123" s="4">
        <v>4233.0547802264045</v>
      </c>
      <c r="C123" s="4">
        <v>-95.054780226404546</v>
      </c>
    </row>
    <row r="124" spans="1:3" x14ac:dyDescent="0.25">
      <c r="A124" s="4">
        <v>86</v>
      </c>
      <c r="B124" s="4">
        <v>4775.6130614610338</v>
      </c>
      <c r="C124" s="4">
        <v>217.38693853896621</v>
      </c>
    </row>
    <row r="125" spans="1:3" x14ac:dyDescent="0.25">
      <c r="A125" s="4">
        <v>87</v>
      </c>
      <c r="B125" s="4">
        <v>4801.6195335774055</v>
      </c>
      <c r="C125" s="4">
        <v>-278.61953357740549</v>
      </c>
    </row>
    <row r="126" spans="1:3" x14ac:dyDescent="0.25">
      <c r="A126" s="4">
        <v>88</v>
      </c>
      <c r="B126" s="4">
        <v>4925.8446599569197</v>
      </c>
      <c r="C126" s="4">
        <v>4.1553400430802867</v>
      </c>
    </row>
    <row r="127" spans="1:3" x14ac:dyDescent="0.25">
      <c r="A127" s="4">
        <v>89</v>
      </c>
      <c r="B127" s="4">
        <v>5416.9748617745217</v>
      </c>
      <c r="C127" s="4">
        <v>-228.97486177452174</v>
      </c>
    </row>
    <row r="128" spans="1:3" x14ac:dyDescent="0.25">
      <c r="A128" s="4">
        <v>90</v>
      </c>
      <c r="B128" s="4">
        <v>5626.7347517555245</v>
      </c>
      <c r="C128" s="4">
        <v>55.265248244475515</v>
      </c>
    </row>
    <row r="129" spans="1:3" x14ac:dyDescent="0.25">
      <c r="A129" s="4">
        <v>91</v>
      </c>
      <c r="B129" s="4">
        <v>5083.2493216343182</v>
      </c>
      <c r="C129" s="4">
        <v>-109.24932163431822</v>
      </c>
    </row>
    <row r="130" spans="1:3" x14ac:dyDescent="0.25">
      <c r="A130" s="4">
        <v>92</v>
      </c>
      <c r="B130" s="4">
        <v>4925.222402970453</v>
      </c>
      <c r="C130" s="4">
        <v>233.777597029547</v>
      </c>
    </row>
    <row r="131" spans="1:3" x14ac:dyDescent="0.25">
      <c r="A131" s="4">
        <v>93</v>
      </c>
      <c r="B131" s="4">
        <v>4240.4132220925312</v>
      </c>
      <c r="C131" s="4">
        <v>-16.413222092531214</v>
      </c>
    </row>
    <row r="132" spans="1:3" x14ac:dyDescent="0.25">
      <c r="A132" s="4">
        <v>94</v>
      </c>
      <c r="B132" s="4">
        <v>4503.2547095514892</v>
      </c>
      <c r="C132" s="4">
        <v>254.74529044851079</v>
      </c>
    </row>
    <row r="133" spans="1:3" x14ac:dyDescent="0.25">
      <c r="A133" s="4">
        <v>95</v>
      </c>
      <c r="B133" s="4">
        <v>5549.0353611958044</v>
      </c>
      <c r="C133" s="4">
        <v>140.9646388041956</v>
      </c>
    </row>
    <row r="134" spans="1:3" x14ac:dyDescent="0.25">
      <c r="A134" s="4">
        <v>96</v>
      </c>
      <c r="B134" s="4">
        <v>3958.1206860970897</v>
      </c>
      <c r="C134" s="4">
        <v>-128.12068609708967</v>
      </c>
    </row>
    <row r="135" spans="1:3" x14ac:dyDescent="0.25">
      <c r="A135" s="4">
        <v>97</v>
      </c>
      <c r="B135" s="4">
        <v>4236.0423473373057</v>
      </c>
      <c r="C135" s="4">
        <v>-340.04234733730573</v>
      </c>
    </row>
    <row r="136" spans="1:3" x14ac:dyDescent="0.25">
      <c r="A136" s="4">
        <v>98</v>
      </c>
      <c r="B136" s="4">
        <v>4735.4565818905139</v>
      </c>
      <c r="C136" s="4">
        <v>-298.45658189051392</v>
      </c>
    </row>
    <row r="137" spans="1:3" x14ac:dyDescent="0.25">
      <c r="A137" s="4">
        <v>99</v>
      </c>
      <c r="B137" s="4">
        <v>4468.0033988676614</v>
      </c>
      <c r="C137" s="4">
        <v>-521.00339886766142</v>
      </c>
    </row>
    <row r="138" spans="1:3" x14ac:dyDescent="0.25">
      <c r="A138" s="4">
        <v>100</v>
      </c>
      <c r="B138" s="4">
        <v>4547.9411289896616</v>
      </c>
      <c r="C138" s="4">
        <v>-330.94112898966159</v>
      </c>
    </row>
    <row r="139" spans="1:3" x14ac:dyDescent="0.25">
      <c r="A139" s="4">
        <v>101</v>
      </c>
      <c r="B139" s="4">
        <v>4835.0096030879522</v>
      </c>
      <c r="C139" s="4">
        <v>-173.0096030879522</v>
      </c>
    </row>
    <row r="140" spans="1:3" x14ac:dyDescent="0.25">
      <c r="A140" s="4">
        <v>102</v>
      </c>
      <c r="B140" s="4">
        <v>5074.2668945289115</v>
      </c>
      <c r="C140" s="4">
        <v>-325.26689452891151</v>
      </c>
    </row>
    <row r="141" spans="1:3" x14ac:dyDescent="0.25">
      <c r="A141" s="4">
        <v>103</v>
      </c>
      <c r="B141" s="4">
        <v>4359.9718675401327</v>
      </c>
      <c r="C141" s="4">
        <v>-138.97186754013273</v>
      </c>
    </row>
    <row r="142" spans="1:3" x14ac:dyDescent="0.25">
      <c r="A142" s="4">
        <v>104</v>
      </c>
      <c r="B142" s="4">
        <v>4295.1190340282546</v>
      </c>
      <c r="C142" s="4">
        <v>-115.11903402825465</v>
      </c>
    </row>
    <row r="143" spans="1:3" x14ac:dyDescent="0.25">
      <c r="A143" s="4">
        <v>105</v>
      </c>
      <c r="B143" s="4">
        <v>3359.7318803136891</v>
      </c>
      <c r="C143" s="4">
        <v>190.26811968631091</v>
      </c>
    </row>
    <row r="144" spans="1:3" x14ac:dyDescent="0.25">
      <c r="A144" s="4">
        <v>106</v>
      </c>
      <c r="B144" s="4">
        <v>3777.3174438605693</v>
      </c>
      <c r="C144" s="4">
        <v>201.68255613943074</v>
      </c>
    </row>
    <row r="145" spans="1:3" x14ac:dyDescent="0.25">
      <c r="A145" s="4">
        <v>107</v>
      </c>
      <c r="B145" s="4">
        <v>4719.4939444486936</v>
      </c>
      <c r="C145" s="4">
        <v>-317.49394444869358</v>
      </c>
    </row>
    <row r="146" spans="1:3" x14ac:dyDescent="0.25">
      <c r="A146" s="4">
        <v>108</v>
      </c>
      <c r="B146" s="4">
        <v>3106.6176603610766</v>
      </c>
      <c r="C146" s="4">
        <v>-10.61766036107656</v>
      </c>
    </row>
    <row r="147" spans="1:3" x14ac:dyDescent="0.25">
      <c r="A147" s="4">
        <v>109</v>
      </c>
      <c r="B147" s="4">
        <v>3434.2835817947316</v>
      </c>
      <c r="C147" s="4">
        <v>-47.283581794731617</v>
      </c>
    </row>
    <row r="148" spans="1:3" x14ac:dyDescent="0.25">
      <c r="A148" s="4">
        <v>110</v>
      </c>
      <c r="B148" s="4">
        <v>3827.0802936993032</v>
      </c>
      <c r="C148" s="4">
        <v>-89.080293699303184</v>
      </c>
    </row>
    <row r="149" spans="1:3" x14ac:dyDescent="0.25">
      <c r="A149" s="4">
        <v>111</v>
      </c>
      <c r="B149" s="4">
        <v>3810.3805095935377</v>
      </c>
      <c r="C149" s="4">
        <v>-103.38050959353768</v>
      </c>
    </row>
    <row r="150" spans="1:3" x14ac:dyDescent="0.25">
      <c r="A150" s="4">
        <v>112</v>
      </c>
      <c r="B150" s="4">
        <v>4121.3885622912967</v>
      </c>
      <c r="C150" s="4">
        <v>241.61143770870331</v>
      </c>
    </row>
    <row r="151" spans="1:3" x14ac:dyDescent="0.25">
      <c r="A151" s="4">
        <v>113</v>
      </c>
      <c r="B151" s="4">
        <v>4499.6824913339469</v>
      </c>
      <c r="C151" s="4">
        <v>102.31750866605307</v>
      </c>
    </row>
    <row r="152" spans="1:3" x14ac:dyDescent="0.25">
      <c r="A152" s="4">
        <v>114</v>
      </c>
      <c r="B152" s="4">
        <v>4959.6676462451578</v>
      </c>
      <c r="C152" s="4">
        <v>-219.66764624515781</v>
      </c>
    </row>
    <row r="153" spans="1:3" x14ac:dyDescent="0.25">
      <c r="A153" s="4">
        <v>115</v>
      </c>
      <c r="B153" s="4">
        <v>4426.4953605975425</v>
      </c>
      <c r="C153" s="4">
        <v>-209.49536059754246</v>
      </c>
    </row>
    <row r="154" spans="1:3" x14ac:dyDescent="0.25">
      <c r="A154" s="4">
        <v>116</v>
      </c>
      <c r="B154" s="4">
        <v>4266.7872276379803</v>
      </c>
      <c r="C154" s="4">
        <v>-301.78722763798032</v>
      </c>
    </row>
    <row r="155" spans="1:3" x14ac:dyDescent="0.25">
      <c r="A155" s="4">
        <v>117</v>
      </c>
      <c r="B155" s="4">
        <v>3291.216425314075</v>
      </c>
      <c r="C155" s="4">
        <v>198.78357468592503</v>
      </c>
    </row>
    <row r="156" spans="1:3" x14ac:dyDescent="0.25">
      <c r="A156" s="4">
        <v>118</v>
      </c>
      <c r="B156" s="4">
        <v>3730.2938785432248</v>
      </c>
      <c r="C156" s="4">
        <v>211.70612145677524</v>
      </c>
    </row>
    <row r="157" spans="1:3" x14ac:dyDescent="0.25">
      <c r="A157" s="4">
        <v>119</v>
      </c>
      <c r="B157" s="4">
        <v>4595.5224741792399</v>
      </c>
      <c r="C157" s="4">
        <v>-196.52247417923991</v>
      </c>
    </row>
    <row r="158" spans="1:3" x14ac:dyDescent="0.25">
      <c r="A158" s="4">
        <v>120</v>
      </c>
      <c r="B158" s="4">
        <v>3074.6313027126021</v>
      </c>
      <c r="C158" s="4">
        <v>16.368697287397936</v>
      </c>
    </row>
    <row r="159" spans="1:3" x14ac:dyDescent="0.25">
      <c r="A159" s="4">
        <v>121</v>
      </c>
      <c r="B159" s="4">
        <v>3418.0611341632648</v>
      </c>
      <c r="C159" s="4">
        <v>4.9388658367352036</v>
      </c>
    </row>
    <row r="160" spans="1:3" x14ac:dyDescent="0.25">
      <c r="A160" s="4">
        <v>122</v>
      </c>
      <c r="B160" s="4">
        <v>3840.6166357252469</v>
      </c>
      <c r="C160" s="4">
        <v>-73.616635725246852</v>
      </c>
    </row>
    <row r="161" spans="1:3" x14ac:dyDescent="0.25">
      <c r="A161" s="4">
        <v>123</v>
      </c>
      <c r="B161" s="4">
        <v>3826.5155572408212</v>
      </c>
      <c r="C161" s="4">
        <v>140.48444275917882</v>
      </c>
    </row>
    <row r="162" spans="1:3" x14ac:dyDescent="0.25">
      <c r="A162" s="4">
        <v>124</v>
      </c>
      <c r="B162" s="4">
        <v>4230.0287243305756</v>
      </c>
      <c r="C162" s="4">
        <v>-42.028724330575642</v>
      </c>
    </row>
    <row r="163" spans="1:3" x14ac:dyDescent="0.25">
      <c r="A163" s="4">
        <v>125</v>
      </c>
      <c r="B163" s="4">
        <v>4500.3381467985691</v>
      </c>
      <c r="C163" s="4">
        <v>-50.338146798569142</v>
      </c>
    </row>
    <row r="164" spans="1:3" x14ac:dyDescent="0.25">
      <c r="A164" s="4">
        <v>126</v>
      </c>
      <c r="B164" s="4">
        <v>5022.1457840016865</v>
      </c>
      <c r="C164" s="4">
        <v>-134.14578400168648</v>
      </c>
    </row>
    <row r="165" spans="1:3" x14ac:dyDescent="0.25">
      <c r="A165" s="4">
        <v>127</v>
      </c>
      <c r="B165" s="4">
        <v>4367.9640157979866</v>
      </c>
      <c r="C165" s="4">
        <v>6.0359842020134238</v>
      </c>
    </row>
    <row r="166" spans="1:3" x14ac:dyDescent="0.25">
      <c r="A166" s="4">
        <v>128</v>
      </c>
      <c r="B166" s="4">
        <v>4265.2044531359634</v>
      </c>
      <c r="C166" s="4">
        <v>-94.204453135963377</v>
      </c>
    </row>
    <row r="167" spans="1:3" x14ac:dyDescent="0.25">
      <c r="A167" s="4">
        <v>129</v>
      </c>
      <c r="B167" s="4">
        <v>3457.332342163425</v>
      </c>
      <c r="C167" s="4">
        <v>146.66765783657502</v>
      </c>
    </row>
    <row r="168" spans="1:3" x14ac:dyDescent="0.25">
      <c r="A168" s="4">
        <v>130</v>
      </c>
      <c r="B168" s="4">
        <v>3878.8662145482449</v>
      </c>
      <c r="C168" s="4">
        <v>-2.8662145482448977</v>
      </c>
    </row>
    <row r="169" spans="1:3" x14ac:dyDescent="0.25">
      <c r="A169" s="4">
        <v>131</v>
      </c>
      <c r="B169" s="4">
        <v>4698.9300457536256</v>
      </c>
      <c r="C169" s="4">
        <v>-286.93004575362556</v>
      </c>
    </row>
    <row r="170" spans="1:3" x14ac:dyDescent="0.25">
      <c r="A170" s="4">
        <v>132</v>
      </c>
      <c r="B170" s="4">
        <v>3131.1405891213949</v>
      </c>
      <c r="C170" s="4">
        <v>214.8594108786051</v>
      </c>
    </row>
    <row r="171" spans="1:3" x14ac:dyDescent="0.25">
      <c r="A171" s="4">
        <v>133</v>
      </c>
      <c r="B171" s="4">
        <v>3471.5270156341594</v>
      </c>
      <c r="C171" s="4">
        <v>104.4729843658406</v>
      </c>
    </row>
    <row r="172" spans="1:3" x14ac:dyDescent="0.25">
      <c r="A172" s="4">
        <v>134</v>
      </c>
      <c r="B172" s="4">
        <v>3935.9746025131785</v>
      </c>
      <c r="C172" s="4">
        <v>180.02539748682148</v>
      </c>
    </row>
    <row r="173" spans="1:3" x14ac:dyDescent="0.25">
      <c r="A173" s="4">
        <v>135</v>
      </c>
      <c r="B173" s="4">
        <v>4091.01622413719</v>
      </c>
      <c r="C173" s="4">
        <v>193.98377586281003</v>
      </c>
    </row>
    <row r="174" spans="1:3" x14ac:dyDescent="0.25">
      <c r="A174" s="4">
        <v>136</v>
      </c>
      <c r="B174" s="4">
        <v>4461.2122628033121</v>
      </c>
      <c r="C174" s="4">
        <v>76.787737196687885</v>
      </c>
    </row>
    <row r="175" spans="1:3" x14ac:dyDescent="0.25">
      <c r="A175" s="4">
        <v>137</v>
      </c>
      <c r="B175" s="4">
        <v>4835.8515850663662</v>
      </c>
      <c r="C175" s="4">
        <v>-384.85158506636617</v>
      </c>
    </row>
    <row r="176" spans="1:3" x14ac:dyDescent="0.25">
      <c r="A176" s="4">
        <v>138</v>
      </c>
      <c r="B176" s="4">
        <v>5236.509585018588</v>
      </c>
      <c r="C176" s="4">
        <v>-85.509585018588041</v>
      </c>
    </row>
    <row r="177" spans="1:3" x14ac:dyDescent="0.25">
      <c r="A177" s="4">
        <v>139</v>
      </c>
      <c r="B177" s="4">
        <v>4631.5918862481576</v>
      </c>
      <c r="C177" s="4">
        <v>-319.59188624815761</v>
      </c>
    </row>
    <row r="178" spans="1:3" x14ac:dyDescent="0.25">
      <c r="A178" s="4">
        <v>140</v>
      </c>
      <c r="B178" s="4">
        <v>4287.83946386145</v>
      </c>
      <c r="C178" s="4">
        <v>9.1605361385500146</v>
      </c>
    </row>
    <row r="179" spans="1:3" x14ac:dyDescent="0.25">
      <c r="A179" s="4">
        <v>141</v>
      </c>
      <c r="B179" s="4">
        <v>3625.0328833049466</v>
      </c>
      <c r="C179" s="4">
        <v>120.96711669505339</v>
      </c>
    </row>
    <row r="180" spans="1:3" x14ac:dyDescent="0.25">
      <c r="A180" s="4">
        <v>142</v>
      </c>
      <c r="B180" s="4">
        <v>3914.7225242372942</v>
      </c>
      <c r="C180" s="4">
        <v>-18.722524237294238</v>
      </c>
    </row>
    <row r="181" spans="1:3" x14ac:dyDescent="0.25">
      <c r="A181" s="4">
        <v>143</v>
      </c>
      <c r="B181" s="4">
        <v>4793.1773595663417</v>
      </c>
      <c r="C181" s="4">
        <v>-78.177359566341693</v>
      </c>
    </row>
    <row r="182" spans="1:3" x14ac:dyDescent="0.25">
      <c r="A182" s="4">
        <v>144</v>
      </c>
      <c r="B182" s="4">
        <v>3305.4098256275711</v>
      </c>
      <c r="C182" s="4">
        <v>39.590174372428919</v>
      </c>
    </row>
    <row r="183" spans="1:3" x14ac:dyDescent="0.25">
      <c r="A183" s="4">
        <v>145</v>
      </c>
      <c r="B183" s="4">
        <v>3528.6361867503038</v>
      </c>
      <c r="C183" s="4">
        <v>-4.6361867503037502</v>
      </c>
    </row>
    <row r="184" spans="1:3" x14ac:dyDescent="0.25">
      <c r="A184" s="4">
        <v>146</v>
      </c>
      <c r="B184" s="4">
        <v>4076.3054016829974</v>
      </c>
      <c r="C184" s="4">
        <v>177.6945983170026</v>
      </c>
    </row>
    <row r="185" spans="1:3" x14ac:dyDescent="0.25">
      <c r="A185" s="4">
        <v>147</v>
      </c>
      <c r="B185" s="4">
        <v>4131.0695011458884</v>
      </c>
      <c r="C185" s="4">
        <v>161.93049885411165</v>
      </c>
    </row>
    <row r="186" spans="1:3" x14ac:dyDescent="0.25">
      <c r="A186" s="4">
        <v>148</v>
      </c>
      <c r="B186" s="4">
        <v>4461.5338770474955</v>
      </c>
      <c r="C186" s="4">
        <v>61.46612295250452</v>
      </c>
    </row>
    <row r="187" spans="1:3" x14ac:dyDescent="0.25">
      <c r="A187" s="4">
        <v>149</v>
      </c>
      <c r="B187" s="4">
        <v>4906.0980944318253</v>
      </c>
      <c r="C187" s="4">
        <v>-188.0980944318253</v>
      </c>
    </row>
    <row r="188" spans="1:3" x14ac:dyDescent="0.25">
      <c r="A188" s="4">
        <v>150</v>
      </c>
      <c r="B188" s="4">
        <v>5327.0290562036498</v>
      </c>
      <c r="C188" s="4">
        <v>51.970943796350184</v>
      </c>
    </row>
    <row r="189" spans="1:3" x14ac:dyDescent="0.25">
      <c r="A189" s="4">
        <v>151</v>
      </c>
      <c r="B189" s="4">
        <v>4738.2187345974698</v>
      </c>
      <c r="C189" s="4">
        <v>95.781265402530153</v>
      </c>
    </row>
    <row r="190" spans="1:3" x14ac:dyDescent="0.25">
      <c r="A190" s="4">
        <v>152</v>
      </c>
      <c r="B190" s="4">
        <v>4623.5829792745108</v>
      </c>
      <c r="C190" s="4">
        <v>-243.58297927451076</v>
      </c>
    </row>
    <row r="191" spans="1:3" x14ac:dyDescent="0.25">
      <c r="A191" s="4">
        <v>153</v>
      </c>
      <c r="B191" s="4">
        <v>3844.3595492261297</v>
      </c>
      <c r="C191" s="4">
        <v>-68.35954922612973</v>
      </c>
    </row>
    <row r="192" spans="1:3" x14ac:dyDescent="0.25">
      <c r="A192" s="4">
        <v>154</v>
      </c>
      <c r="B192" s="4">
        <v>4203.0343719278899</v>
      </c>
      <c r="C192" s="4">
        <v>-37.034371927889879</v>
      </c>
    </row>
    <row r="193" spans="1:3" x14ac:dyDescent="0.25">
      <c r="A193" s="4">
        <v>155</v>
      </c>
      <c r="B193" s="4">
        <v>4928.765045948664</v>
      </c>
      <c r="C193" s="4">
        <v>-13.76504594866401</v>
      </c>
    </row>
    <row r="194" spans="1:3" x14ac:dyDescent="0.25">
      <c r="A194" s="4">
        <v>156</v>
      </c>
      <c r="B194" s="4">
        <v>3426.2747860160334</v>
      </c>
      <c r="C194" s="4">
        <v>143.72521398396657</v>
      </c>
    </row>
    <row r="195" spans="1:3" x14ac:dyDescent="0.25">
      <c r="A195" s="4">
        <v>157</v>
      </c>
      <c r="B195" s="4">
        <v>3768.2350991446265</v>
      </c>
      <c r="C195" s="4">
        <v>99.764900855373526</v>
      </c>
    </row>
    <row r="196" spans="1:3" x14ac:dyDescent="0.25">
      <c r="A196" s="4">
        <v>158</v>
      </c>
      <c r="B196" s="4">
        <v>4321.7602748396876</v>
      </c>
      <c r="C196" s="4">
        <v>98.239725160312446</v>
      </c>
    </row>
    <row r="197" spans="1:3" x14ac:dyDescent="0.25">
      <c r="A197" s="4">
        <v>159</v>
      </c>
      <c r="B197" s="4">
        <v>4349.8298611171967</v>
      </c>
      <c r="C197" s="4">
        <v>162.17013888280326</v>
      </c>
    </row>
    <row r="198" spans="1:3" x14ac:dyDescent="0.25">
      <c r="A198" s="4">
        <v>160</v>
      </c>
      <c r="B198" s="4">
        <v>4731.65783263709</v>
      </c>
      <c r="C198" s="4">
        <v>0.34216736291000416</v>
      </c>
    </row>
    <row r="199" spans="1:3" x14ac:dyDescent="0.25">
      <c r="A199" s="4">
        <v>161</v>
      </c>
      <c r="B199" s="4">
        <v>5091.0089793400475</v>
      </c>
      <c r="C199" s="4">
        <v>21.991020659952483</v>
      </c>
    </row>
    <row r="200" spans="1:3" x14ac:dyDescent="0.25">
      <c r="A200" s="4">
        <v>162</v>
      </c>
      <c r="B200" s="4">
        <v>5595.8637638233049</v>
      </c>
      <c r="C200" s="4">
        <v>-76.863763823304907</v>
      </c>
    </row>
    <row r="201" spans="1:3" x14ac:dyDescent="0.25">
      <c r="A201" s="4">
        <v>163</v>
      </c>
      <c r="B201" s="4">
        <v>4947.9572883439523</v>
      </c>
      <c r="C201" s="4">
        <v>249.04271165604769</v>
      </c>
    </row>
    <row r="202" spans="1:3" x14ac:dyDescent="0.25">
      <c r="A202" s="4">
        <v>164</v>
      </c>
      <c r="B202" s="4">
        <v>4961.1074699286701</v>
      </c>
      <c r="C202" s="4">
        <v>51.892530071329929</v>
      </c>
    </row>
    <row r="203" spans="1:3" x14ac:dyDescent="0.25">
      <c r="A203" s="4">
        <v>165</v>
      </c>
      <c r="B203" s="4">
        <v>4170.3483227193365</v>
      </c>
      <c r="C203" s="4">
        <v>-68.348322719336466</v>
      </c>
    </row>
    <row r="204" spans="1:3" x14ac:dyDescent="0.25">
      <c r="A204" s="4">
        <v>166</v>
      </c>
      <c r="B204" s="4">
        <v>4582.6848057575035</v>
      </c>
      <c r="C204" s="4">
        <v>25.315194242496545</v>
      </c>
    </row>
    <row r="205" spans="1:3" x14ac:dyDescent="0.25">
      <c r="A205" s="4">
        <v>167</v>
      </c>
      <c r="B205" s="4">
        <v>5437.3475718076161</v>
      </c>
      <c r="C205" s="4">
        <v>-118.34757180761608</v>
      </c>
    </row>
    <row r="206" spans="1:3" x14ac:dyDescent="0.25">
      <c r="A206" s="4">
        <v>168</v>
      </c>
      <c r="B206" s="4">
        <v>3784.8290159673365</v>
      </c>
      <c r="C206" s="4">
        <v>32.170984032663455</v>
      </c>
    </row>
    <row r="207" spans="1:3" x14ac:dyDescent="0.25">
      <c r="A207" s="4">
        <v>169</v>
      </c>
      <c r="B207" s="4">
        <v>4130.2517847758081</v>
      </c>
      <c r="C207" s="4">
        <v>218.74821522419188</v>
      </c>
    </row>
    <row r="208" spans="1:3" x14ac:dyDescent="0.25">
      <c r="A208" s="4">
        <v>170</v>
      </c>
      <c r="B208" s="4">
        <v>4716.2061378993794</v>
      </c>
      <c r="C208" s="4">
        <v>36.793862100620572</v>
      </c>
    </row>
    <row r="209" spans="1:3" x14ac:dyDescent="0.25">
      <c r="A209" s="4">
        <v>171</v>
      </c>
      <c r="B209" s="4">
        <v>4651.7633522304268</v>
      </c>
      <c r="C209" s="4">
        <v>118.23664776957321</v>
      </c>
    </row>
    <row r="210" spans="1:3" x14ac:dyDescent="0.25">
      <c r="A210" s="4">
        <v>172</v>
      </c>
      <c r="B210" s="4">
        <v>5106.7031731969091</v>
      </c>
      <c r="C210" s="4">
        <v>108.29682680309088</v>
      </c>
    </row>
    <row r="211" spans="1:3" x14ac:dyDescent="0.25">
      <c r="A211" s="4">
        <v>173</v>
      </c>
      <c r="B211" s="4">
        <v>5451.916660646385</v>
      </c>
      <c r="C211" s="4">
        <v>-219.91666064638503</v>
      </c>
    </row>
    <row r="212" spans="1:3" x14ac:dyDescent="0.25">
      <c r="A212" s="4">
        <v>174</v>
      </c>
      <c r="B212" s="4">
        <v>5836.1131053975278</v>
      </c>
      <c r="C212" s="4">
        <v>134.88689460247224</v>
      </c>
    </row>
    <row r="213" spans="1:3" x14ac:dyDescent="0.25">
      <c r="A213" s="4">
        <v>175</v>
      </c>
      <c r="B213" s="4">
        <v>5354.8614760185683</v>
      </c>
      <c r="C213" s="4">
        <v>51.138523981431717</v>
      </c>
    </row>
    <row r="214" spans="1:3" x14ac:dyDescent="0.25">
      <c r="A214" s="4">
        <v>176</v>
      </c>
      <c r="B214" s="4">
        <v>5155.402928012988</v>
      </c>
      <c r="C214" s="4">
        <v>-58.402928012988014</v>
      </c>
    </row>
    <row r="215" spans="1:3" x14ac:dyDescent="0.25">
      <c r="A215" s="4">
        <v>177</v>
      </c>
      <c r="B215" s="4">
        <v>4458.3331462941151</v>
      </c>
      <c r="C215" s="4">
        <v>-93.333146294115068</v>
      </c>
    </row>
    <row r="216" spans="1:3" x14ac:dyDescent="0.25">
      <c r="A216" s="4">
        <v>178</v>
      </c>
      <c r="B216" s="4">
        <v>4787.1266918015135</v>
      </c>
      <c r="C216" s="4">
        <v>178.87330819848648</v>
      </c>
    </row>
    <row r="217" spans="1:3" x14ac:dyDescent="0.25">
      <c r="A217" s="4">
        <v>179</v>
      </c>
      <c r="B217" s="4">
        <v>5634.2327436332089</v>
      </c>
      <c r="C217" s="4">
        <v>-127.23274363320888</v>
      </c>
    </row>
    <row r="218" spans="1:3" x14ac:dyDescent="0.25">
      <c r="A218" s="4">
        <v>180</v>
      </c>
      <c r="B218" s="4">
        <v>4031.6363428709874</v>
      </c>
      <c r="C218" s="4">
        <v>185.36365712901261</v>
      </c>
    </row>
    <row r="219" spans="1:3" x14ac:dyDescent="0.25">
      <c r="A219" s="4">
        <v>181</v>
      </c>
      <c r="B219" s="4">
        <v>4467.6338957411108</v>
      </c>
      <c r="C219" s="4">
        <v>-59.633895741110791</v>
      </c>
    </row>
    <row r="220" spans="1:3" x14ac:dyDescent="0.25">
      <c r="A220" s="4">
        <v>182</v>
      </c>
      <c r="B220" s="4">
        <v>4890.5357191156163</v>
      </c>
      <c r="C220" s="4">
        <v>56.464280884383697</v>
      </c>
    </row>
    <row r="221" spans="1:3" x14ac:dyDescent="0.25">
      <c r="A221" s="4">
        <v>183</v>
      </c>
      <c r="B221" s="4">
        <v>4927.0107808377743</v>
      </c>
      <c r="C221" s="4">
        <v>186.98921916222571</v>
      </c>
    </row>
    <row r="222" spans="1:3" x14ac:dyDescent="0.25">
      <c r="A222" s="4">
        <v>184</v>
      </c>
      <c r="B222" s="4">
        <v>5276.8085453102194</v>
      </c>
      <c r="C222" s="4">
        <v>14.191454689780585</v>
      </c>
    </row>
    <row r="223" spans="1:3" x14ac:dyDescent="0.25">
      <c r="A223" s="4">
        <v>185</v>
      </c>
      <c r="B223" s="4">
        <v>5626.6879945167138</v>
      </c>
      <c r="C223" s="4">
        <v>-212.68799451671384</v>
      </c>
    </row>
    <row r="224" spans="1:3" x14ac:dyDescent="0.25">
      <c r="A224" s="4">
        <v>186</v>
      </c>
      <c r="B224" s="4">
        <v>6081.8052844395897</v>
      </c>
      <c r="C224" s="4">
        <v>114.19471556041026</v>
      </c>
    </row>
    <row r="225" spans="1:3" x14ac:dyDescent="0.25">
      <c r="A225" s="4">
        <v>187</v>
      </c>
      <c r="B225" s="4">
        <v>5494.2833832340657</v>
      </c>
      <c r="C225" s="4">
        <v>-164.2833832340657</v>
      </c>
    </row>
    <row r="226" spans="1:3" x14ac:dyDescent="0.25">
      <c r="A226" s="4">
        <v>188</v>
      </c>
      <c r="B226" s="4">
        <v>5259.3170040553523</v>
      </c>
      <c r="C226" s="4">
        <v>-74.317004055352299</v>
      </c>
    </row>
    <row r="227" spans="1:3" x14ac:dyDescent="0.25">
      <c r="A227" s="4">
        <v>189</v>
      </c>
      <c r="B227" s="4">
        <v>4592.9397559549052</v>
      </c>
      <c r="C227" s="4">
        <v>-169.93975595490519</v>
      </c>
    </row>
    <row r="228" spans="1:3" x14ac:dyDescent="0.25">
      <c r="A228" s="4">
        <v>190</v>
      </c>
      <c r="B228" s="4">
        <v>4784.0535049508999</v>
      </c>
      <c r="C228" s="4">
        <v>41.946495049100122</v>
      </c>
    </row>
    <row r="229" spans="1:3" x14ac:dyDescent="0.25">
      <c r="A229" s="4">
        <v>191</v>
      </c>
      <c r="B229" s="4">
        <v>5646.9780549275474</v>
      </c>
      <c r="C229" s="4">
        <v>54.021945072452581</v>
      </c>
    </row>
    <row r="230" spans="1:3" x14ac:dyDescent="0.25">
      <c r="A230" s="4">
        <v>192</v>
      </c>
      <c r="B230" s="4">
        <v>4106.5669333163814</v>
      </c>
      <c r="C230" s="4">
        <v>-18.566933316381437</v>
      </c>
    </row>
    <row r="231" spans="1:3" x14ac:dyDescent="0.25">
      <c r="A231" s="4">
        <v>193</v>
      </c>
      <c r="B231" s="4">
        <v>4388.3974024977688</v>
      </c>
      <c r="C231" s="4">
        <v>155.60259750223122</v>
      </c>
    </row>
    <row r="232" spans="1:3" x14ac:dyDescent="0.25">
      <c r="A232" s="4">
        <v>194</v>
      </c>
      <c r="B232" s="4">
        <v>5017.1687545213044</v>
      </c>
      <c r="C232" s="4">
        <v>-107.16875452130444</v>
      </c>
    </row>
    <row r="233" spans="1:3" x14ac:dyDescent="0.25">
      <c r="A233" s="4">
        <v>195</v>
      </c>
      <c r="B233" s="4">
        <v>4874.1062210237569</v>
      </c>
      <c r="C233" s="4">
        <v>381.89377897624308</v>
      </c>
    </row>
    <row r="234" spans="1:3" x14ac:dyDescent="0.25">
      <c r="A234" s="4">
        <v>196</v>
      </c>
      <c r="B234" s="4">
        <v>5389.191616823251</v>
      </c>
      <c r="C234" s="4">
        <v>112.80838317674898</v>
      </c>
    </row>
    <row r="235" spans="1:3" x14ac:dyDescent="0.25">
      <c r="A235" s="4">
        <v>197</v>
      </c>
      <c r="B235" s="4">
        <v>5699.1584271691609</v>
      </c>
      <c r="C235" s="4">
        <v>82.841572830839141</v>
      </c>
    </row>
    <row r="236" spans="1:3" x14ac:dyDescent="0.25">
      <c r="A236" s="4">
        <v>198</v>
      </c>
      <c r="B236" s="4">
        <v>6303.6587940526197</v>
      </c>
      <c r="C236" s="4">
        <v>61.341205947380331</v>
      </c>
    </row>
    <row r="237" spans="1:3" x14ac:dyDescent="0.25">
      <c r="A237" s="4">
        <v>199</v>
      </c>
      <c r="B237" s="4">
        <v>5710.3478008844795</v>
      </c>
      <c r="C237" s="4">
        <v>56.652199115520489</v>
      </c>
    </row>
    <row r="238" spans="1:3" x14ac:dyDescent="0.25">
      <c r="A238" s="4">
        <v>200</v>
      </c>
      <c r="B238" s="4">
        <v>5610.7085109432328</v>
      </c>
      <c r="C238" s="4">
        <v>-216.7085109432328</v>
      </c>
    </row>
    <row r="239" spans="1:3" x14ac:dyDescent="0.25">
      <c r="A239" s="4">
        <v>201</v>
      </c>
      <c r="B239" s="4">
        <v>4810.2694847541579</v>
      </c>
      <c r="C239" s="4">
        <v>-183.26948475415793</v>
      </c>
    </row>
    <row r="240" spans="1:3" ht="15.75" thickBot="1" x14ac:dyDescent="0.3">
      <c r="A240" s="5">
        <v>202</v>
      </c>
      <c r="B240" s="5">
        <v>5102.3422478726388</v>
      </c>
      <c r="C240" s="5">
        <v>-41.342247872638836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topLeftCell="R1" zoomScale="84" zoomScaleNormal="84" workbookViewId="0">
      <pane ySplit="2" topLeftCell="A192" activePane="bottomLeft" state="frozen"/>
      <selection pane="bottomLeft" activeCell="V206" sqref="V206"/>
    </sheetView>
  </sheetViews>
  <sheetFormatPr defaultRowHeight="15" x14ac:dyDescent="0.25"/>
  <cols>
    <col min="1" max="1" width="14.5703125" customWidth="1"/>
    <col min="2" max="2" width="14.5703125" style="8" customWidth="1"/>
    <col min="3" max="3" width="14.85546875" bestFit="1" customWidth="1"/>
    <col min="4" max="4" width="14.140625" bestFit="1" customWidth="1"/>
    <col min="20" max="20" width="15.5703125" bestFit="1" customWidth="1"/>
    <col min="21" max="21" width="14.7109375" bestFit="1" customWidth="1"/>
    <col min="22" max="22" width="13" bestFit="1" customWidth="1"/>
    <col min="23" max="23" width="13.28515625" bestFit="1" customWidth="1"/>
  </cols>
  <sheetData>
    <row r="1" spans="1:26" ht="15.75" thickBot="1" x14ac:dyDescent="0.3">
      <c r="D1" s="4">
        <v>-673.21956380510346</v>
      </c>
      <c r="E1" s="4">
        <v>0.36660507612996196</v>
      </c>
      <c r="F1" s="4">
        <v>1490.4686594819409</v>
      </c>
      <c r="G1" s="4">
        <v>463.40084147543774</v>
      </c>
      <c r="H1" s="4">
        <v>736.34831934002534</v>
      </c>
      <c r="I1" s="4">
        <v>1224.5112480048629</v>
      </c>
      <c r="J1" s="4">
        <v>1348.727265964975</v>
      </c>
      <c r="K1" s="4">
        <v>1347.4938201678206</v>
      </c>
      <c r="L1" s="4">
        <v>1654.3120742968065</v>
      </c>
      <c r="M1" s="4">
        <v>713.24347773432407</v>
      </c>
      <c r="N1" s="4">
        <v>578.30521585821521</v>
      </c>
      <c r="O1" s="4">
        <v>-313.43331854735595</v>
      </c>
      <c r="P1" s="4">
        <v>574.02374335764955</v>
      </c>
      <c r="Q1" s="4">
        <v>0.3154352842742531</v>
      </c>
      <c r="R1" s="4">
        <v>0.14178523365982401</v>
      </c>
      <c r="S1" s="5">
        <v>0.50322098439663454</v>
      </c>
    </row>
    <row r="2" spans="1:26" s="15" customFormat="1" x14ac:dyDescent="0.25">
      <c r="A2" s="15" t="s">
        <v>0</v>
      </c>
      <c r="B2" s="25" t="s">
        <v>34</v>
      </c>
      <c r="C2" s="15" t="s">
        <v>60</v>
      </c>
      <c r="D2" s="15" t="s">
        <v>61</v>
      </c>
      <c r="E2" s="15" t="s">
        <v>45</v>
      </c>
      <c r="F2" s="15" t="s">
        <v>46</v>
      </c>
      <c r="G2" s="15" t="s">
        <v>47</v>
      </c>
      <c r="H2" s="15" t="s">
        <v>48</v>
      </c>
      <c r="I2" s="15" t="s">
        <v>49</v>
      </c>
      <c r="J2" s="15" t="s">
        <v>50</v>
      </c>
      <c r="K2" s="15" t="s">
        <v>51</v>
      </c>
      <c r="L2" s="15" t="s">
        <v>52</v>
      </c>
      <c r="M2" s="15" t="s">
        <v>53</v>
      </c>
      <c r="N2" s="15" t="s">
        <v>54</v>
      </c>
      <c r="O2" s="15" t="s">
        <v>55</v>
      </c>
      <c r="P2" s="15" t="s">
        <v>56</v>
      </c>
      <c r="Q2" s="15" t="s">
        <v>57</v>
      </c>
      <c r="R2" s="15" t="s">
        <v>58</v>
      </c>
      <c r="S2" s="15" t="s">
        <v>59</v>
      </c>
      <c r="T2" s="15" t="s">
        <v>63</v>
      </c>
      <c r="U2" s="15" t="s">
        <v>64</v>
      </c>
      <c r="V2" s="15" t="s">
        <v>15</v>
      </c>
      <c r="W2" s="15" t="s">
        <v>40</v>
      </c>
    </row>
    <row r="3" spans="1:26" x14ac:dyDescent="0.25">
      <c r="A3" s="1">
        <v>36951</v>
      </c>
      <c r="B3" s="8">
        <v>3</v>
      </c>
      <c r="C3">
        <v>4733</v>
      </c>
      <c r="E3">
        <v>4</v>
      </c>
      <c r="F3" s="22">
        <f t="shared" ref="F3:F64" si="0">IF($B3=1,1,0)</f>
        <v>0</v>
      </c>
      <c r="G3" s="22">
        <f t="shared" ref="G3:G64" si="1">IF($B3=3,1,0)</f>
        <v>1</v>
      </c>
      <c r="H3" s="22">
        <f t="shared" ref="H3:H64" si="2">IF($B3=4,1,0)</f>
        <v>0</v>
      </c>
      <c r="I3" s="22">
        <f t="shared" ref="I3:I64" si="3">IF($B3=5,1,0)</f>
        <v>0</v>
      </c>
      <c r="J3" s="22">
        <f t="shared" ref="J3:J64" si="4">IF($B3=6,1,0)</f>
        <v>0</v>
      </c>
      <c r="K3" s="22">
        <f t="shared" ref="K3:K64" si="5">IF($B3=7,1,0)</f>
        <v>0</v>
      </c>
      <c r="L3" s="22">
        <f t="shared" ref="L3:L64" si="6">IF($B3=8,1,0)</f>
        <v>0</v>
      </c>
      <c r="M3" s="22">
        <f t="shared" ref="M3:M64" si="7">IF($B3=9,1,0)</f>
        <v>0</v>
      </c>
      <c r="N3" s="22">
        <f t="shared" ref="N3:N64" si="8">IF($B3=10,1,0)</f>
        <v>0</v>
      </c>
      <c r="O3" s="22">
        <f t="shared" ref="O3:O64" si="9">IF($B3=11,1,0)</f>
        <v>0</v>
      </c>
      <c r="P3" s="22">
        <f t="shared" ref="P3:P64" si="10">IF($B3=12,1,0)</f>
        <v>0</v>
      </c>
      <c r="Q3">
        <v>4348</v>
      </c>
      <c r="R3">
        <v>7187</v>
      </c>
      <c r="S3">
        <v>4808</v>
      </c>
      <c r="T3">
        <f>$D$1+SUMPRODUCT($E$1:$S$1,E3:S3)</f>
        <v>4601.6572812914801</v>
      </c>
      <c r="V3">
        <f>C3-T3</f>
        <v>131.3427187085199</v>
      </c>
      <c r="W3">
        <f>ABS(V3)/C3</f>
        <v>2.7750415953627698E-2</v>
      </c>
    </row>
    <row r="4" spans="1:26" ht="15.75" thickBot="1" x14ac:dyDescent="0.3">
      <c r="A4" s="1">
        <v>36982</v>
      </c>
      <c r="B4" s="8">
        <v>4</v>
      </c>
      <c r="C4">
        <v>5586</v>
      </c>
      <c r="E4">
        <v>5</v>
      </c>
      <c r="F4" s="22">
        <f t="shared" si="0"/>
        <v>0</v>
      </c>
      <c r="G4" s="22">
        <f t="shared" si="1"/>
        <v>0</v>
      </c>
      <c r="H4" s="22">
        <f t="shared" si="2"/>
        <v>1</v>
      </c>
      <c r="I4" s="22">
        <f t="shared" si="3"/>
        <v>0</v>
      </c>
      <c r="J4" s="22">
        <f t="shared" si="4"/>
        <v>0</v>
      </c>
      <c r="K4" s="22">
        <f t="shared" si="5"/>
        <v>0</v>
      </c>
      <c r="L4" s="22">
        <f t="shared" si="6"/>
        <v>0</v>
      </c>
      <c r="M4" s="22">
        <f t="shared" si="7"/>
        <v>0</v>
      </c>
      <c r="N4" s="22">
        <f t="shared" si="8"/>
        <v>0</v>
      </c>
      <c r="O4" s="22">
        <f t="shared" si="9"/>
        <v>0</v>
      </c>
      <c r="P4" s="22">
        <f t="shared" si="10"/>
        <v>0</v>
      </c>
      <c r="Q4">
        <v>4733</v>
      </c>
      <c r="R4">
        <v>4348</v>
      </c>
      <c r="S4">
        <v>7187</v>
      </c>
      <c r="T4">
        <f t="shared" ref="T4:T67" si="11">$D$1+SUMPRODUCT($E$1:$S$1,E4:S4)</f>
        <v>5791.048392197139</v>
      </c>
      <c r="V4">
        <f t="shared" ref="V4:V67" si="12">C4-T4</f>
        <v>-205.04839219713904</v>
      </c>
      <c r="W4">
        <f t="shared" ref="W4:W67" si="13">ABS(V4)/C4</f>
        <v>3.6707553203927504E-2</v>
      </c>
    </row>
    <row r="5" spans="1:26" x14ac:dyDescent="0.25">
      <c r="A5" s="1">
        <v>37012</v>
      </c>
      <c r="B5" s="8">
        <v>5</v>
      </c>
      <c r="C5">
        <v>5008</v>
      </c>
      <c r="E5">
        <v>6</v>
      </c>
      <c r="F5" s="22">
        <f t="shared" si="0"/>
        <v>0</v>
      </c>
      <c r="G5" s="22">
        <f t="shared" si="1"/>
        <v>0</v>
      </c>
      <c r="H5" s="22">
        <f t="shared" si="2"/>
        <v>0</v>
      </c>
      <c r="I5" s="22">
        <f t="shared" si="3"/>
        <v>1</v>
      </c>
      <c r="J5" s="22">
        <f t="shared" si="4"/>
        <v>0</v>
      </c>
      <c r="K5" s="22">
        <f t="shared" si="5"/>
        <v>0</v>
      </c>
      <c r="L5" s="22">
        <f t="shared" si="6"/>
        <v>0</v>
      </c>
      <c r="M5" s="22">
        <f t="shared" si="7"/>
        <v>0</v>
      </c>
      <c r="N5" s="22">
        <f t="shared" si="8"/>
        <v>0</v>
      </c>
      <c r="O5" s="22">
        <f t="shared" si="9"/>
        <v>0</v>
      </c>
      <c r="P5" s="22">
        <f t="shared" si="10"/>
        <v>0</v>
      </c>
      <c r="Q5">
        <v>5586</v>
      </c>
      <c r="R5">
        <v>4733</v>
      </c>
      <c r="S5">
        <v>4348</v>
      </c>
      <c r="T5">
        <f t="shared" si="11"/>
        <v>5174.5871636810307</v>
      </c>
      <c r="V5">
        <f t="shared" si="12"/>
        <v>-166.58716368103069</v>
      </c>
      <c r="W5">
        <f t="shared" si="13"/>
        <v>3.326421000020581E-2</v>
      </c>
      <c r="Y5" s="35" t="s">
        <v>41</v>
      </c>
      <c r="Z5" s="36"/>
    </row>
    <row r="6" spans="1:26" x14ac:dyDescent="0.25">
      <c r="A6" s="1">
        <v>37043</v>
      </c>
      <c r="B6" s="8">
        <v>6</v>
      </c>
      <c r="C6">
        <v>5180</v>
      </c>
      <c r="E6">
        <v>7</v>
      </c>
      <c r="F6" s="22">
        <f t="shared" si="0"/>
        <v>0</v>
      </c>
      <c r="G6" s="22">
        <f t="shared" si="1"/>
        <v>0</v>
      </c>
      <c r="H6" s="22">
        <f t="shared" si="2"/>
        <v>0</v>
      </c>
      <c r="I6" s="22">
        <f t="shared" si="3"/>
        <v>0</v>
      </c>
      <c r="J6" s="22">
        <f t="shared" si="4"/>
        <v>1</v>
      </c>
      <c r="K6" s="22">
        <f t="shared" si="5"/>
        <v>0</v>
      </c>
      <c r="L6" s="22">
        <f t="shared" si="6"/>
        <v>0</v>
      </c>
      <c r="M6" s="22">
        <f t="shared" si="7"/>
        <v>0</v>
      </c>
      <c r="N6" s="22">
        <f t="shared" si="8"/>
        <v>0</v>
      </c>
      <c r="O6" s="22">
        <f t="shared" si="9"/>
        <v>0</v>
      </c>
      <c r="P6" s="22">
        <f t="shared" si="10"/>
        <v>0</v>
      </c>
      <c r="Q6">
        <v>5008</v>
      </c>
      <c r="R6">
        <v>5586</v>
      </c>
      <c r="S6">
        <v>4733</v>
      </c>
      <c r="T6">
        <f t="shared" si="11"/>
        <v>5431.5310757112893</v>
      </c>
      <c r="V6">
        <f t="shared" si="12"/>
        <v>-251.5310757112893</v>
      </c>
      <c r="W6">
        <f t="shared" si="13"/>
        <v>4.8558122724187122E-2</v>
      </c>
      <c r="Y6" s="18" t="s">
        <v>42</v>
      </c>
      <c r="Z6" s="19" t="s">
        <v>43</v>
      </c>
    </row>
    <row r="7" spans="1:26" ht="15.75" thickBot="1" x14ac:dyDescent="0.3">
      <c r="A7" s="1">
        <v>37073</v>
      </c>
      <c r="B7" s="8">
        <v>7</v>
      </c>
      <c r="C7">
        <v>5943</v>
      </c>
      <c r="E7">
        <v>8</v>
      </c>
      <c r="F7" s="22">
        <f t="shared" si="0"/>
        <v>0</v>
      </c>
      <c r="G7" s="22">
        <f t="shared" si="1"/>
        <v>0</v>
      </c>
      <c r="H7" s="22">
        <f t="shared" si="2"/>
        <v>0</v>
      </c>
      <c r="I7" s="22">
        <f t="shared" si="3"/>
        <v>0</v>
      </c>
      <c r="J7" s="22">
        <f t="shared" si="4"/>
        <v>0</v>
      </c>
      <c r="K7" s="22">
        <f t="shared" si="5"/>
        <v>1</v>
      </c>
      <c r="L7" s="22">
        <f t="shared" si="6"/>
        <v>0</v>
      </c>
      <c r="M7" s="22">
        <f t="shared" si="7"/>
        <v>0</v>
      </c>
      <c r="N7" s="22">
        <f t="shared" si="8"/>
        <v>0</v>
      </c>
      <c r="O7" s="22">
        <f t="shared" si="9"/>
        <v>0</v>
      </c>
      <c r="P7" s="22">
        <f t="shared" si="10"/>
        <v>0</v>
      </c>
      <c r="Q7">
        <v>5180</v>
      </c>
      <c r="R7">
        <v>5008</v>
      </c>
      <c r="S7">
        <v>5586</v>
      </c>
      <c r="T7">
        <f t="shared" si="11"/>
        <v>5832.214738520388</v>
      </c>
      <c r="V7">
        <f t="shared" si="12"/>
        <v>110.78526147961202</v>
      </c>
      <c r="W7">
        <f t="shared" si="13"/>
        <v>1.8641302621506314E-2</v>
      </c>
      <c r="Y7" s="20">
        <f>AVERAGE(W3:W204)</f>
        <v>2.9425636065873232E-2</v>
      </c>
      <c r="Z7" s="21">
        <f>SQRT(SUMXMY2(C3:C204,T3:T204)/COUNT(C3:C204))</f>
        <v>172.35068390851822</v>
      </c>
    </row>
    <row r="8" spans="1:26" x14ac:dyDescent="0.25">
      <c r="A8" s="1">
        <v>37104</v>
      </c>
      <c r="B8" s="8">
        <v>8</v>
      </c>
      <c r="C8">
        <v>6007</v>
      </c>
      <c r="E8">
        <v>9</v>
      </c>
      <c r="F8" s="22">
        <f t="shared" si="0"/>
        <v>0</v>
      </c>
      <c r="G8" s="22">
        <f t="shared" si="1"/>
        <v>0</v>
      </c>
      <c r="H8" s="22">
        <f t="shared" si="2"/>
        <v>0</v>
      </c>
      <c r="I8" s="22">
        <f t="shared" si="3"/>
        <v>0</v>
      </c>
      <c r="J8" s="22">
        <f t="shared" si="4"/>
        <v>0</v>
      </c>
      <c r="K8" s="22">
        <f t="shared" si="5"/>
        <v>0</v>
      </c>
      <c r="L8" s="22">
        <f t="shared" si="6"/>
        <v>1</v>
      </c>
      <c r="M8" s="22">
        <f t="shared" si="7"/>
        <v>0</v>
      </c>
      <c r="N8" s="22">
        <f t="shared" si="8"/>
        <v>0</v>
      </c>
      <c r="O8" s="22">
        <f t="shared" si="9"/>
        <v>0</v>
      </c>
      <c r="P8" s="22">
        <f t="shared" si="10"/>
        <v>0</v>
      </c>
      <c r="Q8">
        <v>5943</v>
      </c>
      <c r="R8">
        <v>5180</v>
      </c>
      <c r="S8">
        <v>5008</v>
      </c>
      <c r="T8">
        <f t="shared" si="11"/>
        <v>6113.6020508349939</v>
      </c>
      <c r="V8">
        <f t="shared" si="12"/>
        <v>-106.60205083499386</v>
      </c>
      <c r="W8">
        <f t="shared" si="13"/>
        <v>1.7746304450639898E-2</v>
      </c>
      <c r="Y8" s="35" t="s">
        <v>44</v>
      </c>
      <c r="Z8" s="36"/>
    </row>
    <row r="9" spans="1:26" x14ac:dyDescent="0.25">
      <c r="A9" s="1">
        <v>37135</v>
      </c>
      <c r="B9" s="8">
        <v>9</v>
      </c>
      <c r="C9">
        <v>5526</v>
      </c>
      <c r="E9">
        <v>10</v>
      </c>
      <c r="F9" s="22">
        <f t="shared" si="0"/>
        <v>0</v>
      </c>
      <c r="G9" s="22">
        <f t="shared" si="1"/>
        <v>0</v>
      </c>
      <c r="H9" s="22">
        <f t="shared" si="2"/>
        <v>0</v>
      </c>
      <c r="I9" s="22">
        <f t="shared" si="3"/>
        <v>0</v>
      </c>
      <c r="J9" s="22">
        <f t="shared" si="4"/>
        <v>0</v>
      </c>
      <c r="K9" s="22">
        <f t="shared" si="5"/>
        <v>0</v>
      </c>
      <c r="L9" s="22">
        <f t="shared" si="6"/>
        <v>0</v>
      </c>
      <c r="M9" s="22">
        <f t="shared" si="7"/>
        <v>1</v>
      </c>
      <c r="N9" s="22">
        <f t="shared" si="8"/>
        <v>0</v>
      </c>
      <c r="O9" s="22">
        <f t="shared" si="9"/>
        <v>0</v>
      </c>
      <c r="P9" s="22">
        <f t="shared" si="10"/>
        <v>0</v>
      </c>
      <c r="Q9">
        <v>6007</v>
      </c>
      <c r="R9">
        <v>5943</v>
      </c>
      <c r="S9">
        <v>5180</v>
      </c>
      <c r="T9">
        <f t="shared" si="11"/>
        <v>5387.8240601408597</v>
      </c>
      <c r="V9">
        <f t="shared" si="12"/>
        <v>138.17593985914027</v>
      </c>
      <c r="W9">
        <f t="shared" si="13"/>
        <v>2.5004694147510002E-2</v>
      </c>
      <c r="Y9" s="18" t="s">
        <v>42</v>
      </c>
      <c r="Z9" s="19" t="s">
        <v>43</v>
      </c>
    </row>
    <row r="10" spans="1:26" ht="15.75" thickBot="1" x14ac:dyDescent="0.3">
      <c r="A10" s="1">
        <v>37165</v>
      </c>
      <c r="B10" s="8">
        <v>10</v>
      </c>
      <c r="C10">
        <v>5989</v>
      </c>
      <c r="E10">
        <v>11</v>
      </c>
      <c r="F10" s="22">
        <f t="shared" si="0"/>
        <v>0</v>
      </c>
      <c r="G10" s="22">
        <f t="shared" si="1"/>
        <v>0</v>
      </c>
      <c r="H10" s="22">
        <f t="shared" si="2"/>
        <v>0</v>
      </c>
      <c r="I10" s="22">
        <f t="shared" si="3"/>
        <v>0</v>
      </c>
      <c r="J10" s="22">
        <f t="shared" si="4"/>
        <v>0</v>
      </c>
      <c r="K10" s="22">
        <f t="shared" si="5"/>
        <v>0</v>
      </c>
      <c r="L10" s="22">
        <f t="shared" si="6"/>
        <v>0</v>
      </c>
      <c r="M10" s="22">
        <f t="shared" si="7"/>
        <v>0</v>
      </c>
      <c r="N10" s="22">
        <f t="shared" si="8"/>
        <v>1</v>
      </c>
      <c r="O10" s="22">
        <f t="shared" si="9"/>
        <v>0</v>
      </c>
      <c r="P10" s="22">
        <f t="shared" si="10"/>
        <v>0</v>
      </c>
      <c r="Q10">
        <v>5526</v>
      </c>
      <c r="R10">
        <v>6007</v>
      </c>
      <c r="S10">
        <v>5943</v>
      </c>
      <c r="T10">
        <f t="shared" si="11"/>
        <v>5494.5598976538258</v>
      </c>
      <c r="V10">
        <f t="shared" si="12"/>
        <v>494.44010234617417</v>
      </c>
      <c r="W10">
        <f t="shared" si="13"/>
        <v>8.2558040131269689E-2</v>
      </c>
      <c r="Y10" s="20">
        <f>AVERAGE(W205:W213)</f>
        <v>4.7410616221672301E-2</v>
      </c>
      <c r="Z10" s="21">
        <f>SQRT(SUMXMY2(D205:D213,U205:U213)/COUNT(D206:D213))</f>
        <v>363.35614542842228</v>
      </c>
    </row>
    <row r="11" spans="1:26" x14ac:dyDescent="0.25">
      <c r="A11" s="1">
        <v>37196</v>
      </c>
      <c r="B11" s="8">
        <v>11</v>
      </c>
      <c r="C11">
        <v>4579</v>
      </c>
      <c r="E11">
        <v>12</v>
      </c>
      <c r="F11" s="22">
        <f t="shared" si="0"/>
        <v>0</v>
      </c>
      <c r="G11" s="22">
        <f t="shared" si="1"/>
        <v>0</v>
      </c>
      <c r="H11" s="22">
        <f t="shared" si="2"/>
        <v>0</v>
      </c>
      <c r="I11" s="22">
        <f t="shared" si="3"/>
        <v>0</v>
      </c>
      <c r="J11" s="22">
        <f t="shared" si="4"/>
        <v>0</v>
      </c>
      <c r="K11" s="22">
        <f t="shared" si="5"/>
        <v>0</v>
      </c>
      <c r="L11" s="22">
        <f t="shared" si="6"/>
        <v>0</v>
      </c>
      <c r="M11" s="22">
        <f t="shared" si="7"/>
        <v>0</v>
      </c>
      <c r="N11" s="22">
        <f t="shared" si="8"/>
        <v>0</v>
      </c>
      <c r="O11" s="22">
        <f t="shared" si="9"/>
        <v>1</v>
      </c>
      <c r="P11" s="22">
        <f t="shared" si="10"/>
        <v>0</v>
      </c>
      <c r="Q11">
        <v>5989</v>
      </c>
      <c r="R11">
        <v>5526</v>
      </c>
      <c r="S11">
        <v>6007</v>
      </c>
      <c r="T11">
        <f t="shared" si="11"/>
        <v>4713.241950554373</v>
      </c>
      <c r="V11">
        <f t="shared" si="12"/>
        <v>-134.24195055437303</v>
      </c>
      <c r="W11">
        <f t="shared" si="13"/>
        <v>2.9316870616810011E-2</v>
      </c>
    </row>
    <row r="12" spans="1:26" x14ac:dyDescent="0.25">
      <c r="A12" s="1">
        <v>37226</v>
      </c>
      <c r="B12" s="8">
        <v>12</v>
      </c>
      <c r="C12">
        <v>4474</v>
      </c>
      <c r="E12">
        <v>13</v>
      </c>
      <c r="F12" s="22">
        <f t="shared" si="0"/>
        <v>0</v>
      </c>
      <c r="G12" s="22">
        <f t="shared" si="1"/>
        <v>0</v>
      </c>
      <c r="H12" s="22">
        <f t="shared" si="2"/>
        <v>0</v>
      </c>
      <c r="I12" s="22">
        <f t="shared" si="3"/>
        <v>0</v>
      </c>
      <c r="J12" s="22">
        <f t="shared" si="4"/>
        <v>0</v>
      </c>
      <c r="K12" s="22">
        <f t="shared" si="5"/>
        <v>0</v>
      </c>
      <c r="L12" s="22">
        <f t="shared" si="6"/>
        <v>0</v>
      </c>
      <c r="M12" s="22">
        <f t="shared" si="7"/>
        <v>0</v>
      </c>
      <c r="N12" s="22">
        <f t="shared" si="8"/>
        <v>0</v>
      </c>
      <c r="O12" s="22">
        <f t="shared" si="9"/>
        <v>0</v>
      </c>
      <c r="P12" s="22">
        <f t="shared" si="10"/>
        <v>1</v>
      </c>
      <c r="Q12">
        <v>4579</v>
      </c>
      <c r="R12">
        <v>5989</v>
      </c>
      <c r="S12">
        <v>5526</v>
      </c>
      <c r="T12">
        <f t="shared" si="11"/>
        <v>4979.8991363985288</v>
      </c>
      <c r="V12">
        <f t="shared" si="12"/>
        <v>-505.89913639852875</v>
      </c>
      <c r="W12">
        <f t="shared" si="13"/>
        <v>0.11307535458170066</v>
      </c>
    </row>
    <row r="13" spans="1:26" x14ac:dyDescent="0.25">
      <c r="A13" s="1">
        <v>37257</v>
      </c>
      <c r="B13" s="8">
        <v>1</v>
      </c>
      <c r="C13">
        <v>6118</v>
      </c>
      <c r="E13">
        <v>14</v>
      </c>
      <c r="F13" s="22">
        <f t="shared" si="0"/>
        <v>1</v>
      </c>
      <c r="G13" s="22">
        <f t="shared" si="1"/>
        <v>0</v>
      </c>
      <c r="H13" s="22">
        <f t="shared" si="2"/>
        <v>0</v>
      </c>
      <c r="I13" s="22">
        <f t="shared" si="3"/>
        <v>0</v>
      </c>
      <c r="J13" s="22">
        <f t="shared" si="4"/>
        <v>0</v>
      </c>
      <c r="K13" s="22">
        <f t="shared" si="5"/>
        <v>0</v>
      </c>
      <c r="L13" s="22">
        <f t="shared" si="6"/>
        <v>0</v>
      </c>
      <c r="M13" s="22">
        <f t="shared" si="7"/>
        <v>0</v>
      </c>
      <c r="N13" s="22">
        <f t="shared" si="8"/>
        <v>0</v>
      </c>
      <c r="O13" s="22">
        <f t="shared" si="9"/>
        <v>0</v>
      </c>
      <c r="P13" s="22">
        <f t="shared" si="10"/>
        <v>0</v>
      </c>
      <c r="Q13">
        <v>4474</v>
      </c>
      <c r="R13">
        <v>4579</v>
      </c>
      <c r="S13">
        <v>5989</v>
      </c>
      <c r="T13">
        <f t="shared" si="11"/>
        <v>5896.6640890654435</v>
      </c>
      <c r="V13">
        <f t="shared" si="12"/>
        <v>221.33591093455652</v>
      </c>
      <c r="W13">
        <f t="shared" si="13"/>
        <v>3.6177821336148497E-2</v>
      </c>
    </row>
    <row r="14" spans="1:26" x14ac:dyDescent="0.25">
      <c r="A14" s="1">
        <v>37288</v>
      </c>
      <c r="B14" s="8">
        <v>2</v>
      </c>
      <c r="C14">
        <v>4003</v>
      </c>
      <c r="E14">
        <v>15</v>
      </c>
      <c r="F14" s="22">
        <f t="shared" si="0"/>
        <v>0</v>
      </c>
      <c r="G14" s="22">
        <f t="shared" si="1"/>
        <v>0</v>
      </c>
      <c r="H14" s="22">
        <f t="shared" si="2"/>
        <v>0</v>
      </c>
      <c r="I14" s="22">
        <f t="shared" si="3"/>
        <v>0</v>
      </c>
      <c r="J14" s="22">
        <f t="shared" si="4"/>
        <v>0</v>
      </c>
      <c r="K14" s="22">
        <f t="shared" si="5"/>
        <v>0</v>
      </c>
      <c r="L14" s="22">
        <f t="shared" si="6"/>
        <v>0</v>
      </c>
      <c r="M14" s="22">
        <f t="shared" si="7"/>
        <v>0</v>
      </c>
      <c r="N14" s="22">
        <f t="shared" si="8"/>
        <v>0</v>
      </c>
      <c r="O14" s="22">
        <f t="shared" si="9"/>
        <v>0</v>
      </c>
      <c r="P14" s="22">
        <f t="shared" si="10"/>
        <v>0</v>
      </c>
      <c r="Q14">
        <v>6118</v>
      </c>
      <c r="R14">
        <v>4474</v>
      </c>
      <c r="S14">
        <v>4579</v>
      </c>
      <c r="T14">
        <f t="shared" si="11"/>
        <v>4200.7086044729685</v>
      </c>
      <c r="V14">
        <f t="shared" si="12"/>
        <v>-197.70860447296855</v>
      </c>
      <c r="W14">
        <f t="shared" si="13"/>
        <v>4.9390108536839505E-2</v>
      </c>
    </row>
    <row r="15" spans="1:26" x14ac:dyDescent="0.25">
      <c r="A15" s="1">
        <v>37316</v>
      </c>
      <c r="B15" s="8">
        <v>3</v>
      </c>
      <c r="C15">
        <v>3894</v>
      </c>
      <c r="E15">
        <v>16</v>
      </c>
      <c r="F15" s="22">
        <f t="shared" si="0"/>
        <v>0</v>
      </c>
      <c r="G15" s="22">
        <f t="shared" si="1"/>
        <v>1</v>
      </c>
      <c r="H15" s="22">
        <f t="shared" si="2"/>
        <v>0</v>
      </c>
      <c r="I15" s="22">
        <f t="shared" si="3"/>
        <v>0</v>
      </c>
      <c r="J15" s="22">
        <f t="shared" si="4"/>
        <v>0</v>
      </c>
      <c r="K15" s="22">
        <f t="shared" si="5"/>
        <v>0</v>
      </c>
      <c r="L15" s="22">
        <f t="shared" si="6"/>
        <v>0</v>
      </c>
      <c r="M15" s="22">
        <f t="shared" si="7"/>
        <v>0</v>
      </c>
      <c r="N15" s="22">
        <f t="shared" si="8"/>
        <v>0</v>
      </c>
      <c r="O15" s="22">
        <f t="shared" si="9"/>
        <v>0</v>
      </c>
      <c r="P15" s="22">
        <f t="shared" si="10"/>
        <v>0</v>
      </c>
      <c r="Q15">
        <v>4003</v>
      </c>
      <c r="R15">
        <v>6118</v>
      </c>
      <c r="S15">
        <v>4474</v>
      </c>
      <c r="T15">
        <f t="shared" si="11"/>
        <v>4177.5871455595952</v>
      </c>
      <c r="V15">
        <f t="shared" si="12"/>
        <v>-283.58714555959523</v>
      </c>
      <c r="W15">
        <f t="shared" si="13"/>
        <v>7.2826693774934573E-2</v>
      </c>
    </row>
    <row r="16" spans="1:26" x14ac:dyDescent="0.25">
      <c r="A16" s="1">
        <v>37347</v>
      </c>
      <c r="B16" s="8">
        <v>4</v>
      </c>
      <c r="C16">
        <v>4994</v>
      </c>
      <c r="E16">
        <v>17</v>
      </c>
      <c r="F16" s="22">
        <f t="shared" si="0"/>
        <v>0</v>
      </c>
      <c r="G16" s="22">
        <f t="shared" si="1"/>
        <v>0</v>
      </c>
      <c r="H16" s="22">
        <f t="shared" si="2"/>
        <v>1</v>
      </c>
      <c r="I16" s="22">
        <f t="shared" si="3"/>
        <v>0</v>
      </c>
      <c r="J16" s="22">
        <f t="shared" si="4"/>
        <v>0</v>
      </c>
      <c r="K16" s="22">
        <f t="shared" si="5"/>
        <v>0</v>
      </c>
      <c r="L16" s="22">
        <f t="shared" si="6"/>
        <v>0</v>
      </c>
      <c r="M16" s="22">
        <f t="shared" si="7"/>
        <v>0</v>
      </c>
      <c r="N16" s="22">
        <f t="shared" si="8"/>
        <v>0</v>
      </c>
      <c r="O16" s="22">
        <f t="shared" si="9"/>
        <v>0</v>
      </c>
      <c r="P16" s="22">
        <f t="shared" si="10"/>
        <v>0</v>
      </c>
      <c r="Q16">
        <v>3894</v>
      </c>
      <c r="R16">
        <v>4003</v>
      </c>
      <c r="S16">
        <v>6118</v>
      </c>
      <c r="T16">
        <f t="shared" si="11"/>
        <v>4943.9383116719582</v>
      </c>
      <c r="V16">
        <f t="shared" si="12"/>
        <v>50.061688328041782</v>
      </c>
      <c r="W16">
        <f t="shared" si="13"/>
        <v>1.0024366905895431E-2</v>
      </c>
    </row>
    <row r="17" spans="1:23" x14ac:dyDescent="0.25">
      <c r="A17" s="1">
        <v>37377</v>
      </c>
      <c r="B17" s="8">
        <v>5</v>
      </c>
      <c r="C17">
        <v>4583</v>
      </c>
      <c r="E17">
        <v>18</v>
      </c>
      <c r="F17" s="22">
        <f t="shared" si="0"/>
        <v>0</v>
      </c>
      <c r="G17" s="22">
        <f t="shared" si="1"/>
        <v>0</v>
      </c>
      <c r="H17" s="22">
        <f t="shared" si="2"/>
        <v>0</v>
      </c>
      <c r="I17" s="22">
        <f t="shared" si="3"/>
        <v>1</v>
      </c>
      <c r="J17" s="22">
        <f t="shared" si="4"/>
        <v>0</v>
      </c>
      <c r="K17" s="22">
        <f t="shared" si="5"/>
        <v>0</v>
      </c>
      <c r="L17" s="22">
        <f t="shared" si="6"/>
        <v>0</v>
      </c>
      <c r="M17" s="22">
        <f t="shared" si="7"/>
        <v>0</v>
      </c>
      <c r="N17" s="22">
        <f t="shared" si="8"/>
        <v>0</v>
      </c>
      <c r="O17" s="22">
        <f t="shared" si="9"/>
        <v>0</v>
      </c>
      <c r="P17" s="22">
        <f t="shared" si="10"/>
        <v>0</v>
      </c>
      <c r="Q17">
        <v>4994</v>
      </c>
      <c r="R17">
        <v>3894</v>
      </c>
      <c r="S17">
        <v>4003</v>
      </c>
      <c r="T17">
        <f t="shared" si="11"/>
        <v>4699.6796856468009</v>
      </c>
      <c r="V17">
        <f t="shared" si="12"/>
        <v>-116.67968564680086</v>
      </c>
      <c r="W17">
        <f t="shared" si="13"/>
        <v>2.5459237540214022E-2</v>
      </c>
    </row>
    <row r="18" spans="1:23" x14ac:dyDescent="0.25">
      <c r="A18" s="1">
        <v>37408</v>
      </c>
      <c r="B18" s="8">
        <v>6</v>
      </c>
      <c r="C18">
        <v>4722</v>
      </c>
      <c r="E18">
        <v>19</v>
      </c>
      <c r="F18" s="22">
        <f t="shared" si="0"/>
        <v>0</v>
      </c>
      <c r="G18" s="22">
        <f t="shared" si="1"/>
        <v>0</v>
      </c>
      <c r="H18" s="22">
        <f t="shared" si="2"/>
        <v>0</v>
      </c>
      <c r="I18" s="22">
        <f t="shared" si="3"/>
        <v>0</v>
      </c>
      <c r="J18" s="22">
        <f t="shared" si="4"/>
        <v>1</v>
      </c>
      <c r="K18" s="22">
        <f t="shared" si="5"/>
        <v>0</v>
      </c>
      <c r="L18" s="22">
        <f t="shared" si="6"/>
        <v>0</v>
      </c>
      <c r="M18" s="22">
        <f t="shared" si="7"/>
        <v>0</v>
      </c>
      <c r="N18" s="22">
        <f t="shared" si="8"/>
        <v>0</v>
      </c>
      <c r="O18" s="22">
        <f t="shared" si="9"/>
        <v>0</v>
      </c>
      <c r="P18" s="22">
        <f t="shared" si="10"/>
        <v>0</v>
      </c>
      <c r="Q18">
        <v>4583</v>
      </c>
      <c r="R18">
        <v>4994</v>
      </c>
      <c r="S18">
        <v>3894</v>
      </c>
      <c r="T18">
        <f t="shared" si="11"/>
        <v>4795.7310765728989</v>
      </c>
      <c r="V18">
        <f t="shared" si="12"/>
        <v>-73.731076572898928</v>
      </c>
      <c r="W18">
        <f t="shared" si="13"/>
        <v>1.5614374538945135E-2</v>
      </c>
    </row>
    <row r="19" spans="1:23" x14ac:dyDescent="0.25">
      <c r="A19" s="1">
        <v>37438</v>
      </c>
      <c r="B19" s="8">
        <v>7</v>
      </c>
      <c r="C19">
        <v>5725</v>
      </c>
      <c r="E19">
        <v>20</v>
      </c>
      <c r="F19" s="22">
        <f t="shared" si="0"/>
        <v>0</v>
      </c>
      <c r="G19" s="22">
        <f t="shared" si="1"/>
        <v>0</v>
      </c>
      <c r="H19" s="22">
        <f t="shared" si="2"/>
        <v>0</v>
      </c>
      <c r="I19" s="22">
        <f t="shared" si="3"/>
        <v>0</v>
      </c>
      <c r="J19" s="22">
        <f t="shared" si="4"/>
        <v>0</v>
      </c>
      <c r="K19" s="22">
        <f t="shared" si="5"/>
        <v>1</v>
      </c>
      <c r="L19" s="22">
        <f t="shared" si="6"/>
        <v>0</v>
      </c>
      <c r="M19" s="22">
        <f t="shared" si="7"/>
        <v>0</v>
      </c>
      <c r="N19" s="22">
        <f t="shared" si="8"/>
        <v>0</v>
      </c>
      <c r="O19" s="22">
        <f t="shared" si="9"/>
        <v>0</v>
      </c>
      <c r="P19" s="22">
        <f t="shared" si="10"/>
        <v>0</v>
      </c>
      <c r="Q19">
        <v>4722</v>
      </c>
      <c r="R19">
        <v>4583</v>
      </c>
      <c r="S19">
        <v>4994</v>
      </c>
      <c r="T19">
        <f t="shared" si="11"/>
        <v>5333.979092168106</v>
      </c>
      <c r="V19">
        <f t="shared" si="12"/>
        <v>391.02090783189396</v>
      </c>
      <c r="W19">
        <f t="shared" si="13"/>
        <v>6.830059525447929E-2</v>
      </c>
    </row>
    <row r="20" spans="1:23" x14ac:dyDescent="0.25">
      <c r="A20" s="1">
        <v>37469</v>
      </c>
      <c r="B20" s="8">
        <v>8</v>
      </c>
      <c r="C20">
        <v>5654</v>
      </c>
      <c r="E20">
        <v>21</v>
      </c>
      <c r="F20" s="22">
        <f t="shared" si="0"/>
        <v>0</v>
      </c>
      <c r="G20" s="22">
        <f t="shared" si="1"/>
        <v>0</v>
      </c>
      <c r="H20" s="22">
        <f t="shared" si="2"/>
        <v>0</v>
      </c>
      <c r="I20" s="22">
        <f t="shared" si="3"/>
        <v>0</v>
      </c>
      <c r="J20" s="22">
        <f t="shared" si="4"/>
        <v>0</v>
      </c>
      <c r="K20" s="22">
        <f t="shared" si="5"/>
        <v>0</v>
      </c>
      <c r="L20" s="22">
        <f t="shared" si="6"/>
        <v>1</v>
      </c>
      <c r="M20" s="22">
        <f t="shared" si="7"/>
        <v>0</v>
      </c>
      <c r="N20" s="22">
        <f t="shared" si="8"/>
        <v>0</v>
      </c>
      <c r="O20" s="22">
        <f t="shared" si="9"/>
        <v>0</v>
      </c>
      <c r="P20" s="22">
        <f t="shared" si="10"/>
        <v>0</v>
      </c>
      <c r="Q20">
        <v>5725</v>
      </c>
      <c r="R20">
        <v>4722</v>
      </c>
      <c r="S20">
        <v>4583</v>
      </c>
      <c r="T20">
        <f t="shared" si="11"/>
        <v>5770.4298643919965</v>
      </c>
      <c r="V20">
        <f t="shared" si="12"/>
        <v>-116.42986439199649</v>
      </c>
      <c r="W20">
        <f t="shared" si="13"/>
        <v>2.0592476899893259E-2</v>
      </c>
    </row>
    <row r="21" spans="1:23" x14ac:dyDescent="0.25">
      <c r="A21" s="1">
        <v>37500</v>
      </c>
      <c r="B21" s="8">
        <v>9</v>
      </c>
      <c r="C21">
        <v>5163</v>
      </c>
      <c r="E21">
        <v>22</v>
      </c>
      <c r="F21" s="22">
        <f t="shared" si="0"/>
        <v>0</v>
      </c>
      <c r="G21" s="22">
        <f t="shared" si="1"/>
        <v>0</v>
      </c>
      <c r="H21" s="22">
        <f t="shared" si="2"/>
        <v>0</v>
      </c>
      <c r="I21" s="22">
        <f t="shared" si="3"/>
        <v>0</v>
      </c>
      <c r="J21" s="22">
        <f t="shared" si="4"/>
        <v>0</v>
      </c>
      <c r="K21" s="22">
        <f t="shared" si="5"/>
        <v>0</v>
      </c>
      <c r="L21" s="22">
        <f t="shared" si="6"/>
        <v>0</v>
      </c>
      <c r="M21" s="22">
        <f t="shared" si="7"/>
        <v>1</v>
      </c>
      <c r="N21" s="22">
        <f t="shared" si="8"/>
        <v>0</v>
      </c>
      <c r="O21" s="22">
        <f t="shared" si="9"/>
        <v>0</v>
      </c>
      <c r="P21" s="22">
        <f t="shared" si="10"/>
        <v>0</v>
      </c>
      <c r="Q21">
        <v>5654</v>
      </c>
      <c r="R21">
        <v>5725</v>
      </c>
      <c r="S21">
        <v>4722</v>
      </c>
      <c r="T21">
        <f t="shared" si="11"/>
        <v>5019.4902739141071</v>
      </c>
      <c r="V21">
        <f t="shared" si="12"/>
        <v>143.50972608589291</v>
      </c>
      <c r="W21">
        <f t="shared" si="13"/>
        <v>2.7795802069706162E-2</v>
      </c>
    </row>
    <row r="22" spans="1:23" x14ac:dyDescent="0.25">
      <c r="A22" s="1">
        <v>37530</v>
      </c>
      <c r="B22" s="8">
        <v>10</v>
      </c>
      <c r="C22">
        <v>5169</v>
      </c>
      <c r="E22">
        <v>23</v>
      </c>
      <c r="F22" s="22">
        <f t="shared" si="0"/>
        <v>0</v>
      </c>
      <c r="G22" s="22">
        <f t="shared" si="1"/>
        <v>0</v>
      </c>
      <c r="H22" s="22">
        <f t="shared" si="2"/>
        <v>0</v>
      </c>
      <c r="I22" s="22">
        <f t="shared" si="3"/>
        <v>0</v>
      </c>
      <c r="J22" s="22">
        <f t="shared" si="4"/>
        <v>0</v>
      </c>
      <c r="K22" s="22">
        <f t="shared" si="5"/>
        <v>0</v>
      </c>
      <c r="L22" s="22">
        <f t="shared" si="6"/>
        <v>0</v>
      </c>
      <c r="M22" s="22">
        <f t="shared" si="7"/>
        <v>0</v>
      </c>
      <c r="N22" s="22">
        <f t="shared" si="8"/>
        <v>1</v>
      </c>
      <c r="O22" s="22">
        <f t="shared" si="9"/>
        <v>0</v>
      </c>
      <c r="P22" s="22">
        <f t="shared" si="10"/>
        <v>0</v>
      </c>
      <c r="Q22">
        <v>5163</v>
      </c>
      <c r="R22">
        <v>5654</v>
      </c>
      <c r="S22">
        <v>5725</v>
      </c>
      <c r="T22">
        <f t="shared" si="11"/>
        <v>5224.7037882954473</v>
      </c>
      <c r="V22">
        <f t="shared" si="12"/>
        <v>-55.703788295447339</v>
      </c>
      <c r="W22">
        <f t="shared" si="13"/>
        <v>1.0776511568088089E-2</v>
      </c>
    </row>
    <row r="23" spans="1:23" x14ac:dyDescent="0.25">
      <c r="A23" s="1">
        <v>37561</v>
      </c>
      <c r="B23" s="8">
        <v>11</v>
      </c>
      <c r="C23">
        <v>4283</v>
      </c>
      <c r="E23">
        <v>24</v>
      </c>
      <c r="F23" s="22">
        <f t="shared" si="0"/>
        <v>0</v>
      </c>
      <c r="G23" s="22">
        <f t="shared" si="1"/>
        <v>0</v>
      </c>
      <c r="H23" s="22">
        <f t="shared" si="2"/>
        <v>0</v>
      </c>
      <c r="I23" s="22">
        <f t="shared" si="3"/>
        <v>0</v>
      </c>
      <c r="J23" s="22">
        <f t="shared" si="4"/>
        <v>0</v>
      </c>
      <c r="K23" s="22">
        <f t="shared" si="5"/>
        <v>0</v>
      </c>
      <c r="L23" s="22">
        <f t="shared" si="6"/>
        <v>0</v>
      </c>
      <c r="M23" s="22">
        <f t="shared" si="7"/>
        <v>0</v>
      </c>
      <c r="N23" s="22">
        <f t="shared" si="8"/>
        <v>0</v>
      </c>
      <c r="O23" s="22">
        <f t="shared" si="9"/>
        <v>1</v>
      </c>
      <c r="P23" s="22">
        <f t="shared" si="10"/>
        <v>0</v>
      </c>
      <c r="Q23">
        <v>5169</v>
      </c>
      <c r="R23">
        <v>5163</v>
      </c>
      <c r="S23">
        <v>5654</v>
      </c>
      <c r="T23">
        <f t="shared" si="11"/>
        <v>4229.8792310525168</v>
      </c>
      <c r="V23">
        <f t="shared" si="12"/>
        <v>53.120768947483157</v>
      </c>
      <c r="W23">
        <f t="shared" si="13"/>
        <v>1.2402701131796208E-2</v>
      </c>
    </row>
    <row r="24" spans="1:23" x14ac:dyDescent="0.25">
      <c r="A24" s="1">
        <v>37591</v>
      </c>
      <c r="B24" s="8">
        <v>12</v>
      </c>
      <c r="C24">
        <v>4634</v>
      </c>
      <c r="E24">
        <v>25</v>
      </c>
      <c r="F24" s="22">
        <f t="shared" si="0"/>
        <v>0</v>
      </c>
      <c r="G24" s="22">
        <f t="shared" si="1"/>
        <v>0</v>
      </c>
      <c r="H24" s="22">
        <f t="shared" si="2"/>
        <v>0</v>
      </c>
      <c r="I24" s="22">
        <f t="shared" si="3"/>
        <v>0</v>
      </c>
      <c r="J24" s="22">
        <f t="shared" si="4"/>
        <v>0</v>
      </c>
      <c r="K24" s="22">
        <f t="shared" si="5"/>
        <v>0</v>
      </c>
      <c r="L24" s="22">
        <f t="shared" si="6"/>
        <v>0</v>
      </c>
      <c r="M24" s="22">
        <f t="shared" si="7"/>
        <v>0</v>
      </c>
      <c r="N24" s="22">
        <f t="shared" si="8"/>
        <v>0</v>
      </c>
      <c r="O24" s="22">
        <f t="shared" si="9"/>
        <v>0</v>
      </c>
      <c r="P24" s="22">
        <f t="shared" si="10"/>
        <v>1</v>
      </c>
      <c r="Q24">
        <v>4283</v>
      </c>
      <c r="R24">
        <v>5169</v>
      </c>
      <c r="S24">
        <v>5163</v>
      </c>
      <c r="T24">
        <f t="shared" si="11"/>
        <v>4591.9964442298751</v>
      </c>
      <c r="V24">
        <f t="shared" si="12"/>
        <v>42.003555770124876</v>
      </c>
      <c r="W24">
        <f t="shared" si="13"/>
        <v>9.0642114307563394E-3</v>
      </c>
    </row>
    <row r="25" spans="1:23" x14ac:dyDescent="0.25">
      <c r="A25" s="1">
        <v>37622</v>
      </c>
      <c r="B25" s="8">
        <v>1</v>
      </c>
      <c r="C25">
        <v>5873</v>
      </c>
      <c r="E25">
        <v>26</v>
      </c>
      <c r="F25" s="22">
        <f t="shared" si="0"/>
        <v>1</v>
      </c>
      <c r="G25" s="22">
        <f t="shared" si="1"/>
        <v>0</v>
      </c>
      <c r="H25" s="22">
        <f t="shared" si="2"/>
        <v>0</v>
      </c>
      <c r="I25" s="22">
        <f t="shared" si="3"/>
        <v>0</v>
      </c>
      <c r="J25" s="22">
        <f t="shared" si="4"/>
        <v>0</v>
      </c>
      <c r="K25" s="22">
        <f t="shared" si="5"/>
        <v>0</v>
      </c>
      <c r="L25" s="22">
        <f t="shared" si="6"/>
        <v>0</v>
      </c>
      <c r="M25" s="22">
        <f t="shared" si="7"/>
        <v>0</v>
      </c>
      <c r="N25" s="22">
        <f t="shared" si="8"/>
        <v>0</v>
      </c>
      <c r="O25" s="22">
        <f t="shared" si="9"/>
        <v>0</v>
      </c>
      <c r="P25" s="22">
        <f t="shared" si="10"/>
        <v>0</v>
      </c>
      <c r="Q25">
        <v>4634</v>
      </c>
      <c r="R25">
        <v>4283</v>
      </c>
      <c r="S25">
        <v>5169</v>
      </c>
      <c r="T25">
        <f t="shared" si="11"/>
        <v>5496.923359094335</v>
      </c>
      <c r="V25">
        <f t="shared" si="12"/>
        <v>376.07664090566504</v>
      </c>
      <c r="W25">
        <f t="shared" si="13"/>
        <v>6.4034844356489873E-2</v>
      </c>
    </row>
    <row r="26" spans="1:23" x14ac:dyDescent="0.25">
      <c r="A26" s="1">
        <v>37653</v>
      </c>
      <c r="B26" s="8">
        <v>2</v>
      </c>
      <c r="C26">
        <v>3869</v>
      </c>
      <c r="E26">
        <v>27</v>
      </c>
      <c r="F26" s="22">
        <f t="shared" si="0"/>
        <v>0</v>
      </c>
      <c r="G26" s="22">
        <f t="shared" si="1"/>
        <v>0</v>
      </c>
      <c r="H26" s="22">
        <f t="shared" si="2"/>
        <v>0</v>
      </c>
      <c r="I26" s="22">
        <f t="shared" si="3"/>
        <v>0</v>
      </c>
      <c r="J26" s="22">
        <f t="shared" si="4"/>
        <v>0</v>
      </c>
      <c r="K26" s="22">
        <f t="shared" si="5"/>
        <v>0</v>
      </c>
      <c r="L26" s="22">
        <f t="shared" si="6"/>
        <v>0</v>
      </c>
      <c r="M26" s="22">
        <f t="shared" si="7"/>
        <v>0</v>
      </c>
      <c r="N26" s="22">
        <f t="shared" si="8"/>
        <v>0</v>
      </c>
      <c r="O26" s="22">
        <f t="shared" si="9"/>
        <v>0</v>
      </c>
      <c r="P26" s="22">
        <f t="shared" si="10"/>
        <v>0</v>
      </c>
      <c r="Q26">
        <v>5873</v>
      </c>
      <c r="R26">
        <v>4634</v>
      </c>
      <c r="S26">
        <v>4283</v>
      </c>
      <c r="T26">
        <f t="shared" si="11"/>
        <v>4001.5584467435037</v>
      </c>
      <c r="V26">
        <f t="shared" si="12"/>
        <v>-132.55844674350374</v>
      </c>
      <c r="W26">
        <f t="shared" si="13"/>
        <v>3.4261681763634977E-2</v>
      </c>
    </row>
    <row r="27" spans="1:23" x14ac:dyDescent="0.25">
      <c r="A27" s="1">
        <v>37681</v>
      </c>
      <c r="B27" s="8">
        <v>3</v>
      </c>
      <c r="C27">
        <v>3879</v>
      </c>
      <c r="E27">
        <v>28</v>
      </c>
      <c r="F27" s="22">
        <f t="shared" si="0"/>
        <v>0</v>
      </c>
      <c r="G27" s="22">
        <f t="shared" si="1"/>
        <v>1</v>
      </c>
      <c r="H27" s="22">
        <f t="shared" si="2"/>
        <v>0</v>
      </c>
      <c r="I27" s="22">
        <f t="shared" si="3"/>
        <v>0</v>
      </c>
      <c r="J27" s="22">
        <f t="shared" si="4"/>
        <v>0</v>
      </c>
      <c r="K27" s="22">
        <f t="shared" si="5"/>
        <v>0</v>
      </c>
      <c r="L27" s="22">
        <f t="shared" si="6"/>
        <v>0</v>
      </c>
      <c r="M27" s="22">
        <f t="shared" si="7"/>
        <v>0</v>
      </c>
      <c r="N27" s="22">
        <f t="shared" si="8"/>
        <v>0</v>
      </c>
      <c r="O27" s="22">
        <f t="shared" si="9"/>
        <v>0</v>
      </c>
      <c r="P27" s="22">
        <f t="shared" si="10"/>
        <v>0</v>
      </c>
      <c r="Q27">
        <v>3869</v>
      </c>
      <c r="R27">
        <v>5873</v>
      </c>
      <c r="S27">
        <v>4634</v>
      </c>
      <c r="T27">
        <f t="shared" si="11"/>
        <v>4185.4960536372091</v>
      </c>
      <c r="V27">
        <f t="shared" si="12"/>
        <v>-306.49605363720912</v>
      </c>
      <c r="W27">
        <f t="shared" si="13"/>
        <v>7.9014192739677525E-2</v>
      </c>
    </row>
    <row r="28" spans="1:23" x14ac:dyDescent="0.25">
      <c r="A28" s="1">
        <v>37712</v>
      </c>
      <c r="B28" s="8">
        <v>4</v>
      </c>
      <c r="C28">
        <v>4707</v>
      </c>
      <c r="E28">
        <v>29</v>
      </c>
      <c r="F28" s="22">
        <f t="shared" si="0"/>
        <v>0</v>
      </c>
      <c r="G28" s="22">
        <f t="shared" si="1"/>
        <v>0</v>
      </c>
      <c r="H28" s="22">
        <f t="shared" si="2"/>
        <v>1</v>
      </c>
      <c r="I28" s="22">
        <f t="shared" si="3"/>
        <v>0</v>
      </c>
      <c r="J28" s="22">
        <f t="shared" si="4"/>
        <v>0</v>
      </c>
      <c r="K28" s="22">
        <f t="shared" si="5"/>
        <v>0</v>
      </c>
      <c r="L28" s="22">
        <f t="shared" si="6"/>
        <v>0</v>
      </c>
      <c r="M28" s="22">
        <f t="shared" si="7"/>
        <v>0</v>
      </c>
      <c r="N28" s="22">
        <f t="shared" si="8"/>
        <v>0</v>
      </c>
      <c r="O28" s="22">
        <f t="shared" si="9"/>
        <v>0</v>
      </c>
      <c r="P28" s="22">
        <f t="shared" si="10"/>
        <v>0</v>
      </c>
      <c r="Q28">
        <v>3879</v>
      </c>
      <c r="R28">
        <v>3869</v>
      </c>
      <c r="S28">
        <v>5873</v>
      </c>
      <c r="T28">
        <f t="shared" si="11"/>
        <v>4801.3176808338121</v>
      </c>
      <c r="V28">
        <f t="shared" si="12"/>
        <v>-94.317680833812119</v>
      </c>
      <c r="W28">
        <f t="shared" si="13"/>
        <v>2.0037748211984729E-2</v>
      </c>
    </row>
    <row r="29" spans="1:23" x14ac:dyDescent="0.25">
      <c r="A29" s="1">
        <v>37742</v>
      </c>
      <c r="B29" s="8">
        <v>5</v>
      </c>
      <c r="C29">
        <v>4281</v>
      </c>
      <c r="E29">
        <v>30</v>
      </c>
      <c r="F29" s="22">
        <f t="shared" si="0"/>
        <v>0</v>
      </c>
      <c r="G29" s="22">
        <f t="shared" si="1"/>
        <v>0</v>
      </c>
      <c r="H29" s="22">
        <f t="shared" si="2"/>
        <v>0</v>
      </c>
      <c r="I29" s="22">
        <f t="shared" si="3"/>
        <v>1</v>
      </c>
      <c r="J29" s="22">
        <f t="shared" si="4"/>
        <v>0</v>
      </c>
      <c r="K29" s="22">
        <f t="shared" si="5"/>
        <v>0</v>
      </c>
      <c r="L29" s="22">
        <f t="shared" si="6"/>
        <v>0</v>
      </c>
      <c r="M29" s="22">
        <f t="shared" si="7"/>
        <v>0</v>
      </c>
      <c r="N29" s="22">
        <f t="shared" si="8"/>
        <v>0</v>
      </c>
      <c r="O29" s="22">
        <f t="shared" si="9"/>
        <v>0</v>
      </c>
      <c r="P29" s="22">
        <f t="shared" si="10"/>
        <v>0</v>
      </c>
      <c r="Q29">
        <v>4707</v>
      </c>
      <c r="R29">
        <v>3879</v>
      </c>
      <c r="S29">
        <v>3869</v>
      </c>
      <c r="T29">
        <f t="shared" si="11"/>
        <v>4543.9906295596047</v>
      </c>
      <c r="V29">
        <f t="shared" si="12"/>
        <v>-262.99062955960471</v>
      </c>
      <c r="W29">
        <f t="shared" si="13"/>
        <v>6.1432055491615213E-2</v>
      </c>
    </row>
    <row r="30" spans="1:23" x14ac:dyDescent="0.25">
      <c r="A30" s="1">
        <v>37773</v>
      </c>
      <c r="B30" s="8">
        <v>6</v>
      </c>
      <c r="C30">
        <v>4717</v>
      </c>
      <c r="E30">
        <v>31</v>
      </c>
      <c r="F30" s="22">
        <f t="shared" si="0"/>
        <v>0</v>
      </c>
      <c r="G30" s="22">
        <f t="shared" si="1"/>
        <v>0</v>
      </c>
      <c r="H30" s="22">
        <f t="shared" si="2"/>
        <v>0</v>
      </c>
      <c r="I30" s="22">
        <f t="shared" si="3"/>
        <v>0</v>
      </c>
      <c r="J30" s="22">
        <f t="shared" si="4"/>
        <v>1</v>
      </c>
      <c r="K30" s="22">
        <f t="shared" si="5"/>
        <v>0</v>
      </c>
      <c r="L30" s="22">
        <f t="shared" si="6"/>
        <v>0</v>
      </c>
      <c r="M30" s="22">
        <f t="shared" si="7"/>
        <v>0</v>
      </c>
      <c r="N30" s="22">
        <f t="shared" si="8"/>
        <v>0</v>
      </c>
      <c r="O30" s="22">
        <f t="shared" si="9"/>
        <v>0</v>
      </c>
      <c r="P30" s="22">
        <f t="shared" si="10"/>
        <v>0</v>
      </c>
      <c r="Q30">
        <v>4281</v>
      </c>
      <c r="R30">
        <v>4707</v>
      </c>
      <c r="S30">
        <v>3879</v>
      </c>
      <c r="T30">
        <f t="shared" si="11"/>
        <v>4656.6282048093144</v>
      </c>
      <c r="V30">
        <f t="shared" si="12"/>
        <v>60.371795190685589</v>
      </c>
      <c r="W30">
        <f t="shared" si="13"/>
        <v>1.2798769385347804E-2</v>
      </c>
    </row>
    <row r="31" spans="1:23" x14ac:dyDescent="0.25">
      <c r="A31" s="1">
        <v>37803</v>
      </c>
      <c r="B31" s="8">
        <v>7</v>
      </c>
      <c r="C31">
        <v>5291</v>
      </c>
      <c r="E31">
        <v>32</v>
      </c>
      <c r="F31" s="22">
        <f t="shared" si="0"/>
        <v>0</v>
      </c>
      <c r="G31" s="22">
        <f t="shared" si="1"/>
        <v>0</v>
      </c>
      <c r="H31" s="22">
        <f t="shared" si="2"/>
        <v>0</v>
      </c>
      <c r="I31" s="22">
        <f t="shared" si="3"/>
        <v>0</v>
      </c>
      <c r="J31" s="22">
        <f t="shared" si="4"/>
        <v>0</v>
      </c>
      <c r="K31" s="22">
        <f t="shared" si="5"/>
        <v>1</v>
      </c>
      <c r="L31" s="22">
        <f t="shared" si="6"/>
        <v>0</v>
      </c>
      <c r="M31" s="22">
        <f t="shared" si="7"/>
        <v>0</v>
      </c>
      <c r="N31" s="22">
        <f t="shared" si="8"/>
        <v>0</v>
      </c>
      <c r="O31" s="22">
        <f t="shared" si="9"/>
        <v>0</v>
      </c>
      <c r="P31" s="22">
        <f t="shared" si="10"/>
        <v>0</v>
      </c>
      <c r="Q31">
        <v>4717</v>
      </c>
      <c r="R31">
        <v>4281</v>
      </c>
      <c r="S31">
        <v>4707</v>
      </c>
      <c r="T31">
        <f t="shared" si="11"/>
        <v>5149.5576135731926</v>
      </c>
      <c r="V31">
        <f t="shared" si="12"/>
        <v>141.44238642680739</v>
      </c>
      <c r="W31">
        <f t="shared" si="13"/>
        <v>2.6732637767304362E-2</v>
      </c>
    </row>
    <row r="32" spans="1:23" x14ac:dyDescent="0.25">
      <c r="A32" s="1">
        <v>37834</v>
      </c>
      <c r="B32" s="8">
        <v>8</v>
      </c>
      <c r="C32">
        <v>5520</v>
      </c>
      <c r="E32">
        <v>33</v>
      </c>
      <c r="F32" s="22">
        <f t="shared" si="0"/>
        <v>0</v>
      </c>
      <c r="G32" s="22">
        <f t="shared" si="1"/>
        <v>0</v>
      </c>
      <c r="H32" s="22">
        <f t="shared" si="2"/>
        <v>0</v>
      </c>
      <c r="I32" s="22">
        <f t="shared" si="3"/>
        <v>0</v>
      </c>
      <c r="J32" s="22">
        <f t="shared" si="4"/>
        <v>0</v>
      </c>
      <c r="K32" s="22">
        <f t="shared" si="5"/>
        <v>0</v>
      </c>
      <c r="L32" s="22">
        <f t="shared" si="6"/>
        <v>1</v>
      </c>
      <c r="M32" s="22">
        <f t="shared" si="7"/>
        <v>0</v>
      </c>
      <c r="N32" s="22">
        <f t="shared" si="8"/>
        <v>0</v>
      </c>
      <c r="O32" s="22">
        <f t="shared" si="9"/>
        <v>0</v>
      </c>
      <c r="P32" s="22">
        <f t="shared" si="10"/>
        <v>0</v>
      </c>
      <c r="Q32">
        <v>5291</v>
      </c>
      <c r="R32">
        <v>4717</v>
      </c>
      <c r="S32">
        <v>4281</v>
      </c>
      <c r="T32">
        <f t="shared" si="11"/>
        <v>5485.2485484744466</v>
      </c>
      <c r="V32">
        <f t="shared" si="12"/>
        <v>34.751451525553421</v>
      </c>
      <c r="W32">
        <f t="shared" si="13"/>
        <v>6.2955528126002573E-3</v>
      </c>
    </row>
    <row r="33" spans="1:23" x14ac:dyDescent="0.25">
      <c r="A33" s="1">
        <v>37865</v>
      </c>
      <c r="B33" s="8">
        <v>9</v>
      </c>
      <c r="C33">
        <v>5061</v>
      </c>
      <c r="E33">
        <v>34</v>
      </c>
      <c r="F33" s="22">
        <f t="shared" si="0"/>
        <v>0</v>
      </c>
      <c r="G33" s="22">
        <f t="shared" si="1"/>
        <v>0</v>
      </c>
      <c r="H33" s="22">
        <f t="shared" si="2"/>
        <v>0</v>
      </c>
      <c r="I33" s="22">
        <f t="shared" si="3"/>
        <v>0</v>
      </c>
      <c r="J33" s="22">
        <f t="shared" si="4"/>
        <v>0</v>
      </c>
      <c r="K33" s="22">
        <f t="shared" si="5"/>
        <v>0</v>
      </c>
      <c r="L33" s="22">
        <f t="shared" si="6"/>
        <v>0</v>
      </c>
      <c r="M33" s="22">
        <f t="shared" si="7"/>
        <v>1</v>
      </c>
      <c r="N33" s="22">
        <f t="shared" si="8"/>
        <v>0</v>
      </c>
      <c r="O33" s="22">
        <f t="shared" si="9"/>
        <v>0</v>
      </c>
      <c r="P33" s="22">
        <f t="shared" si="10"/>
        <v>0</v>
      </c>
      <c r="Q33">
        <v>5520</v>
      </c>
      <c r="R33">
        <v>5291</v>
      </c>
      <c r="S33">
        <v>4717</v>
      </c>
      <c r="T33">
        <f t="shared" si="11"/>
        <v>4917.5703104045706</v>
      </c>
      <c r="V33">
        <f t="shared" si="12"/>
        <v>143.42968959542941</v>
      </c>
      <c r="W33">
        <f t="shared" si="13"/>
        <v>2.8340187629999881E-2</v>
      </c>
    </row>
    <row r="34" spans="1:23" x14ac:dyDescent="0.25">
      <c r="A34" s="1">
        <v>37895</v>
      </c>
      <c r="B34" s="8">
        <v>10</v>
      </c>
      <c r="C34">
        <v>5141</v>
      </c>
      <c r="E34">
        <v>35</v>
      </c>
      <c r="F34" s="22">
        <f t="shared" si="0"/>
        <v>0</v>
      </c>
      <c r="G34" s="22">
        <f t="shared" si="1"/>
        <v>0</v>
      </c>
      <c r="H34" s="22">
        <f t="shared" si="2"/>
        <v>0</v>
      </c>
      <c r="I34" s="22">
        <f t="shared" si="3"/>
        <v>0</v>
      </c>
      <c r="J34" s="22">
        <f t="shared" si="4"/>
        <v>0</v>
      </c>
      <c r="K34" s="22">
        <f t="shared" si="5"/>
        <v>0</v>
      </c>
      <c r="L34" s="22">
        <f t="shared" si="6"/>
        <v>0</v>
      </c>
      <c r="M34" s="22">
        <f t="shared" si="7"/>
        <v>0</v>
      </c>
      <c r="N34" s="22">
        <f t="shared" si="8"/>
        <v>1</v>
      </c>
      <c r="O34" s="22">
        <f t="shared" si="9"/>
        <v>0</v>
      </c>
      <c r="P34" s="22">
        <f t="shared" si="10"/>
        <v>0</v>
      </c>
      <c r="Q34">
        <v>5061</v>
      </c>
      <c r="R34">
        <v>5520</v>
      </c>
      <c r="S34">
        <v>5291</v>
      </c>
      <c r="T34">
        <f t="shared" si="11"/>
        <v>4959.5315216744775</v>
      </c>
      <c r="V34">
        <f t="shared" si="12"/>
        <v>181.46847832552248</v>
      </c>
      <c r="W34">
        <f t="shared" si="13"/>
        <v>3.5298284054760258E-2</v>
      </c>
    </row>
    <row r="35" spans="1:23" x14ac:dyDescent="0.25">
      <c r="A35" s="1">
        <v>37926</v>
      </c>
      <c r="B35" s="8">
        <v>11</v>
      </c>
      <c r="C35">
        <v>4126</v>
      </c>
      <c r="E35">
        <v>36</v>
      </c>
      <c r="F35" s="22">
        <f t="shared" si="0"/>
        <v>0</v>
      </c>
      <c r="G35" s="22">
        <f t="shared" si="1"/>
        <v>0</v>
      </c>
      <c r="H35" s="22">
        <f t="shared" si="2"/>
        <v>0</v>
      </c>
      <c r="I35" s="22">
        <f t="shared" si="3"/>
        <v>0</v>
      </c>
      <c r="J35" s="22">
        <f t="shared" si="4"/>
        <v>0</v>
      </c>
      <c r="K35" s="22">
        <f t="shared" si="5"/>
        <v>0</v>
      </c>
      <c r="L35" s="22">
        <f t="shared" si="6"/>
        <v>0</v>
      </c>
      <c r="M35" s="22">
        <f t="shared" si="7"/>
        <v>0</v>
      </c>
      <c r="N35" s="22">
        <f t="shared" si="8"/>
        <v>0</v>
      </c>
      <c r="O35" s="22">
        <f t="shared" si="9"/>
        <v>1</v>
      </c>
      <c r="P35" s="22">
        <f t="shared" si="10"/>
        <v>0</v>
      </c>
      <c r="Q35">
        <v>5141</v>
      </c>
      <c r="R35">
        <v>5061</v>
      </c>
      <c r="S35">
        <v>5520</v>
      </c>
      <c r="T35">
        <f t="shared" si="11"/>
        <v>4143.5525982639465</v>
      </c>
      <c r="V35">
        <f t="shared" si="12"/>
        <v>-17.552598263946493</v>
      </c>
      <c r="W35">
        <f t="shared" si="13"/>
        <v>4.2541440290708903E-3</v>
      </c>
    </row>
    <row r="36" spans="1:23" x14ac:dyDescent="0.25">
      <c r="A36" s="1">
        <v>37956</v>
      </c>
      <c r="B36" s="8">
        <v>12</v>
      </c>
      <c r="C36">
        <v>4496</v>
      </c>
      <c r="E36">
        <v>37</v>
      </c>
      <c r="F36" s="22">
        <f t="shared" si="0"/>
        <v>0</v>
      </c>
      <c r="G36" s="22">
        <f t="shared" si="1"/>
        <v>0</v>
      </c>
      <c r="H36" s="22">
        <f t="shared" si="2"/>
        <v>0</v>
      </c>
      <c r="I36" s="22">
        <f t="shared" si="3"/>
        <v>0</v>
      </c>
      <c r="J36" s="22">
        <f t="shared" si="4"/>
        <v>0</v>
      </c>
      <c r="K36" s="22">
        <f t="shared" si="5"/>
        <v>0</v>
      </c>
      <c r="L36" s="22">
        <f t="shared" si="6"/>
        <v>0</v>
      </c>
      <c r="M36" s="22">
        <f t="shared" si="7"/>
        <v>0</v>
      </c>
      <c r="N36" s="22">
        <f t="shared" si="8"/>
        <v>0</v>
      </c>
      <c r="O36" s="22">
        <f t="shared" si="9"/>
        <v>0</v>
      </c>
      <c r="P36" s="22">
        <f t="shared" si="10"/>
        <v>1</v>
      </c>
      <c r="Q36">
        <v>4126</v>
      </c>
      <c r="R36">
        <v>5141</v>
      </c>
      <c r="S36">
        <v>5061</v>
      </c>
      <c r="T36">
        <f t="shared" si="11"/>
        <v>4491.5738385614459</v>
      </c>
      <c r="V36">
        <f t="shared" si="12"/>
        <v>4.4261614385541179</v>
      </c>
      <c r="W36">
        <f t="shared" si="13"/>
        <v>9.8446651213392297E-4</v>
      </c>
    </row>
    <row r="37" spans="1:23" x14ac:dyDescent="0.25">
      <c r="A37" s="1">
        <v>37987</v>
      </c>
      <c r="B37" s="8">
        <v>1</v>
      </c>
      <c r="C37">
        <v>5544</v>
      </c>
      <c r="E37">
        <v>38</v>
      </c>
      <c r="F37" s="22">
        <f t="shared" si="0"/>
        <v>1</v>
      </c>
      <c r="G37" s="22">
        <f t="shared" si="1"/>
        <v>0</v>
      </c>
      <c r="H37" s="22">
        <f t="shared" si="2"/>
        <v>0</v>
      </c>
      <c r="I37" s="22">
        <f t="shared" si="3"/>
        <v>0</v>
      </c>
      <c r="J37" s="22">
        <f t="shared" si="4"/>
        <v>0</v>
      </c>
      <c r="K37" s="22">
        <f t="shared" si="5"/>
        <v>0</v>
      </c>
      <c r="L37" s="22">
        <f t="shared" si="6"/>
        <v>0</v>
      </c>
      <c r="M37" s="22">
        <f t="shared" si="7"/>
        <v>0</v>
      </c>
      <c r="N37" s="22">
        <f t="shared" si="8"/>
        <v>0</v>
      </c>
      <c r="O37" s="22">
        <f t="shared" si="9"/>
        <v>0</v>
      </c>
      <c r="P37" s="22">
        <f t="shared" si="10"/>
        <v>0</v>
      </c>
      <c r="Q37">
        <v>4496</v>
      </c>
      <c r="R37">
        <v>4126</v>
      </c>
      <c r="S37">
        <v>5141</v>
      </c>
      <c r="T37">
        <f t="shared" si="11"/>
        <v>5421.4420815303502</v>
      </c>
      <c r="V37">
        <f t="shared" si="12"/>
        <v>122.55791846964985</v>
      </c>
      <c r="W37">
        <f t="shared" si="13"/>
        <v>2.2106406650369743E-2</v>
      </c>
    </row>
    <row r="38" spans="1:23" x14ac:dyDescent="0.25">
      <c r="A38" s="1">
        <v>38018</v>
      </c>
      <c r="B38" s="8">
        <v>2</v>
      </c>
      <c r="C38">
        <v>3719</v>
      </c>
      <c r="E38">
        <v>39</v>
      </c>
      <c r="F38" s="22">
        <f t="shared" si="0"/>
        <v>0</v>
      </c>
      <c r="G38" s="22">
        <f t="shared" si="1"/>
        <v>0</v>
      </c>
      <c r="H38" s="22">
        <f t="shared" si="2"/>
        <v>0</v>
      </c>
      <c r="I38" s="22">
        <f t="shared" si="3"/>
        <v>0</v>
      </c>
      <c r="J38" s="22">
        <f t="shared" si="4"/>
        <v>0</v>
      </c>
      <c r="K38" s="22">
        <f t="shared" si="5"/>
        <v>0</v>
      </c>
      <c r="L38" s="22">
        <f t="shared" si="6"/>
        <v>0</v>
      </c>
      <c r="M38" s="22">
        <f t="shared" si="7"/>
        <v>0</v>
      </c>
      <c r="N38" s="22">
        <f t="shared" si="8"/>
        <v>0</v>
      </c>
      <c r="O38" s="22">
        <f t="shared" si="9"/>
        <v>0</v>
      </c>
      <c r="P38" s="22">
        <f t="shared" si="10"/>
        <v>0</v>
      </c>
      <c r="Q38">
        <v>5544</v>
      </c>
      <c r="R38">
        <v>4496</v>
      </c>
      <c r="S38">
        <v>4126</v>
      </c>
      <c r="T38">
        <f t="shared" si="11"/>
        <v>3803.6074423355076</v>
      </c>
      <c r="V38">
        <f t="shared" si="12"/>
        <v>-84.607442335507585</v>
      </c>
      <c r="W38">
        <f t="shared" si="13"/>
        <v>2.2750051716995855E-2</v>
      </c>
    </row>
    <row r="39" spans="1:23" x14ac:dyDescent="0.25">
      <c r="A39" s="1">
        <v>38047</v>
      </c>
      <c r="B39" s="8">
        <v>3</v>
      </c>
      <c r="C39">
        <v>4145</v>
      </c>
      <c r="E39">
        <v>40</v>
      </c>
      <c r="F39" s="22">
        <f t="shared" si="0"/>
        <v>0</v>
      </c>
      <c r="G39" s="22">
        <f t="shared" si="1"/>
        <v>1</v>
      </c>
      <c r="H39" s="22">
        <f t="shared" si="2"/>
        <v>0</v>
      </c>
      <c r="I39" s="22">
        <f t="shared" si="3"/>
        <v>0</v>
      </c>
      <c r="J39" s="22">
        <f t="shared" si="4"/>
        <v>0</v>
      </c>
      <c r="K39" s="22">
        <f t="shared" si="5"/>
        <v>0</v>
      </c>
      <c r="L39" s="22">
        <f t="shared" si="6"/>
        <v>0</v>
      </c>
      <c r="M39" s="22">
        <f t="shared" si="7"/>
        <v>0</v>
      </c>
      <c r="N39" s="22">
        <f t="shared" si="8"/>
        <v>0</v>
      </c>
      <c r="O39" s="22">
        <f t="shared" si="9"/>
        <v>0</v>
      </c>
      <c r="P39" s="22">
        <f t="shared" si="10"/>
        <v>0</v>
      </c>
      <c r="Q39">
        <v>3719</v>
      </c>
      <c r="R39">
        <v>5544</v>
      </c>
      <c r="S39">
        <v>4496</v>
      </c>
      <c r="T39">
        <f t="shared" si="11"/>
        <v>4026.4881841888127</v>
      </c>
      <c r="V39">
        <f t="shared" si="12"/>
        <v>118.51181581118726</v>
      </c>
      <c r="W39">
        <f t="shared" si="13"/>
        <v>2.8591511655292463E-2</v>
      </c>
    </row>
    <row r="40" spans="1:23" x14ac:dyDescent="0.25">
      <c r="A40" s="1">
        <v>38078</v>
      </c>
      <c r="B40" s="8">
        <v>4</v>
      </c>
      <c r="C40">
        <v>4833</v>
      </c>
      <c r="E40">
        <v>41</v>
      </c>
      <c r="F40" s="22">
        <f t="shared" si="0"/>
        <v>0</v>
      </c>
      <c r="G40" s="22">
        <f t="shared" si="1"/>
        <v>0</v>
      </c>
      <c r="H40" s="22">
        <f t="shared" si="2"/>
        <v>1</v>
      </c>
      <c r="I40" s="22">
        <f t="shared" si="3"/>
        <v>0</v>
      </c>
      <c r="J40" s="22">
        <f t="shared" si="4"/>
        <v>0</v>
      </c>
      <c r="K40" s="22">
        <f t="shared" si="5"/>
        <v>0</v>
      </c>
      <c r="L40" s="22">
        <f t="shared" si="6"/>
        <v>0</v>
      </c>
      <c r="M40" s="22">
        <f t="shared" si="7"/>
        <v>0</v>
      </c>
      <c r="N40" s="22">
        <f t="shared" si="8"/>
        <v>0</v>
      </c>
      <c r="O40" s="22">
        <f t="shared" si="9"/>
        <v>0</v>
      </c>
      <c r="P40" s="22">
        <f t="shared" si="10"/>
        <v>0</v>
      </c>
      <c r="Q40">
        <v>4145</v>
      </c>
      <c r="R40">
        <v>3719</v>
      </c>
      <c r="S40">
        <v>5544</v>
      </c>
      <c r="T40">
        <f t="shared" si="11"/>
        <v>4702.7952384488563</v>
      </c>
      <c r="V40">
        <f t="shared" si="12"/>
        <v>130.20476155114375</v>
      </c>
      <c r="W40">
        <f t="shared" si="13"/>
        <v>2.6940774167420599E-2</v>
      </c>
    </row>
    <row r="41" spans="1:23" x14ac:dyDescent="0.25">
      <c r="A41" s="1">
        <v>38108</v>
      </c>
      <c r="B41" s="8">
        <v>5</v>
      </c>
      <c r="C41">
        <v>4302</v>
      </c>
      <c r="E41">
        <v>42</v>
      </c>
      <c r="F41" s="22">
        <f t="shared" si="0"/>
        <v>0</v>
      </c>
      <c r="G41" s="22">
        <f t="shared" si="1"/>
        <v>0</v>
      </c>
      <c r="H41" s="22">
        <f t="shared" si="2"/>
        <v>0</v>
      </c>
      <c r="I41" s="22">
        <f t="shared" si="3"/>
        <v>1</v>
      </c>
      <c r="J41" s="22">
        <f t="shared" si="4"/>
        <v>0</v>
      </c>
      <c r="K41" s="22">
        <f t="shared" si="5"/>
        <v>0</v>
      </c>
      <c r="L41" s="22">
        <f t="shared" si="6"/>
        <v>0</v>
      </c>
      <c r="M41" s="22">
        <f t="shared" si="7"/>
        <v>0</v>
      </c>
      <c r="N41" s="22">
        <f t="shared" si="8"/>
        <v>0</v>
      </c>
      <c r="O41" s="22">
        <f t="shared" si="9"/>
        <v>0</v>
      </c>
      <c r="P41" s="22">
        <f t="shared" si="10"/>
        <v>0</v>
      </c>
      <c r="Q41">
        <v>4833</v>
      </c>
      <c r="R41">
        <v>4145</v>
      </c>
      <c r="S41">
        <v>3719</v>
      </c>
      <c r="T41">
        <f t="shared" si="11"/>
        <v>4550.3664607857372</v>
      </c>
      <c r="V41">
        <f t="shared" si="12"/>
        <v>-248.36646078573722</v>
      </c>
      <c r="W41">
        <f t="shared" si="13"/>
        <v>5.7732789582923577E-2</v>
      </c>
    </row>
    <row r="42" spans="1:23" x14ac:dyDescent="0.25">
      <c r="A42" s="1">
        <v>38139</v>
      </c>
      <c r="B42" s="8">
        <v>6</v>
      </c>
      <c r="C42">
        <v>4868</v>
      </c>
      <c r="E42">
        <v>43</v>
      </c>
      <c r="F42" s="22">
        <f t="shared" si="0"/>
        <v>0</v>
      </c>
      <c r="G42" s="22">
        <f t="shared" si="1"/>
        <v>0</v>
      </c>
      <c r="H42" s="22">
        <f t="shared" si="2"/>
        <v>0</v>
      </c>
      <c r="I42" s="22">
        <f t="shared" si="3"/>
        <v>0</v>
      </c>
      <c r="J42" s="22">
        <f t="shared" si="4"/>
        <v>1</v>
      </c>
      <c r="K42" s="22">
        <f t="shared" si="5"/>
        <v>0</v>
      </c>
      <c r="L42" s="22">
        <f t="shared" si="6"/>
        <v>0</v>
      </c>
      <c r="M42" s="22">
        <f t="shared" si="7"/>
        <v>0</v>
      </c>
      <c r="N42" s="22">
        <f t="shared" si="8"/>
        <v>0</v>
      </c>
      <c r="O42" s="22">
        <f t="shared" si="9"/>
        <v>0</v>
      </c>
      <c r="P42" s="22">
        <f t="shared" si="10"/>
        <v>0</v>
      </c>
      <c r="Q42">
        <v>4302</v>
      </c>
      <c r="R42">
        <v>4833</v>
      </c>
      <c r="S42">
        <v>4145</v>
      </c>
      <c r="T42">
        <f t="shared" si="11"/>
        <v>4819.3733279832759</v>
      </c>
      <c r="V42">
        <f t="shared" si="12"/>
        <v>48.626672016724115</v>
      </c>
      <c r="W42">
        <f t="shared" si="13"/>
        <v>9.989045196533302E-3</v>
      </c>
    </row>
    <row r="43" spans="1:23" x14ac:dyDescent="0.25">
      <c r="A43" s="1">
        <v>38169</v>
      </c>
      <c r="B43" s="8">
        <v>7</v>
      </c>
      <c r="C43">
        <v>5425</v>
      </c>
      <c r="E43">
        <v>44</v>
      </c>
      <c r="F43" s="22">
        <f t="shared" si="0"/>
        <v>0</v>
      </c>
      <c r="G43" s="22">
        <f t="shared" si="1"/>
        <v>0</v>
      </c>
      <c r="H43" s="22">
        <f t="shared" si="2"/>
        <v>0</v>
      </c>
      <c r="I43" s="22">
        <f t="shared" si="3"/>
        <v>0</v>
      </c>
      <c r="J43" s="22">
        <f t="shared" si="4"/>
        <v>0</v>
      </c>
      <c r="K43" s="22">
        <f t="shared" si="5"/>
        <v>1</v>
      </c>
      <c r="L43" s="22">
        <f t="shared" si="6"/>
        <v>0</v>
      </c>
      <c r="M43" s="22">
        <f t="shared" si="7"/>
        <v>0</v>
      </c>
      <c r="N43" s="22">
        <f t="shared" si="8"/>
        <v>0</v>
      </c>
      <c r="O43" s="22">
        <f t="shared" si="9"/>
        <v>0</v>
      </c>
      <c r="P43" s="22">
        <f t="shared" si="10"/>
        <v>0</v>
      </c>
      <c r="Q43">
        <v>4868</v>
      </c>
      <c r="R43">
        <v>4302</v>
      </c>
      <c r="S43">
        <v>4833</v>
      </c>
      <c r="T43">
        <f t="shared" si="11"/>
        <v>5267.9709363529973</v>
      </c>
      <c r="V43">
        <f t="shared" si="12"/>
        <v>157.02906364700266</v>
      </c>
      <c r="W43">
        <f t="shared" si="13"/>
        <v>2.894544952018482E-2</v>
      </c>
    </row>
    <row r="44" spans="1:23" x14ac:dyDescent="0.25">
      <c r="A44" s="1">
        <v>38200</v>
      </c>
      <c r="B44" s="8">
        <v>8</v>
      </c>
      <c r="C44">
        <v>5866</v>
      </c>
      <c r="E44">
        <v>45</v>
      </c>
      <c r="F44" s="22">
        <f t="shared" si="0"/>
        <v>0</v>
      </c>
      <c r="G44" s="22">
        <f t="shared" si="1"/>
        <v>0</v>
      </c>
      <c r="H44" s="22">
        <f t="shared" si="2"/>
        <v>0</v>
      </c>
      <c r="I44" s="22">
        <f t="shared" si="3"/>
        <v>0</v>
      </c>
      <c r="J44" s="22">
        <f t="shared" si="4"/>
        <v>0</v>
      </c>
      <c r="K44" s="22">
        <f t="shared" si="5"/>
        <v>0</v>
      </c>
      <c r="L44" s="22">
        <f t="shared" si="6"/>
        <v>1</v>
      </c>
      <c r="M44" s="22">
        <f t="shared" si="7"/>
        <v>0</v>
      </c>
      <c r="N44" s="22">
        <f t="shared" si="8"/>
        <v>0</v>
      </c>
      <c r="O44" s="22">
        <f t="shared" si="9"/>
        <v>0</v>
      </c>
      <c r="P44" s="22">
        <f t="shared" si="10"/>
        <v>0</v>
      </c>
      <c r="Q44">
        <v>5425</v>
      </c>
      <c r="R44">
        <v>4868</v>
      </c>
      <c r="S44">
        <v>4302</v>
      </c>
      <c r="T44">
        <f t="shared" si="11"/>
        <v>5563.8933484357194</v>
      </c>
      <c r="V44">
        <f t="shared" si="12"/>
        <v>302.10665156428058</v>
      </c>
      <c r="W44">
        <f t="shared" si="13"/>
        <v>5.1501304392137841E-2</v>
      </c>
    </row>
    <row r="45" spans="1:23" x14ac:dyDescent="0.25">
      <c r="A45" s="1">
        <v>38231</v>
      </c>
      <c r="B45" s="8">
        <v>9</v>
      </c>
      <c r="C45">
        <v>5126</v>
      </c>
      <c r="E45">
        <v>46</v>
      </c>
      <c r="F45" s="22">
        <f t="shared" si="0"/>
        <v>0</v>
      </c>
      <c r="G45" s="22">
        <f t="shared" si="1"/>
        <v>0</v>
      </c>
      <c r="H45" s="22">
        <f t="shared" si="2"/>
        <v>0</v>
      </c>
      <c r="I45" s="22">
        <f t="shared" si="3"/>
        <v>0</v>
      </c>
      <c r="J45" s="22">
        <f t="shared" si="4"/>
        <v>0</v>
      </c>
      <c r="K45" s="22">
        <f t="shared" si="5"/>
        <v>0</v>
      </c>
      <c r="L45" s="22">
        <f t="shared" si="6"/>
        <v>0</v>
      </c>
      <c r="M45" s="22">
        <f t="shared" si="7"/>
        <v>1</v>
      </c>
      <c r="N45" s="22">
        <f t="shared" si="8"/>
        <v>0</v>
      </c>
      <c r="O45" s="22">
        <f t="shared" si="9"/>
        <v>0</v>
      </c>
      <c r="P45" s="22">
        <f t="shared" si="10"/>
        <v>0</v>
      </c>
      <c r="Q45">
        <v>5866</v>
      </c>
      <c r="R45">
        <v>5425</v>
      </c>
      <c r="S45">
        <v>4868</v>
      </c>
      <c r="T45">
        <f t="shared" si="11"/>
        <v>5126.0957696313289</v>
      </c>
      <c r="V45">
        <f t="shared" si="12"/>
        <v>-9.576963132894889E-2</v>
      </c>
      <c r="W45">
        <f t="shared" si="13"/>
        <v>1.8683111847239346E-5</v>
      </c>
    </row>
    <row r="46" spans="1:23" x14ac:dyDescent="0.25">
      <c r="A46" s="1">
        <v>38261</v>
      </c>
      <c r="B46" s="8">
        <v>10</v>
      </c>
      <c r="C46">
        <v>5125</v>
      </c>
      <c r="E46">
        <v>47</v>
      </c>
      <c r="F46" s="22">
        <f t="shared" si="0"/>
        <v>0</v>
      </c>
      <c r="G46" s="22">
        <f t="shared" si="1"/>
        <v>0</v>
      </c>
      <c r="H46" s="22">
        <f t="shared" si="2"/>
        <v>0</v>
      </c>
      <c r="I46" s="22">
        <f t="shared" si="3"/>
        <v>0</v>
      </c>
      <c r="J46" s="22">
        <f t="shared" si="4"/>
        <v>0</v>
      </c>
      <c r="K46" s="22">
        <f t="shared" si="5"/>
        <v>0</v>
      </c>
      <c r="L46" s="22">
        <f t="shared" si="6"/>
        <v>0</v>
      </c>
      <c r="M46" s="22">
        <f t="shared" si="7"/>
        <v>0</v>
      </c>
      <c r="N46" s="22">
        <f t="shared" si="8"/>
        <v>1</v>
      </c>
      <c r="O46" s="22">
        <f t="shared" si="9"/>
        <v>0</v>
      </c>
      <c r="P46" s="22">
        <f t="shared" si="10"/>
        <v>0</v>
      </c>
      <c r="Q46">
        <v>5126</v>
      </c>
      <c r="R46">
        <v>5866</v>
      </c>
      <c r="S46">
        <v>5425</v>
      </c>
      <c r="T46">
        <f t="shared" si="11"/>
        <v>5100.9233788213114</v>
      </c>
      <c r="V46">
        <f t="shared" si="12"/>
        <v>24.076621178688583</v>
      </c>
      <c r="W46">
        <f t="shared" si="13"/>
        <v>4.6978773031587477E-3</v>
      </c>
    </row>
    <row r="47" spans="1:23" x14ac:dyDescent="0.25">
      <c r="A47" s="1">
        <v>38292</v>
      </c>
      <c r="B47" s="8">
        <v>11</v>
      </c>
      <c r="C47">
        <v>4501</v>
      </c>
      <c r="E47">
        <v>48</v>
      </c>
      <c r="F47" s="22">
        <f t="shared" si="0"/>
        <v>0</v>
      </c>
      <c r="G47" s="22">
        <f t="shared" si="1"/>
        <v>0</v>
      </c>
      <c r="H47" s="22">
        <f t="shared" si="2"/>
        <v>0</v>
      </c>
      <c r="I47" s="22">
        <f t="shared" si="3"/>
        <v>0</v>
      </c>
      <c r="J47" s="22">
        <f t="shared" si="4"/>
        <v>0</v>
      </c>
      <c r="K47" s="22">
        <f t="shared" si="5"/>
        <v>0</v>
      </c>
      <c r="L47" s="22">
        <f t="shared" si="6"/>
        <v>0</v>
      </c>
      <c r="M47" s="22">
        <f t="shared" si="7"/>
        <v>0</v>
      </c>
      <c r="N47" s="22">
        <f t="shared" si="8"/>
        <v>0</v>
      </c>
      <c r="O47" s="22">
        <f t="shared" si="9"/>
        <v>1</v>
      </c>
      <c r="P47" s="22">
        <f t="shared" si="10"/>
        <v>0</v>
      </c>
      <c r="Q47">
        <v>5125</v>
      </c>
      <c r="R47">
        <v>5126</v>
      </c>
      <c r="S47">
        <v>5866</v>
      </c>
      <c r="T47">
        <f t="shared" si="11"/>
        <v>4326.2353954182418</v>
      </c>
      <c r="V47">
        <f t="shared" si="12"/>
        <v>174.76460458175825</v>
      </c>
      <c r="W47">
        <f t="shared" si="13"/>
        <v>3.8827950362532379E-2</v>
      </c>
    </row>
    <row r="48" spans="1:23" x14ac:dyDescent="0.25">
      <c r="A48" s="1">
        <v>38322</v>
      </c>
      <c r="B48" s="8">
        <v>12</v>
      </c>
      <c r="C48">
        <v>4770</v>
      </c>
      <c r="E48">
        <v>49</v>
      </c>
      <c r="F48" s="22">
        <f t="shared" si="0"/>
        <v>0</v>
      </c>
      <c r="G48" s="22">
        <f t="shared" si="1"/>
        <v>0</v>
      </c>
      <c r="H48" s="22">
        <f t="shared" si="2"/>
        <v>0</v>
      </c>
      <c r="I48" s="22">
        <f t="shared" si="3"/>
        <v>0</v>
      </c>
      <c r="J48" s="22">
        <f t="shared" si="4"/>
        <v>0</v>
      </c>
      <c r="K48" s="22">
        <f t="shared" si="5"/>
        <v>0</v>
      </c>
      <c r="L48" s="22">
        <f t="shared" si="6"/>
        <v>0</v>
      </c>
      <c r="M48" s="22">
        <f t="shared" si="7"/>
        <v>0</v>
      </c>
      <c r="N48" s="22">
        <f t="shared" si="8"/>
        <v>0</v>
      </c>
      <c r="O48" s="22">
        <f t="shared" si="9"/>
        <v>0</v>
      </c>
      <c r="P48" s="22">
        <f t="shared" si="10"/>
        <v>1</v>
      </c>
      <c r="Q48">
        <v>4501</v>
      </c>
      <c r="R48">
        <v>5125</v>
      </c>
      <c r="S48">
        <v>5126</v>
      </c>
      <c r="T48">
        <f t="shared" si="11"/>
        <v>4644.7021313250743</v>
      </c>
      <c r="V48">
        <f t="shared" si="12"/>
        <v>125.29786867492567</v>
      </c>
      <c r="W48">
        <f t="shared" si="13"/>
        <v>2.6267896996839762E-2</v>
      </c>
    </row>
    <row r="49" spans="1:23" x14ac:dyDescent="0.25">
      <c r="A49" s="1">
        <v>38353</v>
      </c>
      <c r="B49" s="8">
        <v>1</v>
      </c>
      <c r="C49">
        <v>5903</v>
      </c>
      <c r="E49">
        <v>50</v>
      </c>
      <c r="F49" s="22">
        <f t="shared" si="0"/>
        <v>1</v>
      </c>
      <c r="G49" s="22">
        <f t="shared" si="1"/>
        <v>0</v>
      </c>
      <c r="H49" s="22">
        <f t="shared" si="2"/>
        <v>0</v>
      </c>
      <c r="I49" s="22">
        <f t="shared" si="3"/>
        <v>0</v>
      </c>
      <c r="J49" s="22">
        <f t="shared" si="4"/>
        <v>0</v>
      </c>
      <c r="K49" s="22">
        <f t="shared" si="5"/>
        <v>0</v>
      </c>
      <c r="L49" s="22">
        <f t="shared" si="6"/>
        <v>0</v>
      </c>
      <c r="M49" s="22">
        <f t="shared" si="7"/>
        <v>0</v>
      </c>
      <c r="N49" s="22">
        <f t="shared" si="8"/>
        <v>0</v>
      </c>
      <c r="O49" s="22">
        <f t="shared" si="9"/>
        <v>0</v>
      </c>
      <c r="P49" s="22">
        <f t="shared" si="10"/>
        <v>0</v>
      </c>
      <c r="Q49">
        <v>4770</v>
      </c>
      <c r="R49">
        <v>4501</v>
      </c>
      <c r="S49">
        <v>5125</v>
      </c>
      <c r="T49">
        <f t="shared" si="11"/>
        <v>5557.3885372071427</v>
      </c>
      <c r="V49">
        <f t="shared" si="12"/>
        <v>345.61146279285731</v>
      </c>
      <c r="W49">
        <f t="shared" si="13"/>
        <v>5.8548443637617707E-2</v>
      </c>
    </row>
    <row r="50" spans="1:23" x14ac:dyDescent="0.25">
      <c r="A50" s="1">
        <v>38384</v>
      </c>
      <c r="B50" s="8">
        <v>2</v>
      </c>
      <c r="C50">
        <v>4041</v>
      </c>
      <c r="E50">
        <v>51</v>
      </c>
      <c r="F50" s="22">
        <f t="shared" si="0"/>
        <v>0</v>
      </c>
      <c r="G50" s="22">
        <f t="shared" si="1"/>
        <v>0</v>
      </c>
      <c r="H50" s="22">
        <f t="shared" si="2"/>
        <v>0</v>
      </c>
      <c r="I50" s="22">
        <f t="shared" si="3"/>
        <v>0</v>
      </c>
      <c r="J50" s="22">
        <f t="shared" si="4"/>
        <v>0</v>
      </c>
      <c r="K50" s="22">
        <f t="shared" si="5"/>
        <v>0</v>
      </c>
      <c r="L50" s="22">
        <f t="shared" si="6"/>
        <v>0</v>
      </c>
      <c r="M50" s="22">
        <f t="shared" si="7"/>
        <v>0</v>
      </c>
      <c r="N50" s="22">
        <f t="shared" si="8"/>
        <v>0</v>
      </c>
      <c r="O50" s="22">
        <f t="shared" si="9"/>
        <v>0</v>
      </c>
      <c r="P50" s="22">
        <f t="shared" si="10"/>
        <v>0</v>
      </c>
      <c r="Q50">
        <v>5903</v>
      </c>
      <c r="R50">
        <v>4770</v>
      </c>
      <c r="S50">
        <v>4501</v>
      </c>
      <c r="T50">
        <f t="shared" si="11"/>
        <v>4148.8049934750534</v>
      </c>
      <c r="V50">
        <f t="shared" si="12"/>
        <v>-107.80499347505338</v>
      </c>
      <c r="W50">
        <f t="shared" si="13"/>
        <v>2.6677800909441569E-2</v>
      </c>
    </row>
    <row r="51" spans="1:23" x14ac:dyDescent="0.25">
      <c r="A51" s="1">
        <v>38412</v>
      </c>
      <c r="B51" s="8">
        <v>3</v>
      </c>
      <c r="C51">
        <v>4352</v>
      </c>
      <c r="E51">
        <v>52</v>
      </c>
      <c r="F51" s="22">
        <f t="shared" si="0"/>
        <v>0</v>
      </c>
      <c r="G51" s="22">
        <f t="shared" si="1"/>
        <v>1</v>
      </c>
      <c r="H51" s="22">
        <f t="shared" si="2"/>
        <v>0</v>
      </c>
      <c r="I51" s="22">
        <f t="shared" si="3"/>
        <v>0</v>
      </c>
      <c r="J51" s="22">
        <f t="shared" si="4"/>
        <v>0</v>
      </c>
      <c r="K51" s="22">
        <f t="shared" si="5"/>
        <v>0</v>
      </c>
      <c r="L51" s="22">
        <f t="shared" si="6"/>
        <v>0</v>
      </c>
      <c r="M51" s="22">
        <f t="shared" si="7"/>
        <v>0</v>
      </c>
      <c r="N51" s="22">
        <f t="shared" si="8"/>
        <v>0</v>
      </c>
      <c r="O51" s="22">
        <f t="shared" si="9"/>
        <v>0</v>
      </c>
      <c r="P51" s="22">
        <f t="shared" si="10"/>
        <v>0</v>
      </c>
      <c r="Q51">
        <v>4041</v>
      </c>
      <c r="R51">
        <v>5903</v>
      </c>
      <c r="S51">
        <v>4770</v>
      </c>
      <c r="T51">
        <f t="shared" si="11"/>
        <v>4321.2410552472365</v>
      </c>
      <c r="V51">
        <f t="shared" si="12"/>
        <v>30.758944752763455</v>
      </c>
      <c r="W51">
        <f t="shared" si="13"/>
        <v>7.0677722317930734E-3</v>
      </c>
    </row>
    <row r="52" spans="1:23" x14ac:dyDescent="0.25">
      <c r="A52" s="1">
        <v>38443</v>
      </c>
      <c r="B52" s="8">
        <v>4</v>
      </c>
      <c r="C52">
        <v>4880</v>
      </c>
      <c r="E52">
        <v>53</v>
      </c>
      <c r="F52" s="22">
        <f t="shared" si="0"/>
        <v>0</v>
      </c>
      <c r="G52" s="22">
        <f t="shared" si="1"/>
        <v>0</v>
      </c>
      <c r="H52" s="22">
        <f t="shared" si="2"/>
        <v>1</v>
      </c>
      <c r="I52" s="22">
        <f t="shared" si="3"/>
        <v>0</v>
      </c>
      <c r="J52" s="22">
        <f t="shared" si="4"/>
        <v>0</v>
      </c>
      <c r="K52" s="22">
        <f t="shared" si="5"/>
        <v>0</v>
      </c>
      <c r="L52" s="22">
        <f t="shared" si="6"/>
        <v>0</v>
      </c>
      <c r="M52" s="22">
        <f t="shared" si="7"/>
        <v>0</v>
      </c>
      <c r="N52" s="22">
        <f t="shared" si="8"/>
        <v>0</v>
      </c>
      <c r="O52" s="22">
        <f t="shared" si="9"/>
        <v>0</v>
      </c>
      <c r="P52" s="22">
        <f t="shared" si="10"/>
        <v>0</v>
      </c>
      <c r="Q52">
        <v>4352</v>
      </c>
      <c r="R52">
        <v>4041</v>
      </c>
      <c r="S52">
        <v>5903</v>
      </c>
      <c r="T52">
        <f t="shared" si="11"/>
        <v>4998.8007818440419</v>
      </c>
      <c r="V52">
        <f t="shared" si="12"/>
        <v>-118.80078184404192</v>
      </c>
      <c r="W52">
        <f t="shared" si="13"/>
        <v>2.4344422509024983E-2</v>
      </c>
    </row>
    <row r="53" spans="1:23" x14ac:dyDescent="0.25">
      <c r="A53" s="1">
        <v>38473</v>
      </c>
      <c r="B53" s="8">
        <v>5</v>
      </c>
      <c r="C53">
        <v>4773</v>
      </c>
      <c r="E53">
        <v>54</v>
      </c>
      <c r="F53" s="22">
        <f t="shared" si="0"/>
        <v>0</v>
      </c>
      <c r="G53" s="22">
        <f t="shared" si="1"/>
        <v>0</v>
      </c>
      <c r="H53" s="22">
        <f t="shared" si="2"/>
        <v>0</v>
      </c>
      <c r="I53" s="22">
        <f t="shared" si="3"/>
        <v>1</v>
      </c>
      <c r="J53" s="22">
        <f t="shared" si="4"/>
        <v>0</v>
      </c>
      <c r="K53" s="22">
        <f t="shared" si="5"/>
        <v>0</v>
      </c>
      <c r="L53" s="22">
        <f t="shared" si="6"/>
        <v>0</v>
      </c>
      <c r="M53" s="22">
        <f t="shared" si="7"/>
        <v>0</v>
      </c>
      <c r="N53" s="22">
        <f t="shared" si="8"/>
        <v>0</v>
      </c>
      <c r="O53" s="22">
        <f t="shared" si="9"/>
        <v>0</v>
      </c>
      <c r="P53" s="22">
        <f t="shared" si="10"/>
        <v>0</v>
      </c>
      <c r="Q53">
        <v>4880</v>
      </c>
      <c r="R53">
        <v>4352</v>
      </c>
      <c r="S53">
        <v>4041</v>
      </c>
      <c r="T53">
        <f t="shared" si="11"/>
        <v>4760.9778804034868</v>
      </c>
      <c r="V53">
        <f t="shared" si="12"/>
        <v>12.022119596513221</v>
      </c>
      <c r="W53">
        <f t="shared" si="13"/>
        <v>2.5187763663342176E-3</v>
      </c>
    </row>
    <row r="54" spans="1:23" x14ac:dyDescent="0.25">
      <c r="A54" s="1">
        <v>38504</v>
      </c>
      <c r="B54" s="8">
        <v>6</v>
      </c>
      <c r="C54">
        <v>5086</v>
      </c>
      <c r="E54">
        <v>55</v>
      </c>
      <c r="F54" s="22">
        <f t="shared" si="0"/>
        <v>0</v>
      </c>
      <c r="G54" s="22">
        <f t="shared" si="1"/>
        <v>0</v>
      </c>
      <c r="H54" s="22">
        <f t="shared" si="2"/>
        <v>0</v>
      </c>
      <c r="I54" s="22">
        <f t="shared" si="3"/>
        <v>0</v>
      </c>
      <c r="J54" s="22">
        <f t="shared" si="4"/>
        <v>1</v>
      </c>
      <c r="K54" s="22">
        <f t="shared" si="5"/>
        <v>0</v>
      </c>
      <c r="L54" s="22">
        <f t="shared" si="6"/>
        <v>0</v>
      </c>
      <c r="M54" s="22">
        <f t="shared" si="7"/>
        <v>0</v>
      </c>
      <c r="N54" s="22">
        <f t="shared" si="8"/>
        <v>0</v>
      </c>
      <c r="O54" s="22">
        <f t="shared" si="9"/>
        <v>0</v>
      </c>
      <c r="P54" s="22">
        <f t="shared" si="10"/>
        <v>0</v>
      </c>
      <c r="Q54">
        <v>4773</v>
      </c>
      <c r="R54">
        <v>4880</v>
      </c>
      <c r="S54">
        <v>4352</v>
      </c>
      <c r="T54">
        <f t="shared" si="11"/>
        <v>5083.1732575421247</v>
      </c>
      <c r="V54">
        <f t="shared" si="12"/>
        <v>2.826742457875298</v>
      </c>
      <c r="W54">
        <f t="shared" si="13"/>
        <v>5.55788922114687E-4</v>
      </c>
    </row>
    <row r="55" spans="1:23" x14ac:dyDescent="0.25">
      <c r="A55" s="1">
        <v>38534</v>
      </c>
      <c r="B55" s="8">
        <v>7</v>
      </c>
      <c r="C55">
        <v>5469</v>
      </c>
      <c r="E55">
        <v>56</v>
      </c>
      <c r="F55" s="22">
        <f t="shared" si="0"/>
        <v>0</v>
      </c>
      <c r="G55" s="22">
        <f t="shared" si="1"/>
        <v>0</v>
      </c>
      <c r="H55" s="22">
        <f t="shared" si="2"/>
        <v>0</v>
      </c>
      <c r="I55" s="22">
        <f t="shared" si="3"/>
        <v>0</v>
      </c>
      <c r="J55" s="22">
        <f t="shared" si="4"/>
        <v>0</v>
      </c>
      <c r="K55" s="22">
        <f t="shared" si="5"/>
        <v>1</v>
      </c>
      <c r="L55" s="22">
        <f t="shared" si="6"/>
        <v>0</v>
      </c>
      <c r="M55" s="22">
        <f t="shared" si="7"/>
        <v>0</v>
      </c>
      <c r="N55" s="22">
        <f t="shared" si="8"/>
        <v>0</v>
      </c>
      <c r="O55" s="22">
        <f t="shared" si="9"/>
        <v>0</v>
      </c>
      <c r="P55" s="22">
        <f t="shared" si="10"/>
        <v>0</v>
      </c>
      <c r="Q55">
        <v>5086</v>
      </c>
      <c r="R55">
        <v>4773</v>
      </c>
      <c r="S55">
        <v>4880</v>
      </c>
      <c r="T55">
        <f t="shared" si="11"/>
        <v>5431.5673205587627</v>
      </c>
      <c r="V55">
        <f t="shared" si="12"/>
        <v>37.432679441237269</v>
      </c>
      <c r="W55">
        <f t="shared" si="13"/>
        <v>6.8445199197727678E-3</v>
      </c>
    </row>
    <row r="56" spans="1:23" x14ac:dyDescent="0.25">
      <c r="A56" s="1">
        <v>38565</v>
      </c>
      <c r="B56" s="8">
        <v>8</v>
      </c>
      <c r="C56">
        <v>6200</v>
      </c>
      <c r="E56">
        <v>57</v>
      </c>
      <c r="F56" s="22">
        <f t="shared" si="0"/>
        <v>0</v>
      </c>
      <c r="G56" s="22">
        <f t="shared" si="1"/>
        <v>0</v>
      </c>
      <c r="H56" s="22">
        <f t="shared" si="2"/>
        <v>0</v>
      </c>
      <c r="I56" s="22">
        <f t="shared" si="3"/>
        <v>0</v>
      </c>
      <c r="J56" s="22">
        <f t="shared" si="4"/>
        <v>0</v>
      </c>
      <c r="K56" s="22">
        <f t="shared" si="5"/>
        <v>0</v>
      </c>
      <c r="L56" s="22">
        <f t="shared" si="6"/>
        <v>1</v>
      </c>
      <c r="M56" s="22">
        <f t="shared" si="7"/>
        <v>0</v>
      </c>
      <c r="N56" s="22">
        <f t="shared" si="8"/>
        <v>0</v>
      </c>
      <c r="O56" s="22">
        <f t="shared" si="9"/>
        <v>0</v>
      </c>
      <c r="P56" s="22">
        <f t="shared" si="10"/>
        <v>0</v>
      </c>
      <c r="Q56">
        <v>5469</v>
      </c>
      <c r="R56">
        <v>5086</v>
      </c>
      <c r="S56">
        <v>4773</v>
      </c>
      <c r="T56">
        <f t="shared" si="11"/>
        <v>5850.0980264460031</v>
      </c>
      <c r="V56">
        <f t="shared" si="12"/>
        <v>349.90197355399687</v>
      </c>
      <c r="W56">
        <f t="shared" si="13"/>
        <v>5.6435802186128529E-2</v>
      </c>
    </row>
    <row r="57" spans="1:23" x14ac:dyDescent="0.25">
      <c r="A57" s="1">
        <v>38596</v>
      </c>
      <c r="B57" s="8">
        <v>9</v>
      </c>
      <c r="C57">
        <v>5634</v>
      </c>
      <c r="E57">
        <v>58</v>
      </c>
      <c r="F57" s="22">
        <f t="shared" si="0"/>
        <v>0</v>
      </c>
      <c r="G57" s="22">
        <f t="shared" si="1"/>
        <v>0</v>
      </c>
      <c r="H57" s="22">
        <f t="shared" si="2"/>
        <v>0</v>
      </c>
      <c r="I57" s="22">
        <f t="shared" si="3"/>
        <v>0</v>
      </c>
      <c r="J57" s="22">
        <f t="shared" si="4"/>
        <v>0</v>
      </c>
      <c r="K57" s="22">
        <f t="shared" si="5"/>
        <v>0</v>
      </c>
      <c r="L57" s="22">
        <f t="shared" si="6"/>
        <v>0</v>
      </c>
      <c r="M57" s="22">
        <f t="shared" si="7"/>
        <v>1</v>
      </c>
      <c r="N57" s="22">
        <f t="shared" si="8"/>
        <v>0</v>
      </c>
      <c r="O57" s="22">
        <f t="shared" si="9"/>
        <v>0</v>
      </c>
      <c r="P57" s="22">
        <f t="shared" si="10"/>
        <v>0</v>
      </c>
      <c r="Q57">
        <v>6200</v>
      </c>
      <c r="R57">
        <v>5469</v>
      </c>
      <c r="S57">
        <v>5086</v>
      </c>
      <c r="T57">
        <f t="shared" si="11"/>
        <v>5351.7911403719881</v>
      </c>
      <c r="V57">
        <f t="shared" si="12"/>
        <v>282.20885962801185</v>
      </c>
      <c r="W57">
        <f t="shared" si="13"/>
        <v>5.0090319422792302E-2</v>
      </c>
    </row>
    <row r="58" spans="1:23" x14ac:dyDescent="0.25">
      <c r="A58" s="1">
        <v>38626</v>
      </c>
      <c r="B58" s="8">
        <v>10</v>
      </c>
      <c r="C58">
        <v>5266</v>
      </c>
      <c r="E58">
        <v>59</v>
      </c>
      <c r="F58" s="22">
        <f t="shared" si="0"/>
        <v>0</v>
      </c>
      <c r="G58" s="22">
        <f t="shared" si="1"/>
        <v>0</v>
      </c>
      <c r="H58" s="22">
        <f t="shared" si="2"/>
        <v>0</v>
      </c>
      <c r="I58" s="22">
        <f t="shared" si="3"/>
        <v>0</v>
      </c>
      <c r="J58" s="22">
        <f t="shared" si="4"/>
        <v>0</v>
      </c>
      <c r="K58" s="22">
        <f t="shared" si="5"/>
        <v>0</v>
      </c>
      <c r="L58" s="22">
        <f t="shared" si="6"/>
        <v>0</v>
      </c>
      <c r="M58" s="22">
        <f t="shared" si="7"/>
        <v>0</v>
      </c>
      <c r="N58" s="22">
        <f t="shared" si="8"/>
        <v>1</v>
      </c>
      <c r="O58" s="22">
        <f t="shared" si="9"/>
        <v>0</v>
      </c>
      <c r="P58" s="22">
        <f t="shared" si="10"/>
        <v>0</v>
      </c>
      <c r="Q58">
        <v>5634</v>
      </c>
      <c r="R58">
        <v>6200</v>
      </c>
      <c r="S58">
        <v>5469</v>
      </c>
      <c r="T58">
        <f t="shared" si="11"/>
        <v>5335.0617555020253</v>
      </c>
      <c r="V58">
        <f t="shared" si="12"/>
        <v>-69.061755502025335</v>
      </c>
      <c r="W58">
        <f t="shared" si="13"/>
        <v>1.3114651633502722E-2</v>
      </c>
    </row>
    <row r="59" spans="1:23" x14ac:dyDescent="0.25">
      <c r="A59" s="1">
        <v>38657</v>
      </c>
      <c r="B59" s="8">
        <v>11</v>
      </c>
      <c r="C59">
        <v>4379</v>
      </c>
      <c r="E59">
        <v>60</v>
      </c>
      <c r="F59" s="22">
        <f t="shared" si="0"/>
        <v>0</v>
      </c>
      <c r="G59" s="22">
        <f t="shared" si="1"/>
        <v>0</v>
      </c>
      <c r="H59" s="22">
        <f t="shared" si="2"/>
        <v>0</v>
      </c>
      <c r="I59" s="22">
        <f t="shared" si="3"/>
        <v>0</v>
      </c>
      <c r="J59" s="22">
        <f t="shared" si="4"/>
        <v>0</v>
      </c>
      <c r="K59" s="22">
        <f t="shared" si="5"/>
        <v>0</v>
      </c>
      <c r="L59" s="22">
        <f t="shared" si="6"/>
        <v>0</v>
      </c>
      <c r="M59" s="22">
        <f t="shared" si="7"/>
        <v>0</v>
      </c>
      <c r="N59" s="22">
        <f t="shared" si="8"/>
        <v>0</v>
      </c>
      <c r="O59" s="22">
        <f t="shared" si="9"/>
        <v>1</v>
      </c>
      <c r="P59" s="22">
        <f t="shared" si="10"/>
        <v>0</v>
      </c>
      <c r="Q59">
        <v>5266</v>
      </c>
      <c r="R59">
        <v>5634</v>
      </c>
      <c r="S59">
        <v>6200</v>
      </c>
      <c r="T59">
        <f t="shared" si="11"/>
        <v>4615.2137389021373</v>
      </c>
      <c r="V59">
        <f t="shared" si="12"/>
        <v>-236.21373890213727</v>
      </c>
      <c r="W59">
        <f t="shared" si="13"/>
        <v>5.3942392989755027E-2</v>
      </c>
    </row>
    <row r="60" spans="1:23" x14ac:dyDescent="0.25">
      <c r="A60" s="1">
        <v>38687</v>
      </c>
      <c r="B60" s="8">
        <v>12</v>
      </c>
      <c r="C60">
        <v>4650</v>
      </c>
      <c r="E60">
        <v>61</v>
      </c>
      <c r="F60" s="22">
        <f t="shared" si="0"/>
        <v>0</v>
      </c>
      <c r="G60" s="22">
        <f t="shared" si="1"/>
        <v>0</v>
      </c>
      <c r="H60" s="22">
        <f t="shared" si="2"/>
        <v>0</v>
      </c>
      <c r="I60" s="22">
        <f t="shared" si="3"/>
        <v>0</v>
      </c>
      <c r="J60" s="22">
        <f t="shared" si="4"/>
        <v>0</v>
      </c>
      <c r="K60" s="22">
        <f t="shared" si="5"/>
        <v>0</v>
      </c>
      <c r="L60" s="22">
        <f t="shared" si="6"/>
        <v>0</v>
      </c>
      <c r="M60" s="22">
        <f t="shared" si="7"/>
        <v>0</v>
      </c>
      <c r="N60" s="22">
        <f t="shared" si="8"/>
        <v>0</v>
      </c>
      <c r="O60" s="22">
        <f t="shared" si="9"/>
        <v>0</v>
      </c>
      <c r="P60" s="22">
        <f t="shared" si="10"/>
        <v>1</v>
      </c>
      <c r="Q60">
        <v>4379</v>
      </c>
      <c r="R60">
        <v>5266</v>
      </c>
      <c r="S60">
        <v>5634</v>
      </c>
      <c r="T60">
        <f t="shared" si="11"/>
        <v>4886.2462655767004</v>
      </c>
      <c r="V60">
        <f t="shared" si="12"/>
        <v>-236.24626557670035</v>
      </c>
      <c r="W60">
        <f t="shared" si="13"/>
        <v>5.0805648511118358E-2</v>
      </c>
    </row>
    <row r="61" spans="1:23" x14ac:dyDescent="0.25">
      <c r="A61" s="1">
        <v>38718</v>
      </c>
      <c r="B61" s="8">
        <v>1</v>
      </c>
      <c r="C61">
        <v>5639</v>
      </c>
      <c r="E61">
        <v>62</v>
      </c>
      <c r="F61" s="22">
        <f t="shared" si="0"/>
        <v>1</v>
      </c>
      <c r="G61" s="22">
        <f t="shared" si="1"/>
        <v>0</v>
      </c>
      <c r="H61" s="22">
        <f t="shared" si="2"/>
        <v>0</v>
      </c>
      <c r="I61" s="22">
        <f t="shared" si="3"/>
        <v>0</v>
      </c>
      <c r="J61" s="22">
        <f t="shared" si="4"/>
        <v>0</v>
      </c>
      <c r="K61" s="22">
        <f t="shared" si="5"/>
        <v>0</v>
      </c>
      <c r="L61" s="22">
        <f t="shared" si="6"/>
        <v>0</v>
      </c>
      <c r="M61" s="22">
        <f t="shared" si="7"/>
        <v>0</v>
      </c>
      <c r="N61" s="22">
        <f t="shared" si="8"/>
        <v>0</v>
      </c>
      <c r="O61" s="22">
        <f t="shared" si="9"/>
        <v>0</v>
      </c>
      <c r="P61" s="22">
        <f t="shared" si="10"/>
        <v>0</v>
      </c>
      <c r="Q61">
        <v>4650</v>
      </c>
      <c r="R61">
        <v>4379</v>
      </c>
      <c r="S61">
        <v>5266</v>
      </c>
      <c r="T61">
        <f t="shared" si="11"/>
        <v>5577.5919243012186</v>
      </c>
      <c r="V61">
        <f t="shared" si="12"/>
        <v>61.408075698781431</v>
      </c>
      <c r="W61">
        <f t="shared" si="13"/>
        <v>1.0889887515300839E-2</v>
      </c>
    </row>
    <row r="62" spans="1:23" x14ac:dyDescent="0.25">
      <c r="A62" s="1">
        <v>38749</v>
      </c>
      <c r="B62" s="8">
        <v>2</v>
      </c>
      <c r="C62">
        <v>4052</v>
      </c>
      <c r="E62">
        <v>63</v>
      </c>
      <c r="F62" s="22">
        <f t="shared" si="0"/>
        <v>0</v>
      </c>
      <c r="G62" s="22">
        <f t="shared" si="1"/>
        <v>0</v>
      </c>
      <c r="H62" s="22">
        <f t="shared" si="2"/>
        <v>0</v>
      </c>
      <c r="I62" s="22">
        <f t="shared" si="3"/>
        <v>0</v>
      </c>
      <c r="J62" s="22">
        <f t="shared" si="4"/>
        <v>0</v>
      </c>
      <c r="K62" s="22">
        <f t="shared" si="5"/>
        <v>0</v>
      </c>
      <c r="L62" s="22">
        <f t="shared" si="6"/>
        <v>0</v>
      </c>
      <c r="M62" s="22">
        <f t="shared" si="7"/>
        <v>0</v>
      </c>
      <c r="N62" s="22">
        <f t="shared" si="8"/>
        <v>0</v>
      </c>
      <c r="O62" s="22">
        <f t="shared" si="9"/>
        <v>0</v>
      </c>
      <c r="P62" s="22">
        <f t="shared" si="10"/>
        <v>0</v>
      </c>
      <c r="Q62">
        <v>5639</v>
      </c>
      <c r="R62">
        <v>4650</v>
      </c>
      <c r="S62">
        <v>4379</v>
      </c>
      <c r="T62">
        <f t="shared" si="11"/>
        <v>3991.522151204641</v>
      </c>
      <c r="V62">
        <f t="shared" si="12"/>
        <v>60.477848795359023</v>
      </c>
      <c r="W62">
        <f t="shared" si="13"/>
        <v>1.4925431588193244E-2</v>
      </c>
    </row>
    <row r="63" spans="1:23" x14ac:dyDescent="0.25">
      <c r="A63" s="1">
        <v>38777</v>
      </c>
      <c r="B63" s="8">
        <v>3</v>
      </c>
      <c r="C63">
        <v>4363</v>
      </c>
      <c r="E63">
        <v>64</v>
      </c>
      <c r="F63" s="22">
        <f t="shared" si="0"/>
        <v>0</v>
      </c>
      <c r="G63" s="22">
        <f t="shared" si="1"/>
        <v>1</v>
      </c>
      <c r="H63" s="22">
        <f t="shared" si="2"/>
        <v>0</v>
      </c>
      <c r="I63" s="22">
        <f t="shared" si="3"/>
        <v>0</v>
      </c>
      <c r="J63" s="22">
        <f t="shared" si="4"/>
        <v>0</v>
      </c>
      <c r="K63" s="22">
        <f t="shared" si="5"/>
        <v>0</v>
      </c>
      <c r="L63" s="22">
        <f t="shared" si="6"/>
        <v>0</v>
      </c>
      <c r="M63" s="22">
        <f t="shared" si="7"/>
        <v>0</v>
      </c>
      <c r="N63" s="22">
        <f t="shared" si="8"/>
        <v>0</v>
      </c>
      <c r="O63" s="22">
        <f t="shared" si="9"/>
        <v>0</v>
      </c>
      <c r="P63" s="22">
        <f t="shared" si="10"/>
        <v>0</v>
      </c>
      <c r="Q63">
        <v>4052</v>
      </c>
      <c r="R63">
        <v>5639</v>
      </c>
      <c r="S63">
        <v>4650</v>
      </c>
      <c r="T63">
        <f t="shared" si="11"/>
        <v>4231.2922844740242</v>
      </c>
      <c r="V63">
        <f t="shared" si="12"/>
        <v>131.7077155259758</v>
      </c>
      <c r="W63">
        <f t="shared" si="13"/>
        <v>3.0187420473521843E-2</v>
      </c>
    </row>
    <row r="64" spans="1:23" x14ac:dyDescent="0.25">
      <c r="A64" s="1">
        <v>38808</v>
      </c>
      <c r="B64" s="8">
        <v>4</v>
      </c>
      <c r="C64">
        <v>4876</v>
      </c>
      <c r="E64">
        <v>65</v>
      </c>
      <c r="F64" s="22">
        <f t="shared" si="0"/>
        <v>0</v>
      </c>
      <c r="G64" s="22">
        <f t="shared" si="1"/>
        <v>0</v>
      </c>
      <c r="H64" s="22">
        <f t="shared" si="2"/>
        <v>1</v>
      </c>
      <c r="I64" s="22">
        <f t="shared" si="3"/>
        <v>0</v>
      </c>
      <c r="J64" s="22">
        <f t="shared" si="4"/>
        <v>0</v>
      </c>
      <c r="K64" s="22">
        <f t="shared" si="5"/>
        <v>0</v>
      </c>
      <c r="L64" s="22">
        <f t="shared" si="6"/>
        <v>0</v>
      </c>
      <c r="M64" s="22">
        <f t="shared" si="7"/>
        <v>0</v>
      </c>
      <c r="N64" s="22">
        <f t="shared" si="8"/>
        <v>0</v>
      </c>
      <c r="O64" s="22">
        <f t="shared" si="9"/>
        <v>0</v>
      </c>
      <c r="P64" s="22">
        <f t="shared" si="10"/>
        <v>0</v>
      </c>
      <c r="Q64">
        <v>4363</v>
      </c>
      <c r="R64">
        <v>4052</v>
      </c>
      <c r="S64">
        <v>5639</v>
      </c>
      <c r="T64">
        <f t="shared" si="11"/>
        <v>4875.3791285741645</v>
      </c>
      <c r="V64">
        <f t="shared" si="12"/>
        <v>0.62087142583550303</v>
      </c>
      <c r="W64">
        <f t="shared" si="13"/>
        <v>1.2733212178742885E-4</v>
      </c>
    </row>
    <row r="65" spans="1:23" x14ac:dyDescent="0.25">
      <c r="A65" s="1">
        <v>38838</v>
      </c>
      <c r="B65" s="8">
        <v>5</v>
      </c>
      <c r="C65">
        <v>5132</v>
      </c>
      <c r="E65">
        <v>66</v>
      </c>
      <c r="F65" s="22">
        <f t="shared" ref="F65:F128" si="14">IF($B65=1,1,0)</f>
        <v>0</v>
      </c>
      <c r="G65" s="22">
        <f t="shared" ref="G65:G128" si="15">IF($B65=3,1,0)</f>
        <v>0</v>
      </c>
      <c r="H65" s="22">
        <f t="shared" ref="H65:H128" si="16">IF($B65=4,1,0)</f>
        <v>0</v>
      </c>
      <c r="I65" s="22">
        <f t="shared" ref="I65:I128" si="17">IF($B65=5,1,0)</f>
        <v>1</v>
      </c>
      <c r="J65" s="22">
        <f t="shared" ref="J65:J128" si="18">IF($B65=6,1,0)</f>
        <v>0</v>
      </c>
      <c r="K65" s="22">
        <f t="shared" ref="K65:K128" si="19">IF($B65=7,1,0)</f>
        <v>0</v>
      </c>
      <c r="L65" s="22">
        <f t="shared" ref="L65:L128" si="20">IF($B65=8,1,0)</f>
        <v>0</v>
      </c>
      <c r="M65" s="22">
        <f t="shared" ref="M65:M128" si="21">IF($B65=9,1,0)</f>
        <v>0</v>
      </c>
      <c r="N65" s="22">
        <f t="shared" ref="N65:N128" si="22">IF($B65=10,1,0)</f>
        <v>0</v>
      </c>
      <c r="O65" s="22">
        <f t="shared" ref="O65:O128" si="23">IF($B65=11,1,0)</f>
        <v>0</v>
      </c>
      <c r="P65" s="22">
        <f t="shared" ref="P65:P128" si="24">IF($B65=12,1,0)</f>
        <v>0</v>
      </c>
      <c r="Q65">
        <v>4876</v>
      </c>
      <c r="R65">
        <v>4363</v>
      </c>
      <c r="S65">
        <v>4052</v>
      </c>
      <c r="T65">
        <f t="shared" si="11"/>
        <v>4771.2104685785698</v>
      </c>
      <c r="V65">
        <f t="shared" si="12"/>
        <v>360.78953142143018</v>
      </c>
      <c r="W65">
        <f t="shared" si="13"/>
        <v>7.0301935195134488E-2</v>
      </c>
    </row>
    <row r="66" spans="1:23" x14ac:dyDescent="0.25">
      <c r="A66" s="1">
        <v>38869</v>
      </c>
      <c r="B66" s="8">
        <v>6</v>
      </c>
      <c r="C66">
        <v>5227</v>
      </c>
      <c r="E66">
        <v>67</v>
      </c>
      <c r="F66" s="22">
        <f t="shared" si="14"/>
        <v>0</v>
      </c>
      <c r="G66" s="22">
        <f t="shared" si="15"/>
        <v>0</v>
      </c>
      <c r="H66" s="22">
        <f t="shared" si="16"/>
        <v>0</v>
      </c>
      <c r="I66" s="22">
        <f t="shared" si="17"/>
        <v>0</v>
      </c>
      <c r="J66" s="22">
        <f t="shared" si="18"/>
        <v>1</v>
      </c>
      <c r="K66" s="22">
        <f t="shared" si="19"/>
        <v>0</v>
      </c>
      <c r="L66" s="22">
        <f t="shared" si="20"/>
        <v>0</v>
      </c>
      <c r="M66" s="22">
        <f t="shared" si="21"/>
        <v>0</v>
      </c>
      <c r="N66" s="22">
        <f t="shared" si="22"/>
        <v>0</v>
      </c>
      <c r="O66" s="22">
        <f t="shared" si="23"/>
        <v>0</v>
      </c>
      <c r="P66" s="22">
        <f t="shared" si="24"/>
        <v>0</v>
      </c>
      <c r="Q66">
        <v>5132</v>
      </c>
      <c r="R66">
        <v>4876</v>
      </c>
      <c r="S66">
        <v>4363</v>
      </c>
      <c r="T66">
        <f t="shared" si="11"/>
        <v>5205.7820754038639</v>
      </c>
      <c r="V66">
        <f t="shared" si="12"/>
        <v>21.217924596136072</v>
      </c>
      <c r="W66">
        <f t="shared" si="13"/>
        <v>4.0592930162877509E-3</v>
      </c>
    </row>
    <row r="67" spans="1:23" x14ac:dyDescent="0.25">
      <c r="A67" s="1">
        <v>38899</v>
      </c>
      <c r="B67" s="8">
        <v>7</v>
      </c>
      <c r="C67">
        <v>5761</v>
      </c>
      <c r="E67">
        <v>68</v>
      </c>
      <c r="F67" s="22">
        <f t="shared" si="14"/>
        <v>0</v>
      </c>
      <c r="G67" s="22">
        <f t="shared" si="15"/>
        <v>0</v>
      </c>
      <c r="H67" s="22">
        <f t="shared" si="16"/>
        <v>0</v>
      </c>
      <c r="I67" s="22">
        <f t="shared" si="17"/>
        <v>0</v>
      </c>
      <c r="J67" s="22">
        <f t="shared" si="18"/>
        <v>0</v>
      </c>
      <c r="K67" s="22">
        <f t="shared" si="19"/>
        <v>1</v>
      </c>
      <c r="L67" s="22">
        <f t="shared" si="20"/>
        <v>0</v>
      </c>
      <c r="M67" s="22">
        <f t="shared" si="21"/>
        <v>0</v>
      </c>
      <c r="N67" s="22">
        <f t="shared" si="22"/>
        <v>0</v>
      </c>
      <c r="O67" s="22">
        <f t="shared" si="23"/>
        <v>0</v>
      </c>
      <c r="P67" s="22">
        <f t="shared" si="24"/>
        <v>0</v>
      </c>
      <c r="Q67">
        <v>5227</v>
      </c>
      <c r="R67">
        <v>5132</v>
      </c>
      <c r="S67">
        <v>4876</v>
      </c>
      <c r="T67">
        <f t="shared" si="11"/>
        <v>5529.330971501282</v>
      </c>
      <c r="V67">
        <f t="shared" si="12"/>
        <v>231.66902849871803</v>
      </c>
      <c r="W67">
        <f t="shared" si="13"/>
        <v>4.0213335965755603E-2</v>
      </c>
    </row>
    <row r="68" spans="1:23" x14ac:dyDescent="0.25">
      <c r="A68" s="1">
        <v>38930</v>
      </c>
      <c r="B68" s="8">
        <v>8</v>
      </c>
      <c r="C68">
        <v>5985</v>
      </c>
      <c r="E68">
        <v>69</v>
      </c>
      <c r="F68" s="22">
        <f t="shared" si="14"/>
        <v>0</v>
      </c>
      <c r="G68" s="22">
        <f t="shared" si="15"/>
        <v>0</v>
      </c>
      <c r="H68" s="22">
        <f t="shared" si="16"/>
        <v>0</v>
      </c>
      <c r="I68" s="22">
        <f t="shared" si="17"/>
        <v>0</v>
      </c>
      <c r="J68" s="22">
        <f t="shared" si="18"/>
        <v>0</v>
      </c>
      <c r="K68" s="22">
        <f t="shared" si="19"/>
        <v>0</v>
      </c>
      <c r="L68" s="22">
        <f t="shared" si="20"/>
        <v>1</v>
      </c>
      <c r="M68" s="22">
        <f t="shared" si="21"/>
        <v>0</v>
      </c>
      <c r="N68" s="22">
        <f t="shared" si="22"/>
        <v>0</v>
      </c>
      <c r="O68" s="22">
        <f t="shared" si="23"/>
        <v>0</v>
      </c>
      <c r="P68" s="22">
        <f t="shared" si="24"/>
        <v>0</v>
      </c>
      <c r="Q68">
        <v>5761</v>
      </c>
      <c r="R68">
        <v>5227</v>
      </c>
      <c r="S68">
        <v>5132</v>
      </c>
      <c r="T68">
        <f t="shared" ref="T68:T131" si="25">$D$1+SUMPRODUCT($E$1:$S$1,E68:S68)</f>
        <v>6147.2524417120712</v>
      </c>
      <c r="V68">
        <f t="shared" ref="V68:V131" si="26">C68-T68</f>
        <v>-162.25244171207123</v>
      </c>
      <c r="W68">
        <f t="shared" ref="W68:W131" si="27">ABS(V68)/C68</f>
        <v>2.7109848239276729E-2</v>
      </c>
    </row>
    <row r="69" spans="1:23" x14ac:dyDescent="0.25">
      <c r="A69" s="1">
        <v>38961</v>
      </c>
      <c r="B69" s="8">
        <v>9</v>
      </c>
      <c r="C69">
        <v>5295</v>
      </c>
      <c r="E69">
        <v>70</v>
      </c>
      <c r="F69" s="22">
        <f t="shared" si="14"/>
        <v>0</v>
      </c>
      <c r="G69" s="22">
        <f t="shared" si="15"/>
        <v>0</v>
      </c>
      <c r="H69" s="22">
        <f t="shared" si="16"/>
        <v>0</v>
      </c>
      <c r="I69" s="22">
        <f t="shared" si="17"/>
        <v>0</v>
      </c>
      <c r="J69" s="22">
        <f t="shared" si="18"/>
        <v>0</v>
      </c>
      <c r="K69" s="22">
        <f t="shared" si="19"/>
        <v>0</v>
      </c>
      <c r="L69" s="22">
        <f t="shared" si="20"/>
        <v>0</v>
      </c>
      <c r="M69" s="22">
        <f t="shared" si="21"/>
        <v>1</v>
      </c>
      <c r="N69" s="22">
        <f t="shared" si="22"/>
        <v>0</v>
      </c>
      <c r="O69" s="22">
        <f t="shared" si="23"/>
        <v>0</v>
      </c>
      <c r="P69" s="22">
        <f t="shared" si="24"/>
        <v>0</v>
      </c>
      <c r="Q69">
        <v>5985</v>
      </c>
      <c r="R69">
        <v>5761</v>
      </c>
      <c r="S69">
        <v>5227</v>
      </c>
      <c r="T69">
        <f t="shared" si="25"/>
        <v>5400.727262195177</v>
      </c>
      <c r="V69">
        <f t="shared" si="26"/>
        <v>-105.72726219517699</v>
      </c>
      <c r="W69">
        <f t="shared" si="27"/>
        <v>1.996737718511369E-2</v>
      </c>
    </row>
    <row r="70" spans="1:23" x14ac:dyDescent="0.25">
      <c r="A70" s="1">
        <v>38991</v>
      </c>
      <c r="B70" s="8">
        <v>10</v>
      </c>
      <c r="C70">
        <v>5484</v>
      </c>
      <c r="E70">
        <v>71</v>
      </c>
      <c r="F70" s="22">
        <f t="shared" si="14"/>
        <v>0</v>
      </c>
      <c r="G70" s="22">
        <f t="shared" si="15"/>
        <v>0</v>
      </c>
      <c r="H70" s="22">
        <f t="shared" si="16"/>
        <v>0</v>
      </c>
      <c r="I70" s="22">
        <f t="shared" si="17"/>
        <v>0</v>
      </c>
      <c r="J70" s="22">
        <f t="shared" si="18"/>
        <v>0</v>
      </c>
      <c r="K70" s="22">
        <f t="shared" si="19"/>
        <v>0</v>
      </c>
      <c r="L70" s="22">
        <f t="shared" si="20"/>
        <v>0</v>
      </c>
      <c r="M70" s="22">
        <f t="shared" si="21"/>
        <v>0</v>
      </c>
      <c r="N70" s="22">
        <f t="shared" si="22"/>
        <v>1</v>
      </c>
      <c r="O70" s="22">
        <f t="shared" si="23"/>
        <v>0</v>
      </c>
      <c r="P70" s="22">
        <f t="shared" si="24"/>
        <v>0</v>
      </c>
      <c r="Q70">
        <v>5295</v>
      </c>
      <c r="R70">
        <v>5985</v>
      </c>
      <c r="S70">
        <v>5761</v>
      </c>
      <c r="T70">
        <f t="shared" si="25"/>
        <v>5348.9851572535672</v>
      </c>
      <c r="V70">
        <f t="shared" si="26"/>
        <v>135.01484274643281</v>
      </c>
      <c r="W70">
        <f t="shared" si="27"/>
        <v>2.4619774388481546E-2</v>
      </c>
    </row>
    <row r="71" spans="1:23" x14ac:dyDescent="0.25">
      <c r="A71" s="1">
        <v>39022</v>
      </c>
      <c r="B71" s="8">
        <v>11</v>
      </c>
      <c r="C71">
        <v>4720</v>
      </c>
      <c r="E71">
        <v>72</v>
      </c>
      <c r="F71" s="22">
        <f t="shared" si="14"/>
        <v>0</v>
      </c>
      <c r="G71" s="22">
        <f t="shared" si="15"/>
        <v>0</v>
      </c>
      <c r="H71" s="22">
        <f t="shared" si="16"/>
        <v>0</v>
      </c>
      <c r="I71" s="22">
        <f t="shared" si="17"/>
        <v>0</v>
      </c>
      <c r="J71" s="22">
        <f t="shared" si="18"/>
        <v>0</v>
      </c>
      <c r="K71" s="22">
        <f t="shared" si="19"/>
        <v>0</v>
      </c>
      <c r="L71" s="22">
        <f t="shared" si="20"/>
        <v>0</v>
      </c>
      <c r="M71" s="22">
        <f t="shared" si="21"/>
        <v>0</v>
      </c>
      <c r="N71" s="22">
        <f t="shared" si="22"/>
        <v>0</v>
      </c>
      <c r="O71" s="22">
        <f t="shared" si="23"/>
        <v>1</v>
      </c>
      <c r="P71" s="22">
        <f t="shared" si="24"/>
        <v>0</v>
      </c>
      <c r="Q71">
        <v>5484</v>
      </c>
      <c r="R71">
        <v>5295</v>
      </c>
      <c r="S71">
        <v>5985</v>
      </c>
      <c r="T71">
        <f t="shared" si="25"/>
        <v>4532.1201859315279</v>
      </c>
      <c r="V71">
        <f t="shared" si="26"/>
        <v>187.87981406847211</v>
      </c>
      <c r="W71">
        <f t="shared" si="27"/>
        <v>3.9805045353489853E-2</v>
      </c>
    </row>
    <row r="72" spans="1:23" x14ac:dyDescent="0.25">
      <c r="A72" s="1">
        <v>39052</v>
      </c>
      <c r="B72" s="8">
        <v>12</v>
      </c>
      <c r="C72">
        <v>4750</v>
      </c>
      <c r="E72">
        <v>73</v>
      </c>
      <c r="F72" s="22">
        <f t="shared" si="14"/>
        <v>0</v>
      </c>
      <c r="G72" s="22">
        <f t="shared" si="15"/>
        <v>0</v>
      </c>
      <c r="H72" s="22">
        <f t="shared" si="16"/>
        <v>0</v>
      </c>
      <c r="I72" s="22">
        <f t="shared" si="17"/>
        <v>0</v>
      </c>
      <c r="J72" s="22">
        <f t="shared" si="18"/>
        <v>0</v>
      </c>
      <c r="K72" s="22">
        <f t="shared" si="19"/>
        <v>0</v>
      </c>
      <c r="L72" s="22">
        <f t="shared" si="20"/>
        <v>0</v>
      </c>
      <c r="M72" s="22">
        <f t="shared" si="21"/>
        <v>0</v>
      </c>
      <c r="N72" s="22">
        <f t="shared" si="22"/>
        <v>0</v>
      </c>
      <c r="O72" s="22">
        <f t="shared" si="23"/>
        <v>0</v>
      </c>
      <c r="P72" s="22">
        <f t="shared" si="24"/>
        <v>1</v>
      </c>
      <c r="Q72">
        <v>4720</v>
      </c>
      <c r="R72">
        <v>5484</v>
      </c>
      <c r="S72">
        <v>5295</v>
      </c>
      <c r="T72">
        <f t="shared" si="25"/>
        <v>4858.5262256551623</v>
      </c>
      <c r="V72">
        <f t="shared" si="26"/>
        <v>-108.52622565516231</v>
      </c>
      <c r="W72">
        <f t="shared" si="27"/>
        <v>2.2847626453718382E-2</v>
      </c>
    </row>
    <row r="73" spans="1:23" x14ac:dyDescent="0.25">
      <c r="A73" s="1">
        <v>39083</v>
      </c>
      <c r="B73" s="8">
        <v>1</v>
      </c>
      <c r="C73">
        <v>5719</v>
      </c>
      <c r="E73">
        <v>74</v>
      </c>
      <c r="F73" s="22">
        <f t="shared" si="14"/>
        <v>1</v>
      </c>
      <c r="G73" s="22">
        <f t="shared" si="15"/>
        <v>0</v>
      </c>
      <c r="H73" s="22">
        <f t="shared" si="16"/>
        <v>0</v>
      </c>
      <c r="I73" s="22">
        <f t="shared" si="17"/>
        <v>0</v>
      </c>
      <c r="J73" s="22">
        <f t="shared" si="18"/>
        <v>0</v>
      </c>
      <c r="K73" s="22">
        <f t="shared" si="19"/>
        <v>0</v>
      </c>
      <c r="L73" s="22">
        <f t="shared" si="20"/>
        <v>0</v>
      </c>
      <c r="M73" s="22">
        <f t="shared" si="21"/>
        <v>0</v>
      </c>
      <c r="N73" s="22">
        <f t="shared" si="22"/>
        <v>0</v>
      </c>
      <c r="O73" s="22">
        <f t="shared" si="23"/>
        <v>0</v>
      </c>
      <c r="P73" s="22">
        <f t="shared" si="24"/>
        <v>0</v>
      </c>
      <c r="Q73">
        <v>4750</v>
      </c>
      <c r="R73">
        <v>4720</v>
      </c>
      <c r="S73">
        <v>5484</v>
      </c>
      <c r="T73">
        <f t="shared" si="25"/>
        <v>5771.5856529186694</v>
      </c>
      <c r="V73">
        <f t="shared" si="26"/>
        <v>-52.585652918669439</v>
      </c>
      <c r="W73">
        <f t="shared" si="27"/>
        <v>9.1949034654081902E-3</v>
      </c>
    </row>
    <row r="74" spans="1:23" x14ac:dyDescent="0.25">
      <c r="A74" s="1">
        <v>39114</v>
      </c>
      <c r="B74" s="8">
        <v>2</v>
      </c>
      <c r="C74">
        <v>4140</v>
      </c>
      <c r="E74">
        <v>75</v>
      </c>
      <c r="F74" s="22">
        <f t="shared" si="14"/>
        <v>0</v>
      </c>
      <c r="G74" s="22">
        <f t="shared" si="15"/>
        <v>0</v>
      </c>
      <c r="H74" s="22">
        <f t="shared" si="16"/>
        <v>0</v>
      </c>
      <c r="I74" s="22">
        <f t="shared" si="17"/>
        <v>0</v>
      </c>
      <c r="J74" s="22">
        <f t="shared" si="18"/>
        <v>0</v>
      </c>
      <c r="K74" s="22">
        <f t="shared" si="19"/>
        <v>0</v>
      </c>
      <c r="L74" s="22">
        <f t="shared" si="20"/>
        <v>0</v>
      </c>
      <c r="M74" s="22">
        <f t="shared" si="21"/>
        <v>0</v>
      </c>
      <c r="N74" s="22">
        <f t="shared" si="22"/>
        <v>0</v>
      </c>
      <c r="O74" s="22">
        <f t="shared" si="23"/>
        <v>0</v>
      </c>
      <c r="P74" s="22">
        <f t="shared" si="24"/>
        <v>0</v>
      </c>
      <c r="Q74">
        <v>5719</v>
      </c>
      <c r="R74">
        <v>4750</v>
      </c>
      <c r="S74">
        <v>4720</v>
      </c>
      <c r="T74">
        <f t="shared" si="25"/>
        <v>4206.9331139053766</v>
      </c>
      <c r="V74">
        <f t="shared" si="26"/>
        <v>-66.933113905376558</v>
      </c>
      <c r="W74">
        <f t="shared" si="27"/>
        <v>1.6167418817723805E-2</v>
      </c>
    </row>
    <row r="75" spans="1:23" x14ac:dyDescent="0.25">
      <c r="A75" s="1">
        <v>39142</v>
      </c>
      <c r="B75" s="8">
        <v>3</v>
      </c>
      <c r="C75">
        <v>4466</v>
      </c>
      <c r="E75">
        <v>76</v>
      </c>
      <c r="F75" s="22">
        <f t="shared" si="14"/>
        <v>0</v>
      </c>
      <c r="G75" s="22">
        <f t="shared" si="15"/>
        <v>1</v>
      </c>
      <c r="H75" s="22">
        <f t="shared" si="16"/>
        <v>0</v>
      </c>
      <c r="I75" s="22">
        <f t="shared" si="17"/>
        <v>0</v>
      </c>
      <c r="J75" s="22">
        <f t="shared" si="18"/>
        <v>0</v>
      </c>
      <c r="K75" s="22">
        <f t="shared" si="19"/>
        <v>0</v>
      </c>
      <c r="L75" s="22">
        <f t="shared" si="20"/>
        <v>0</v>
      </c>
      <c r="M75" s="22">
        <f t="shared" si="21"/>
        <v>0</v>
      </c>
      <c r="N75" s="22">
        <f t="shared" si="22"/>
        <v>0</v>
      </c>
      <c r="O75" s="22">
        <f t="shared" si="23"/>
        <v>0</v>
      </c>
      <c r="P75" s="22">
        <f t="shared" si="24"/>
        <v>0</v>
      </c>
      <c r="Q75">
        <v>4140</v>
      </c>
      <c r="R75">
        <v>5719</v>
      </c>
      <c r="S75">
        <v>4750</v>
      </c>
      <c r="T75">
        <f t="shared" si="25"/>
        <v>4325.1147675361663</v>
      </c>
      <c r="V75">
        <f t="shared" si="26"/>
        <v>140.88523246383374</v>
      </c>
      <c r="W75">
        <f t="shared" si="27"/>
        <v>3.154617833941642E-2</v>
      </c>
    </row>
    <row r="76" spans="1:23" x14ac:dyDescent="0.25">
      <c r="A76" s="1">
        <v>39173</v>
      </c>
      <c r="B76" s="8">
        <v>4</v>
      </c>
      <c r="C76">
        <v>5004</v>
      </c>
      <c r="E76">
        <v>77</v>
      </c>
      <c r="F76" s="22">
        <f t="shared" si="14"/>
        <v>0</v>
      </c>
      <c r="G76" s="22">
        <f t="shared" si="15"/>
        <v>0</v>
      </c>
      <c r="H76" s="22">
        <f t="shared" si="16"/>
        <v>1</v>
      </c>
      <c r="I76" s="22">
        <f t="shared" si="17"/>
        <v>0</v>
      </c>
      <c r="J76" s="22">
        <f t="shared" si="18"/>
        <v>0</v>
      </c>
      <c r="K76" s="22">
        <f t="shared" si="19"/>
        <v>0</v>
      </c>
      <c r="L76" s="22">
        <f t="shared" si="20"/>
        <v>0</v>
      </c>
      <c r="M76" s="22">
        <f t="shared" si="21"/>
        <v>0</v>
      </c>
      <c r="N76" s="22">
        <f t="shared" si="22"/>
        <v>0</v>
      </c>
      <c r="O76" s="22">
        <f t="shared" si="23"/>
        <v>0</v>
      </c>
      <c r="P76" s="22">
        <f t="shared" si="24"/>
        <v>0</v>
      </c>
      <c r="Q76">
        <v>4466</v>
      </c>
      <c r="R76">
        <v>4140</v>
      </c>
      <c r="S76">
        <v>5719</v>
      </c>
      <c r="T76">
        <f t="shared" si="25"/>
        <v>4965.0030030817679</v>
      </c>
      <c r="V76">
        <f t="shared" si="26"/>
        <v>38.996996918232071</v>
      </c>
      <c r="W76">
        <f t="shared" si="27"/>
        <v>7.7931648517650023E-3</v>
      </c>
    </row>
    <row r="77" spans="1:23" x14ac:dyDescent="0.25">
      <c r="A77" s="1">
        <v>39203</v>
      </c>
      <c r="B77" s="8">
        <v>5</v>
      </c>
      <c r="C77">
        <v>4854</v>
      </c>
      <c r="E77">
        <v>78</v>
      </c>
      <c r="F77" s="22">
        <f t="shared" si="14"/>
        <v>0</v>
      </c>
      <c r="G77" s="22">
        <f t="shared" si="15"/>
        <v>0</v>
      </c>
      <c r="H77" s="22">
        <f t="shared" si="16"/>
        <v>0</v>
      </c>
      <c r="I77" s="22">
        <f t="shared" si="17"/>
        <v>1</v>
      </c>
      <c r="J77" s="22">
        <f t="shared" si="18"/>
        <v>0</v>
      </c>
      <c r="K77" s="22">
        <f t="shared" si="19"/>
        <v>0</v>
      </c>
      <c r="L77" s="22">
        <f t="shared" si="20"/>
        <v>0</v>
      </c>
      <c r="M77" s="22">
        <f t="shared" si="21"/>
        <v>0</v>
      </c>
      <c r="N77" s="22">
        <f t="shared" si="22"/>
        <v>0</v>
      </c>
      <c r="O77" s="22">
        <f t="shared" si="23"/>
        <v>0</v>
      </c>
      <c r="P77" s="22">
        <f t="shared" si="24"/>
        <v>0</v>
      </c>
      <c r="Q77">
        <v>5004</v>
      </c>
      <c r="R77">
        <v>4466</v>
      </c>
      <c r="S77">
        <v>4140</v>
      </c>
      <c r="T77">
        <f t="shared" si="25"/>
        <v>4874.8727715731002</v>
      </c>
      <c r="V77">
        <f t="shared" si="26"/>
        <v>-20.872771573100181</v>
      </c>
      <c r="W77">
        <f t="shared" si="27"/>
        <v>4.3001177530078661E-3</v>
      </c>
    </row>
    <row r="78" spans="1:23" x14ac:dyDescent="0.25">
      <c r="A78" s="1">
        <v>39234</v>
      </c>
      <c r="B78" s="8">
        <v>6</v>
      </c>
      <c r="C78">
        <v>5138</v>
      </c>
      <c r="E78">
        <v>79</v>
      </c>
      <c r="F78" s="22">
        <f t="shared" si="14"/>
        <v>0</v>
      </c>
      <c r="G78" s="22">
        <f t="shared" si="15"/>
        <v>0</v>
      </c>
      <c r="H78" s="22">
        <f t="shared" si="16"/>
        <v>0</v>
      </c>
      <c r="I78" s="22">
        <f t="shared" si="17"/>
        <v>0</v>
      </c>
      <c r="J78" s="22">
        <f t="shared" si="18"/>
        <v>1</v>
      </c>
      <c r="K78" s="22">
        <f t="shared" si="19"/>
        <v>0</v>
      </c>
      <c r="L78" s="22">
        <f t="shared" si="20"/>
        <v>0</v>
      </c>
      <c r="M78" s="22">
        <f t="shared" si="21"/>
        <v>0</v>
      </c>
      <c r="N78" s="22">
        <f t="shared" si="22"/>
        <v>0</v>
      </c>
      <c r="O78" s="22">
        <f t="shared" si="23"/>
        <v>0</v>
      </c>
      <c r="P78" s="22">
        <f t="shared" si="24"/>
        <v>0</v>
      </c>
      <c r="Q78">
        <v>4854</v>
      </c>
      <c r="R78">
        <v>5004</v>
      </c>
      <c r="S78">
        <v>4466</v>
      </c>
      <c r="T78">
        <f t="shared" si="25"/>
        <v>5192.470598590493</v>
      </c>
      <c r="V78">
        <f t="shared" si="26"/>
        <v>-54.470598590492955</v>
      </c>
      <c r="W78">
        <f t="shared" si="27"/>
        <v>1.0601517826098278E-2</v>
      </c>
    </row>
    <row r="79" spans="1:23" x14ac:dyDescent="0.25">
      <c r="A79" s="1">
        <v>39264</v>
      </c>
      <c r="B79" s="8">
        <v>7</v>
      </c>
      <c r="C79">
        <v>5712</v>
      </c>
      <c r="E79">
        <v>80</v>
      </c>
      <c r="F79" s="22">
        <f t="shared" si="14"/>
        <v>0</v>
      </c>
      <c r="G79" s="22">
        <f t="shared" si="15"/>
        <v>0</v>
      </c>
      <c r="H79" s="22">
        <f t="shared" si="16"/>
        <v>0</v>
      </c>
      <c r="I79" s="22">
        <f t="shared" si="17"/>
        <v>0</v>
      </c>
      <c r="J79" s="22">
        <f t="shared" si="18"/>
        <v>0</v>
      </c>
      <c r="K79" s="22">
        <f t="shared" si="19"/>
        <v>1</v>
      </c>
      <c r="L79" s="22">
        <f t="shared" si="20"/>
        <v>0</v>
      </c>
      <c r="M79" s="22">
        <f t="shared" si="21"/>
        <v>0</v>
      </c>
      <c r="N79" s="22">
        <f t="shared" si="22"/>
        <v>0</v>
      </c>
      <c r="O79" s="22">
        <f t="shared" si="23"/>
        <v>0</v>
      </c>
      <c r="P79" s="22">
        <f t="shared" si="24"/>
        <v>0</v>
      </c>
      <c r="Q79">
        <v>5138</v>
      </c>
      <c r="R79">
        <v>4854</v>
      </c>
      <c r="S79">
        <v>5004</v>
      </c>
      <c r="T79">
        <f t="shared" si="25"/>
        <v>5530.6524831597708</v>
      </c>
      <c r="V79">
        <f t="shared" si="26"/>
        <v>181.34751684022922</v>
      </c>
      <c r="W79">
        <f t="shared" si="27"/>
        <v>3.1748514852981309E-2</v>
      </c>
    </row>
    <row r="80" spans="1:23" x14ac:dyDescent="0.25">
      <c r="A80" s="1">
        <v>39295</v>
      </c>
      <c r="B80" s="8">
        <v>8</v>
      </c>
      <c r="C80">
        <v>6106</v>
      </c>
      <c r="E80">
        <v>81</v>
      </c>
      <c r="F80" s="22">
        <f t="shared" si="14"/>
        <v>0</v>
      </c>
      <c r="G80" s="22">
        <f t="shared" si="15"/>
        <v>0</v>
      </c>
      <c r="H80" s="22">
        <f t="shared" si="16"/>
        <v>0</v>
      </c>
      <c r="I80" s="22">
        <f t="shared" si="17"/>
        <v>0</v>
      </c>
      <c r="J80" s="22">
        <f t="shared" si="18"/>
        <v>0</v>
      </c>
      <c r="K80" s="22">
        <f t="shared" si="19"/>
        <v>0</v>
      </c>
      <c r="L80" s="22">
        <f t="shared" si="20"/>
        <v>1</v>
      </c>
      <c r="M80" s="22">
        <f t="shared" si="21"/>
        <v>0</v>
      </c>
      <c r="N80" s="22">
        <f t="shared" si="22"/>
        <v>0</v>
      </c>
      <c r="O80" s="22">
        <f t="shared" si="23"/>
        <v>0</v>
      </c>
      <c r="P80" s="22">
        <f t="shared" si="24"/>
        <v>0</v>
      </c>
      <c r="Q80">
        <v>5712</v>
      </c>
      <c r="R80">
        <v>5138</v>
      </c>
      <c r="S80">
        <v>4854</v>
      </c>
      <c r="T80">
        <f t="shared" si="25"/>
        <v>5983.6810542382036</v>
      </c>
      <c r="V80">
        <f t="shared" si="26"/>
        <v>122.31894576179639</v>
      </c>
      <c r="W80">
        <f t="shared" si="27"/>
        <v>2.0032582011430787E-2</v>
      </c>
    </row>
    <row r="81" spans="1:23" x14ac:dyDescent="0.25">
      <c r="A81" s="1">
        <v>39326</v>
      </c>
      <c r="B81" s="8">
        <v>9</v>
      </c>
      <c r="C81">
        <v>5273</v>
      </c>
      <c r="E81">
        <v>82</v>
      </c>
      <c r="F81" s="22">
        <f t="shared" si="14"/>
        <v>0</v>
      </c>
      <c r="G81" s="22">
        <f t="shared" si="15"/>
        <v>0</v>
      </c>
      <c r="H81" s="22">
        <f t="shared" si="16"/>
        <v>0</v>
      </c>
      <c r="I81" s="22">
        <f t="shared" si="17"/>
        <v>0</v>
      </c>
      <c r="J81" s="22">
        <f t="shared" si="18"/>
        <v>0</v>
      </c>
      <c r="K81" s="22">
        <f t="shared" si="19"/>
        <v>0</v>
      </c>
      <c r="L81" s="22">
        <f t="shared" si="20"/>
        <v>0</v>
      </c>
      <c r="M81" s="22">
        <f t="shared" si="21"/>
        <v>1</v>
      </c>
      <c r="N81" s="22">
        <f t="shared" si="22"/>
        <v>0</v>
      </c>
      <c r="O81" s="22">
        <f t="shared" si="23"/>
        <v>0</v>
      </c>
      <c r="P81" s="22">
        <f t="shared" si="24"/>
        <v>0</v>
      </c>
      <c r="Q81">
        <v>6106</v>
      </c>
      <c r="R81">
        <v>5712</v>
      </c>
      <c r="S81">
        <v>5138</v>
      </c>
      <c r="T81">
        <f t="shared" si="25"/>
        <v>5391.5600484452898</v>
      </c>
      <c r="V81">
        <f t="shared" si="26"/>
        <v>-118.56004844528979</v>
      </c>
      <c r="W81">
        <f t="shared" si="27"/>
        <v>2.248436344496298E-2</v>
      </c>
    </row>
    <row r="82" spans="1:23" x14ac:dyDescent="0.25">
      <c r="A82" s="1">
        <v>39356</v>
      </c>
      <c r="B82" s="8">
        <v>10</v>
      </c>
      <c r="C82">
        <v>5438</v>
      </c>
      <c r="E82">
        <v>83</v>
      </c>
      <c r="F82" s="22">
        <f t="shared" si="14"/>
        <v>0</v>
      </c>
      <c r="G82" s="22">
        <f t="shared" si="15"/>
        <v>0</v>
      </c>
      <c r="H82" s="22">
        <f t="shared" si="16"/>
        <v>0</v>
      </c>
      <c r="I82" s="22">
        <f t="shared" si="17"/>
        <v>0</v>
      </c>
      <c r="J82" s="22">
        <f t="shared" si="18"/>
        <v>0</v>
      </c>
      <c r="K82" s="22">
        <f t="shared" si="19"/>
        <v>0</v>
      </c>
      <c r="L82" s="22">
        <f t="shared" si="20"/>
        <v>0</v>
      </c>
      <c r="M82" s="22">
        <f t="shared" si="21"/>
        <v>0</v>
      </c>
      <c r="N82" s="22">
        <f t="shared" si="22"/>
        <v>1</v>
      </c>
      <c r="O82" s="22">
        <f t="shared" si="23"/>
        <v>0</v>
      </c>
      <c r="P82" s="22">
        <f t="shared" si="24"/>
        <v>0</v>
      </c>
      <c r="Q82">
        <v>5273</v>
      </c>
      <c r="R82">
        <v>6106</v>
      </c>
      <c r="S82">
        <v>5712</v>
      </c>
      <c r="T82">
        <f t="shared" si="25"/>
        <v>5338.9430269504974</v>
      </c>
      <c r="V82">
        <f t="shared" si="26"/>
        <v>99.056973049502631</v>
      </c>
      <c r="W82">
        <f t="shared" si="27"/>
        <v>1.8215699347095004E-2</v>
      </c>
    </row>
    <row r="83" spans="1:23" x14ac:dyDescent="0.25">
      <c r="A83" s="1">
        <v>39387</v>
      </c>
      <c r="B83" s="8">
        <v>11</v>
      </c>
      <c r="C83">
        <v>4495</v>
      </c>
      <c r="E83">
        <v>84</v>
      </c>
      <c r="F83" s="22">
        <f t="shared" si="14"/>
        <v>0</v>
      </c>
      <c r="G83" s="22">
        <f t="shared" si="15"/>
        <v>0</v>
      </c>
      <c r="H83" s="22">
        <f t="shared" si="16"/>
        <v>0</v>
      </c>
      <c r="I83" s="22">
        <f t="shared" si="17"/>
        <v>0</v>
      </c>
      <c r="J83" s="22">
        <f t="shared" si="18"/>
        <v>0</v>
      </c>
      <c r="K83" s="22">
        <f t="shared" si="19"/>
        <v>0</v>
      </c>
      <c r="L83" s="22">
        <f t="shared" si="20"/>
        <v>0</v>
      </c>
      <c r="M83" s="22">
        <f t="shared" si="21"/>
        <v>0</v>
      </c>
      <c r="N83" s="22">
        <f t="shared" si="22"/>
        <v>0</v>
      </c>
      <c r="O83" s="22">
        <f t="shared" si="23"/>
        <v>1</v>
      </c>
      <c r="P83" s="22">
        <f t="shared" si="24"/>
        <v>0</v>
      </c>
      <c r="Q83">
        <v>5438</v>
      </c>
      <c r="R83">
        <v>5273</v>
      </c>
      <c r="S83">
        <v>6106</v>
      </c>
      <c r="T83">
        <f t="shared" si="25"/>
        <v>4579.7798877399491</v>
      </c>
      <c r="V83">
        <f t="shared" si="26"/>
        <v>-84.779887739949118</v>
      </c>
      <c r="W83">
        <f t="shared" si="27"/>
        <v>1.8860931644037623E-2</v>
      </c>
    </row>
    <row r="84" spans="1:23" x14ac:dyDescent="0.25">
      <c r="A84" s="1">
        <v>39417</v>
      </c>
      <c r="B84" s="8">
        <v>12</v>
      </c>
      <c r="C84">
        <v>4639</v>
      </c>
      <c r="E84">
        <v>85</v>
      </c>
      <c r="F84" s="22">
        <f t="shared" si="14"/>
        <v>0</v>
      </c>
      <c r="G84" s="22">
        <f t="shared" si="15"/>
        <v>0</v>
      </c>
      <c r="H84" s="22">
        <f t="shared" si="16"/>
        <v>0</v>
      </c>
      <c r="I84" s="22">
        <f t="shared" si="17"/>
        <v>0</v>
      </c>
      <c r="J84" s="22">
        <f t="shared" si="18"/>
        <v>0</v>
      </c>
      <c r="K84" s="22">
        <f t="shared" si="19"/>
        <v>0</v>
      </c>
      <c r="L84" s="22">
        <f t="shared" si="20"/>
        <v>0</v>
      </c>
      <c r="M84" s="22">
        <f t="shared" si="21"/>
        <v>0</v>
      </c>
      <c r="N84" s="22">
        <f t="shared" si="22"/>
        <v>0</v>
      </c>
      <c r="O84" s="22">
        <f t="shared" si="23"/>
        <v>0</v>
      </c>
      <c r="P84" s="22">
        <f t="shared" si="24"/>
        <v>1</v>
      </c>
      <c r="Q84">
        <v>4495</v>
      </c>
      <c r="R84">
        <v>5438</v>
      </c>
      <c r="S84">
        <v>5273</v>
      </c>
      <c r="T84">
        <f t="shared" si="25"/>
        <v>4774.3595652019376</v>
      </c>
      <c r="V84">
        <f t="shared" si="26"/>
        <v>-135.35956520193758</v>
      </c>
      <c r="W84">
        <f t="shared" si="27"/>
        <v>2.9178608579852897E-2</v>
      </c>
    </row>
    <row r="85" spans="1:23" x14ac:dyDescent="0.25">
      <c r="A85" s="1">
        <v>39448</v>
      </c>
      <c r="B85" s="8">
        <v>1</v>
      </c>
      <c r="C85">
        <v>5555</v>
      </c>
      <c r="E85">
        <v>86</v>
      </c>
      <c r="F85" s="22">
        <f t="shared" si="14"/>
        <v>1</v>
      </c>
      <c r="G85" s="22">
        <f t="shared" si="15"/>
        <v>0</v>
      </c>
      <c r="H85" s="22">
        <f t="shared" si="16"/>
        <v>0</v>
      </c>
      <c r="I85" s="22">
        <f t="shared" si="17"/>
        <v>0</v>
      </c>
      <c r="J85" s="22">
        <f t="shared" si="18"/>
        <v>0</v>
      </c>
      <c r="K85" s="22">
        <f t="shared" si="19"/>
        <v>0</v>
      </c>
      <c r="L85" s="22">
        <f t="shared" si="20"/>
        <v>0</v>
      </c>
      <c r="M85" s="22">
        <f t="shared" si="21"/>
        <v>0</v>
      </c>
      <c r="N85" s="22">
        <f t="shared" si="22"/>
        <v>0</v>
      </c>
      <c r="O85" s="22">
        <f t="shared" si="23"/>
        <v>0</v>
      </c>
      <c r="P85" s="22">
        <f t="shared" si="24"/>
        <v>0</v>
      </c>
      <c r="Q85">
        <v>4639</v>
      </c>
      <c r="R85">
        <v>4495</v>
      </c>
      <c r="S85">
        <v>5438</v>
      </c>
      <c r="T85">
        <f t="shared" si="25"/>
        <v>5685.921754422081</v>
      </c>
      <c r="V85">
        <f t="shared" si="26"/>
        <v>-130.92175442208099</v>
      </c>
      <c r="W85">
        <f t="shared" si="27"/>
        <v>2.3568272623236904E-2</v>
      </c>
    </row>
    <row r="86" spans="1:23" x14ac:dyDescent="0.25">
      <c r="A86" s="1">
        <v>39479</v>
      </c>
      <c r="B86" s="8">
        <v>2</v>
      </c>
      <c r="C86">
        <v>4085</v>
      </c>
      <c r="E86">
        <v>87</v>
      </c>
      <c r="F86" s="22">
        <f t="shared" si="14"/>
        <v>0</v>
      </c>
      <c r="G86" s="22">
        <f t="shared" si="15"/>
        <v>0</v>
      </c>
      <c r="H86" s="22">
        <f t="shared" si="16"/>
        <v>0</v>
      </c>
      <c r="I86" s="22">
        <f t="shared" si="17"/>
        <v>0</v>
      </c>
      <c r="J86" s="22">
        <f t="shared" si="18"/>
        <v>0</v>
      </c>
      <c r="K86" s="22">
        <f t="shared" si="19"/>
        <v>0</v>
      </c>
      <c r="L86" s="22">
        <f t="shared" si="20"/>
        <v>0</v>
      </c>
      <c r="M86" s="22">
        <f t="shared" si="21"/>
        <v>0</v>
      </c>
      <c r="N86" s="22">
        <f t="shared" si="22"/>
        <v>0</v>
      </c>
      <c r="O86" s="22">
        <f t="shared" si="23"/>
        <v>0</v>
      </c>
      <c r="P86" s="22">
        <f t="shared" si="24"/>
        <v>0</v>
      </c>
      <c r="Q86">
        <v>5555</v>
      </c>
      <c r="R86">
        <v>4639</v>
      </c>
      <c r="S86">
        <v>4495</v>
      </c>
      <c r="T86">
        <f t="shared" si="25"/>
        <v>4030.6381057724757</v>
      </c>
      <c r="V86">
        <f t="shared" si="26"/>
        <v>54.361894227524317</v>
      </c>
      <c r="W86">
        <f t="shared" si="27"/>
        <v>1.3307685245415989E-2</v>
      </c>
    </row>
    <row r="87" spans="1:23" x14ac:dyDescent="0.25">
      <c r="A87" s="1">
        <v>39508</v>
      </c>
      <c r="B87" s="8">
        <v>3</v>
      </c>
      <c r="C87">
        <v>4138</v>
      </c>
      <c r="E87">
        <v>88</v>
      </c>
      <c r="F87" s="22">
        <f t="shared" si="14"/>
        <v>0</v>
      </c>
      <c r="G87" s="22">
        <f t="shared" si="15"/>
        <v>1</v>
      </c>
      <c r="H87" s="22">
        <f t="shared" si="16"/>
        <v>0</v>
      </c>
      <c r="I87" s="22">
        <f t="shared" si="17"/>
        <v>0</v>
      </c>
      <c r="J87" s="22">
        <f t="shared" si="18"/>
        <v>0</v>
      </c>
      <c r="K87" s="22">
        <f t="shared" si="19"/>
        <v>0</v>
      </c>
      <c r="L87" s="22">
        <f t="shared" si="20"/>
        <v>0</v>
      </c>
      <c r="M87" s="22">
        <f t="shared" si="21"/>
        <v>0</v>
      </c>
      <c r="N87" s="22">
        <f t="shared" si="22"/>
        <v>0</v>
      </c>
      <c r="O87" s="22">
        <f t="shared" si="23"/>
        <v>0</v>
      </c>
      <c r="P87" s="22">
        <f t="shared" si="24"/>
        <v>0</v>
      </c>
      <c r="Q87">
        <v>4085</v>
      </c>
      <c r="R87">
        <v>5555</v>
      </c>
      <c r="S87">
        <v>4639</v>
      </c>
      <c r="T87">
        <f t="shared" si="25"/>
        <v>4233.0547802264045</v>
      </c>
      <c r="V87">
        <f t="shared" si="26"/>
        <v>-95.054780226404546</v>
      </c>
      <c r="W87">
        <f t="shared" si="27"/>
        <v>2.2971189034897185E-2</v>
      </c>
    </row>
    <row r="88" spans="1:23" x14ac:dyDescent="0.25">
      <c r="A88" s="1">
        <v>39539</v>
      </c>
      <c r="B88" s="8">
        <v>4</v>
      </c>
      <c r="C88">
        <v>4993</v>
      </c>
      <c r="E88">
        <v>89</v>
      </c>
      <c r="F88" s="22">
        <f t="shared" si="14"/>
        <v>0</v>
      </c>
      <c r="G88" s="22">
        <f t="shared" si="15"/>
        <v>0</v>
      </c>
      <c r="H88" s="22">
        <f t="shared" si="16"/>
        <v>1</v>
      </c>
      <c r="I88" s="22">
        <f t="shared" si="17"/>
        <v>0</v>
      </c>
      <c r="J88" s="22">
        <f t="shared" si="18"/>
        <v>0</v>
      </c>
      <c r="K88" s="22">
        <f t="shared" si="19"/>
        <v>0</v>
      </c>
      <c r="L88" s="22">
        <f t="shared" si="20"/>
        <v>0</v>
      </c>
      <c r="M88" s="22">
        <f t="shared" si="21"/>
        <v>0</v>
      </c>
      <c r="N88" s="22">
        <f t="shared" si="22"/>
        <v>0</v>
      </c>
      <c r="O88" s="22">
        <f t="shared" si="23"/>
        <v>0</v>
      </c>
      <c r="P88" s="22">
        <f t="shared" si="24"/>
        <v>0</v>
      </c>
      <c r="Q88">
        <v>4138</v>
      </c>
      <c r="R88">
        <v>4085</v>
      </c>
      <c r="S88">
        <v>5555</v>
      </c>
      <c r="T88">
        <f t="shared" si="25"/>
        <v>4775.6130614610338</v>
      </c>
      <c r="V88">
        <f t="shared" si="26"/>
        <v>217.38693853896621</v>
      </c>
      <c r="W88">
        <f t="shared" si="27"/>
        <v>4.3538341385733266E-2</v>
      </c>
    </row>
    <row r="89" spans="1:23" x14ac:dyDescent="0.25">
      <c r="A89" s="1">
        <v>39569</v>
      </c>
      <c r="B89" s="8">
        <v>5</v>
      </c>
      <c r="C89">
        <v>4523</v>
      </c>
      <c r="E89">
        <v>90</v>
      </c>
      <c r="F89" s="22">
        <f t="shared" si="14"/>
        <v>0</v>
      </c>
      <c r="G89" s="22">
        <f t="shared" si="15"/>
        <v>0</v>
      </c>
      <c r="H89" s="22">
        <f t="shared" si="16"/>
        <v>0</v>
      </c>
      <c r="I89" s="22">
        <f t="shared" si="17"/>
        <v>1</v>
      </c>
      <c r="J89" s="22">
        <f t="shared" si="18"/>
        <v>0</v>
      </c>
      <c r="K89" s="22">
        <f t="shared" si="19"/>
        <v>0</v>
      </c>
      <c r="L89" s="22">
        <f t="shared" si="20"/>
        <v>0</v>
      </c>
      <c r="M89" s="22">
        <f t="shared" si="21"/>
        <v>0</v>
      </c>
      <c r="N89" s="22">
        <f t="shared" si="22"/>
        <v>0</v>
      </c>
      <c r="O89" s="22">
        <f t="shared" si="23"/>
        <v>0</v>
      </c>
      <c r="P89" s="22">
        <f t="shared" si="24"/>
        <v>0</v>
      </c>
      <c r="Q89">
        <v>4993</v>
      </c>
      <c r="R89">
        <v>4138</v>
      </c>
      <c r="S89">
        <v>4085</v>
      </c>
      <c r="T89">
        <f t="shared" si="25"/>
        <v>4801.6195335774055</v>
      </c>
      <c r="V89">
        <f t="shared" si="26"/>
        <v>-278.61953357740549</v>
      </c>
      <c r="W89">
        <f t="shared" si="27"/>
        <v>6.160060437263E-2</v>
      </c>
    </row>
    <row r="90" spans="1:23" x14ac:dyDescent="0.25">
      <c r="A90" s="1">
        <v>39600</v>
      </c>
      <c r="B90" s="8">
        <v>6</v>
      </c>
      <c r="C90">
        <v>4930</v>
      </c>
      <c r="E90">
        <v>91</v>
      </c>
      <c r="F90" s="22">
        <f t="shared" si="14"/>
        <v>0</v>
      </c>
      <c r="G90" s="22">
        <f t="shared" si="15"/>
        <v>0</v>
      </c>
      <c r="H90" s="22">
        <f t="shared" si="16"/>
        <v>0</v>
      </c>
      <c r="I90" s="22">
        <f t="shared" si="17"/>
        <v>0</v>
      </c>
      <c r="J90" s="22">
        <f t="shared" si="18"/>
        <v>1</v>
      </c>
      <c r="K90" s="22">
        <f t="shared" si="19"/>
        <v>0</v>
      </c>
      <c r="L90" s="22">
        <f t="shared" si="20"/>
        <v>0</v>
      </c>
      <c r="M90" s="22">
        <f t="shared" si="21"/>
        <v>0</v>
      </c>
      <c r="N90" s="22">
        <f t="shared" si="22"/>
        <v>0</v>
      </c>
      <c r="O90" s="22">
        <f t="shared" si="23"/>
        <v>0</v>
      </c>
      <c r="P90" s="22">
        <f t="shared" si="24"/>
        <v>0</v>
      </c>
      <c r="Q90">
        <v>4523</v>
      </c>
      <c r="R90">
        <v>4993</v>
      </c>
      <c r="S90">
        <v>4138</v>
      </c>
      <c r="T90">
        <f t="shared" si="25"/>
        <v>4925.8446599569197</v>
      </c>
      <c r="V90">
        <f t="shared" si="26"/>
        <v>4.1553400430802867</v>
      </c>
      <c r="W90">
        <f t="shared" si="27"/>
        <v>8.4286816289660992E-4</v>
      </c>
    </row>
    <row r="91" spans="1:23" x14ac:dyDescent="0.25">
      <c r="A91" s="1">
        <v>39630</v>
      </c>
      <c r="B91" s="8">
        <v>7</v>
      </c>
      <c r="C91">
        <v>5188</v>
      </c>
      <c r="E91">
        <v>92</v>
      </c>
      <c r="F91" s="22">
        <f t="shared" si="14"/>
        <v>0</v>
      </c>
      <c r="G91" s="22">
        <f t="shared" si="15"/>
        <v>0</v>
      </c>
      <c r="H91" s="22">
        <f t="shared" si="16"/>
        <v>0</v>
      </c>
      <c r="I91" s="22">
        <f t="shared" si="17"/>
        <v>0</v>
      </c>
      <c r="J91" s="22">
        <f t="shared" si="18"/>
        <v>0</v>
      </c>
      <c r="K91" s="22">
        <f t="shared" si="19"/>
        <v>1</v>
      </c>
      <c r="L91" s="22">
        <f t="shared" si="20"/>
        <v>0</v>
      </c>
      <c r="M91" s="22">
        <f t="shared" si="21"/>
        <v>0</v>
      </c>
      <c r="N91" s="22">
        <f t="shared" si="22"/>
        <v>0</v>
      </c>
      <c r="O91" s="22">
        <f t="shared" si="23"/>
        <v>0</v>
      </c>
      <c r="P91" s="22">
        <f t="shared" si="24"/>
        <v>0</v>
      </c>
      <c r="Q91">
        <v>4930</v>
      </c>
      <c r="R91">
        <v>4523</v>
      </c>
      <c r="S91">
        <v>4993</v>
      </c>
      <c r="T91">
        <f t="shared" si="25"/>
        <v>5416.9748617745217</v>
      </c>
      <c r="V91">
        <f t="shared" si="26"/>
        <v>-228.97486177452174</v>
      </c>
      <c r="W91">
        <f t="shared" si="27"/>
        <v>4.4135478368257854E-2</v>
      </c>
    </row>
    <row r="92" spans="1:23" x14ac:dyDescent="0.25">
      <c r="A92" s="1">
        <v>39661</v>
      </c>
      <c r="B92" s="8">
        <v>8</v>
      </c>
      <c r="C92">
        <v>5682</v>
      </c>
      <c r="E92">
        <v>93</v>
      </c>
      <c r="F92" s="22">
        <f t="shared" si="14"/>
        <v>0</v>
      </c>
      <c r="G92" s="22">
        <f t="shared" si="15"/>
        <v>0</v>
      </c>
      <c r="H92" s="22">
        <f t="shared" si="16"/>
        <v>0</v>
      </c>
      <c r="I92" s="22">
        <f t="shared" si="17"/>
        <v>0</v>
      </c>
      <c r="J92" s="22">
        <f t="shared" si="18"/>
        <v>0</v>
      </c>
      <c r="K92" s="22">
        <f t="shared" si="19"/>
        <v>0</v>
      </c>
      <c r="L92" s="22">
        <f t="shared" si="20"/>
        <v>1</v>
      </c>
      <c r="M92" s="22">
        <f t="shared" si="21"/>
        <v>0</v>
      </c>
      <c r="N92" s="22">
        <f t="shared" si="22"/>
        <v>0</v>
      </c>
      <c r="O92" s="22">
        <f t="shared" si="23"/>
        <v>0</v>
      </c>
      <c r="P92" s="22">
        <f t="shared" si="24"/>
        <v>0</v>
      </c>
      <c r="Q92">
        <v>5188</v>
      </c>
      <c r="R92">
        <v>4930</v>
      </c>
      <c r="S92">
        <v>4523</v>
      </c>
      <c r="T92">
        <f t="shared" si="25"/>
        <v>5626.7347517555245</v>
      </c>
      <c r="V92">
        <f t="shared" si="26"/>
        <v>55.265248244475515</v>
      </c>
      <c r="W92">
        <f t="shared" si="27"/>
        <v>9.726372447109383E-3</v>
      </c>
    </row>
    <row r="93" spans="1:23" x14ac:dyDescent="0.25">
      <c r="A93" s="1">
        <v>39692</v>
      </c>
      <c r="B93" s="8">
        <v>9</v>
      </c>
      <c r="C93">
        <v>4974</v>
      </c>
      <c r="E93">
        <v>94</v>
      </c>
      <c r="F93" s="22">
        <f t="shared" si="14"/>
        <v>0</v>
      </c>
      <c r="G93" s="22">
        <f t="shared" si="15"/>
        <v>0</v>
      </c>
      <c r="H93" s="22">
        <f t="shared" si="16"/>
        <v>0</v>
      </c>
      <c r="I93" s="22">
        <f t="shared" si="17"/>
        <v>0</v>
      </c>
      <c r="J93" s="22">
        <f t="shared" si="18"/>
        <v>0</v>
      </c>
      <c r="K93" s="22">
        <f t="shared" si="19"/>
        <v>0</v>
      </c>
      <c r="L93" s="22">
        <f t="shared" si="20"/>
        <v>0</v>
      </c>
      <c r="M93" s="22">
        <f t="shared" si="21"/>
        <v>1</v>
      </c>
      <c r="N93" s="22">
        <f t="shared" si="22"/>
        <v>0</v>
      </c>
      <c r="O93" s="22">
        <f t="shared" si="23"/>
        <v>0</v>
      </c>
      <c r="P93" s="22">
        <f t="shared" si="24"/>
        <v>0</v>
      </c>
      <c r="Q93">
        <v>5682</v>
      </c>
      <c r="R93">
        <v>5188</v>
      </c>
      <c r="S93">
        <v>4930</v>
      </c>
      <c r="T93">
        <f t="shared" si="25"/>
        <v>5083.2493216343182</v>
      </c>
      <c r="V93">
        <f t="shared" si="26"/>
        <v>-109.24932163431822</v>
      </c>
      <c r="W93">
        <f t="shared" si="27"/>
        <v>2.1964077530019745E-2</v>
      </c>
    </row>
    <row r="94" spans="1:23" x14ac:dyDescent="0.25">
      <c r="A94" s="1">
        <v>39722</v>
      </c>
      <c r="B94" s="8">
        <v>10</v>
      </c>
      <c r="C94">
        <v>5159</v>
      </c>
      <c r="E94">
        <v>95</v>
      </c>
      <c r="F94" s="22">
        <f t="shared" si="14"/>
        <v>0</v>
      </c>
      <c r="G94" s="22">
        <f t="shared" si="15"/>
        <v>0</v>
      </c>
      <c r="H94" s="22">
        <f t="shared" si="16"/>
        <v>0</v>
      </c>
      <c r="I94" s="22">
        <f t="shared" si="17"/>
        <v>0</v>
      </c>
      <c r="J94" s="22">
        <f t="shared" si="18"/>
        <v>0</v>
      </c>
      <c r="K94" s="22">
        <f t="shared" si="19"/>
        <v>0</v>
      </c>
      <c r="L94" s="22">
        <f t="shared" si="20"/>
        <v>0</v>
      </c>
      <c r="M94" s="22">
        <f t="shared" si="21"/>
        <v>0</v>
      </c>
      <c r="N94" s="22">
        <f t="shared" si="22"/>
        <v>1</v>
      </c>
      <c r="O94" s="22">
        <f t="shared" si="23"/>
        <v>0</v>
      </c>
      <c r="P94" s="22">
        <f t="shared" si="24"/>
        <v>0</v>
      </c>
      <c r="Q94">
        <v>4974</v>
      </c>
      <c r="R94">
        <v>5682</v>
      </c>
      <c r="S94">
        <v>5188</v>
      </c>
      <c r="T94">
        <f t="shared" si="25"/>
        <v>4925.222402970453</v>
      </c>
      <c r="V94">
        <f t="shared" si="26"/>
        <v>233.777597029547</v>
      </c>
      <c r="W94">
        <f t="shared" si="27"/>
        <v>4.5314517741722619E-2</v>
      </c>
    </row>
    <row r="95" spans="1:23" x14ac:dyDescent="0.25">
      <c r="A95" s="1">
        <v>39753</v>
      </c>
      <c r="B95" s="8">
        <v>11</v>
      </c>
      <c r="C95">
        <v>4224</v>
      </c>
      <c r="E95">
        <v>96</v>
      </c>
      <c r="F95" s="22">
        <f t="shared" si="14"/>
        <v>0</v>
      </c>
      <c r="G95" s="22">
        <f t="shared" si="15"/>
        <v>0</v>
      </c>
      <c r="H95" s="22">
        <f t="shared" si="16"/>
        <v>0</v>
      </c>
      <c r="I95" s="22">
        <f t="shared" si="17"/>
        <v>0</v>
      </c>
      <c r="J95" s="22">
        <f t="shared" si="18"/>
        <v>0</v>
      </c>
      <c r="K95" s="22">
        <f t="shared" si="19"/>
        <v>0</v>
      </c>
      <c r="L95" s="22">
        <f t="shared" si="20"/>
        <v>0</v>
      </c>
      <c r="M95" s="22">
        <f t="shared" si="21"/>
        <v>0</v>
      </c>
      <c r="N95" s="22">
        <f t="shared" si="22"/>
        <v>0</v>
      </c>
      <c r="O95" s="22">
        <f t="shared" si="23"/>
        <v>1</v>
      </c>
      <c r="P95" s="22">
        <f t="shared" si="24"/>
        <v>0</v>
      </c>
      <c r="Q95">
        <v>5159</v>
      </c>
      <c r="R95">
        <v>4974</v>
      </c>
      <c r="S95">
        <v>5682</v>
      </c>
      <c r="T95">
        <f t="shared" si="25"/>
        <v>4240.4132220925312</v>
      </c>
      <c r="V95">
        <f t="shared" si="26"/>
        <v>-16.413222092531214</v>
      </c>
      <c r="W95">
        <f t="shared" si="27"/>
        <v>3.8857059878151549E-3</v>
      </c>
    </row>
    <row r="96" spans="1:23" x14ac:dyDescent="0.25">
      <c r="A96" s="1">
        <v>39783</v>
      </c>
      <c r="B96" s="8">
        <v>12</v>
      </c>
      <c r="C96">
        <v>4758</v>
      </c>
      <c r="E96">
        <v>97</v>
      </c>
      <c r="F96" s="22">
        <f t="shared" si="14"/>
        <v>0</v>
      </c>
      <c r="G96" s="22">
        <f t="shared" si="15"/>
        <v>0</v>
      </c>
      <c r="H96" s="22">
        <f t="shared" si="16"/>
        <v>0</v>
      </c>
      <c r="I96" s="22">
        <f t="shared" si="17"/>
        <v>0</v>
      </c>
      <c r="J96" s="22">
        <f t="shared" si="18"/>
        <v>0</v>
      </c>
      <c r="K96" s="22">
        <f t="shared" si="19"/>
        <v>0</v>
      </c>
      <c r="L96" s="22">
        <f t="shared" si="20"/>
        <v>0</v>
      </c>
      <c r="M96" s="22">
        <f t="shared" si="21"/>
        <v>0</v>
      </c>
      <c r="N96" s="22">
        <f t="shared" si="22"/>
        <v>0</v>
      </c>
      <c r="O96" s="22">
        <f t="shared" si="23"/>
        <v>0</v>
      </c>
      <c r="P96" s="22">
        <f t="shared" si="24"/>
        <v>1</v>
      </c>
      <c r="Q96">
        <v>4224</v>
      </c>
      <c r="R96">
        <v>5159</v>
      </c>
      <c r="S96">
        <v>4974</v>
      </c>
      <c r="T96">
        <f t="shared" si="25"/>
        <v>4503.2547095514892</v>
      </c>
      <c r="V96">
        <f t="shared" si="26"/>
        <v>254.74529044851079</v>
      </c>
      <c r="W96">
        <f t="shared" si="27"/>
        <v>5.3540414133776963E-2</v>
      </c>
    </row>
    <row r="97" spans="1:23" x14ac:dyDescent="0.25">
      <c r="A97" s="1">
        <v>39814</v>
      </c>
      <c r="B97" s="8">
        <v>1</v>
      </c>
      <c r="C97">
        <v>5690</v>
      </c>
      <c r="E97">
        <v>98</v>
      </c>
      <c r="F97" s="22">
        <f t="shared" si="14"/>
        <v>1</v>
      </c>
      <c r="G97" s="22">
        <f t="shared" si="15"/>
        <v>0</v>
      </c>
      <c r="H97" s="22">
        <f t="shared" si="16"/>
        <v>0</v>
      </c>
      <c r="I97" s="22">
        <f t="shared" si="17"/>
        <v>0</v>
      </c>
      <c r="J97" s="22">
        <f t="shared" si="18"/>
        <v>0</v>
      </c>
      <c r="K97" s="22">
        <f t="shared" si="19"/>
        <v>0</v>
      </c>
      <c r="L97" s="22">
        <f t="shared" si="20"/>
        <v>0</v>
      </c>
      <c r="M97" s="22">
        <f t="shared" si="21"/>
        <v>0</v>
      </c>
      <c r="N97" s="22">
        <f t="shared" si="22"/>
        <v>0</v>
      </c>
      <c r="O97" s="22">
        <f t="shared" si="23"/>
        <v>0</v>
      </c>
      <c r="P97" s="22">
        <f t="shared" si="24"/>
        <v>0</v>
      </c>
      <c r="Q97">
        <v>4758</v>
      </c>
      <c r="R97">
        <v>4224</v>
      </c>
      <c r="S97">
        <v>5159</v>
      </c>
      <c r="T97">
        <f t="shared" si="25"/>
        <v>5549.0353611958044</v>
      </c>
      <c r="V97">
        <f t="shared" si="26"/>
        <v>140.9646388041956</v>
      </c>
      <c r="W97">
        <f t="shared" si="27"/>
        <v>2.4774101723057225E-2</v>
      </c>
    </row>
    <row r="98" spans="1:23" x14ac:dyDescent="0.25">
      <c r="A98" s="1">
        <v>39845</v>
      </c>
      <c r="B98" s="8">
        <v>2</v>
      </c>
      <c r="C98">
        <v>3830</v>
      </c>
      <c r="E98">
        <v>99</v>
      </c>
      <c r="F98" s="22">
        <f t="shared" si="14"/>
        <v>0</v>
      </c>
      <c r="G98" s="22">
        <f t="shared" si="15"/>
        <v>0</v>
      </c>
      <c r="H98" s="22">
        <f t="shared" si="16"/>
        <v>0</v>
      </c>
      <c r="I98" s="22">
        <f t="shared" si="17"/>
        <v>0</v>
      </c>
      <c r="J98" s="22">
        <f t="shared" si="18"/>
        <v>0</v>
      </c>
      <c r="K98" s="22">
        <f t="shared" si="19"/>
        <v>0</v>
      </c>
      <c r="L98" s="22">
        <f t="shared" si="20"/>
        <v>0</v>
      </c>
      <c r="M98" s="22">
        <f t="shared" si="21"/>
        <v>0</v>
      </c>
      <c r="N98" s="22">
        <f t="shared" si="22"/>
        <v>0</v>
      </c>
      <c r="O98" s="22">
        <f t="shared" si="23"/>
        <v>0</v>
      </c>
      <c r="P98" s="22">
        <f t="shared" si="24"/>
        <v>0</v>
      </c>
      <c r="Q98">
        <v>5690</v>
      </c>
      <c r="R98">
        <v>4758</v>
      </c>
      <c r="S98">
        <v>4224</v>
      </c>
      <c r="T98">
        <f t="shared" si="25"/>
        <v>3958.1206860970897</v>
      </c>
      <c r="V98">
        <f t="shared" si="26"/>
        <v>-128.12068609708967</v>
      </c>
      <c r="W98">
        <f t="shared" si="27"/>
        <v>3.3451876265558664E-2</v>
      </c>
    </row>
    <row r="99" spans="1:23" x14ac:dyDescent="0.25">
      <c r="A99" s="1">
        <v>39873</v>
      </c>
      <c r="B99" s="8">
        <v>3</v>
      </c>
      <c r="C99">
        <v>3896</v>
      </c>
      <c r="E99">
        <v>100</v>
      </c>
      <c r="F99" s="22">
        <f t="shared" si="14"/>
        <v>0</v>
      </c>
      <c r="G99" s="22">
        <f t="shared" si="15"/>
        <v>1</v>
      </c>
      <c r="H99" s="22">
        <f t="shared" si="16"/>
        <v>0</v>
      </c>
      <c r="I99" s="22">
        <f t="shared" si="17"/>
        <v>0</v>
      </c>
      <c r="J99" s="22">
        <f t="shared" si="18"/>
        <v>0</v>
      </c>
      <c r="K99" s="22">
        <f t="shared" si="19"/>
        <v>0</v>
      </c>
      <c r="L99" s="22">
        <f t="shared" si="20"/>
        <v>0</v>
      </c>
      <c r="M99" s="22">
        <f t="shared" si="21"/>
        <v>0</v>
      </c>
      <c r="N99" s="22">
        <f t="shared" si="22"/>
        <v>0</v>
      </c>
      <c r="O99" s="22">
        <f t="shared" si="23"/>
        <v>0</v>
      </c>
      <c r="P99" s="22">
        <f t="shared" si="24"/>
        <v>0</v>
      </c>
      <c r="Q99">
        <v>3830</v>
      </c>
      <c r="R99">
        <v>5690</v>
      </c>
      <c r="S99">
        <v>4758</v>
      </c>
      <c r="T99">
        <f t="shared" si="25"/>
        <v>4236.0423473373057</v>
      </c>
      <c r="V99">
        <f t="shared" si="26"/>
        <v>-340.04234733730573</v>
      </c>
      <c r="W99">
        <f t="shared" si="27"/>
        <v>8.7279863279595929E-2</v>
      </c>
    </row>
    <row r="100" spans="1:23" x14ac:dyDescent="0.25">
      <c r="A100" s="1">
        <v>39904</v>
      </c>
      <c r="B100" s="8">
        <v>4</v>
      </c>
      <c r="C100">
        <v>4437</v>
      </c>
      <c r="E100">
        <v>101</v>
      </c>
      <c r="F100" s="22">
        <f t="shared" si="14"/>
        <v>0</v>
      </c>
      <c r="G100" s="22">
        <f t="shared" si="15"/>
        <v>0</v>
      </c>
      <c r="H100" s="22">
        <f t="shared" si="16"/>
        <v>1</v>
      </c>
      <c r="I100" s="22">
        <f t="shared" si="17"/>
        <v>0</v>
      </c>
      <c r="J100" s="22">
        <f t="shared" si="18"/>
        <v>0</v>
      </c>
      <c r="K100" s="22">
        <f t="shared" si="19"/>
        <v>0</v>
      </c>
      <c r="L100" s="22">
        <f t="shared" si="20"/>
        <v>0</v>
      </c>
      <c r="M100" s="22">
        <f t="shared" si="21"/>
        <v>0</v>
      </c>
      <c r="N100" s="22">
        <f t="shared" si="22"/>
        <v>0</v>
      </c>
      <c r="O100" s="22">
        <f t="shared" si="23"/>
        <v>0</v>
      </c>
      <c r="P100" s="22">
        <f t="shared" si="24"/>
        <v>0</v>
      </c>
      <c r="Q100">
        <v>3896</v>
      </c>
      <c r="R100">
        <v>3830</v>
      </c>
      <c r="S100">
        <v>5690</v>
      </c>
      <c r="T100">
        <f t="shared" si="25"/>
        <v>4735.4565818905139</v>
      </c>
      <c r="V100">
        <f t="shared" si="26"/>
        <v>-298.45658189051392</v>
      </c>
      <c r="W100">
        <f t="shared" si="27"/>
        <v>6.7265400471154813E-2</v>
      </c>
    </row>
    <row r="101" spans="1:23" x14ac:dyDescent="0.25">
      <c r="A101" s="1">
        <v>39934</v>
      </c>
      <c r="B101" s="8">
        <v>5</v>
      </c>
      <c r="C101">
        <v>3947</v>
      </c>
      <c r="E101">
        <v>102</v>
      </c>
      <c r="F101" s="22">
        <f t="shared" si="14"/>
        <v>0</v>
      </c>
      <c r="G101" s="22">
        <f t="shared" si="15"/>
        <v>0</v>
      </c>
      <c r="H101" s="22">
        <f t="shared" si="16"/>
        <v>0</v>
      </c>
      <c r="I101" s="22">
        <f t="shared" si="17"/>
        <v>1</v>
      </c>
      <c r="J101" s="22">
        <f t="shared" si="18"/>
        <v>0</v>
      </c>
      <c r="K101" s="22">
        <f t="shared" si="19"/>
        <v>0</v>
      </c>
      <c r="L101" s="22">
        <f t="shared" si="20"/>
        <v>0</v>
      </c>
      <c r="M101" s="22">
        <f t="shared" si="21"/>
        <v>0</v>
      </c>
      <c r="N101" s="22">
        <f t="shared" si="22"/>
        <v>0</v>
      </c>
      <c r="O101" s="22">
        <f t="shared" si="23"/>
        <v>0</v>
      </c>
      <c r="P101" s="22">
        <f t="shared" si="24"/>
        <v>0</v>
      </c>
      <c r="Q101">
        <v>4437</v>
      </c>
      <c r="R101">
        <v>3896</v>
      </c>
      <c r="S101">
        <v>3830</v>
      </c>
      <c r="T101">
        <f t="shared" si="25"/>
        <v>4468.0033988676614</v>
      </c>
      <c r="V101">
        <f t="shared" si="26"/>
        <v>-521.00339886766142</v>
      </c>
      <c r="W101">
        <f t="shared" si="27"/>
        <v>0.13199984769892611</v>
      </c>
    </row>
    <row r="102" spans="1:23" x14ac:dyDescent="0.25">
      <c r="A102" s="1">
        <v>39965</v>
      </c>
      <c r="B102" s="8">
        <v>6</v>
      </c>
      <c r="C102">
        <v>4217</v>
      </c>
      <c r="E102">
        <v>103</v>
      </c>
      <c r="F102" s="22">
        <f t="shared" si="14"/>
        <v>0</v>
      </c>
      <c r="G102" s="22">
        <f t="shared" si="15"/>
        <v>0</v>
      </c>
      <c r="H102" s="22">
        <f t="shared" si="16"/>
        <v>0</v>
      </c>
      <c r="I102" s="22">
        <f t="shared" si="17"/>
        <v>0</v>
      </c>
      <c r="J102" s="22">
        <f t="shared" si="18"/>
        <v>1</v>
      </c>
      <c r="K102" s="22">
        <f t="shared" si="19"/>
        <v>0</v>
      </c>
      <c r="L102" s="22">
        <f t="shared" si="20"/>
        <v>0</v>
      </c>
      <c r="M102" s="22">
        <f t="shared" si="21"/>
        <v>0</v>
      </c>
      <c r="N102" s="22">
        <f t="shared" si="22"/>
        <v>0</v>
      </c>
      <c r="O102" s="22">
        <f t="shared" si="23"/>
        <v>0</v>
      </c>
      <c r="P102" s="22">
        <f t="shared" si="24"/>
        <v>0</v>
      </c>
      <c r="Q102">
        <v>3947</v>
      </c>
      <c r="R102">
        <v>4437</v>
      </c>
      <c r="S102">
        <v>3896</v>
      </c>
      <c r="T102">
        <f t="shared" si="25"/>
        <v>4547.9411289896616</v>
      </c>
      <c r="V102">
        <f t="shared" si="26"/>
        <v>-330.94112898966159</v>
      </c>
      <c r="W102">
        <f t="shared" si="27"/>
        <v>7.8477858427712016E-2</v>
      </c>
    </row>
    <row r="103" spans="1:23" x14ac:dyDescent="0.25">
      <c r="A103" s="1">
        <v>39995</v>
      </c>
      <c r="B103" s="8">
        <v>7</v>
      </c>
      <c r="C103">
        <v>4662</v>
      </c>
      <c r="E103">
        <v>104</v>
      </c>
      <c r="F103" s="22">
        <f t="shared" si="14"/>
        <v>0</v>
      </c>
      <c r="G103" s="22">
        <f t="shared" si="15"/>
        <v>0</v>
      </c>
      <c r="H103" s="22">
        <f t="shared" si="16"/>
        <v>0</v>
      </c>
      <c r="I103" s="22">
        <f t="shared" si="17"/>
        <v>0</v>
      </c>
      <c r="J103" s="22">
        <f t="shared" si="18"/>
        <v>0</v>
      </c>
      <c r="K103" s="22">
        <f t="shared" si="19"/>
        <v>1</v>
      </c>
      <c r="L103" s="22">
        <f t="shared" si="20"/>
        <v>0</v>
      </c>
      <c r="M103" s="22">
        <f t="shared" si="21"/>
        <v>0</v>
      </c>
      <c r="N103" s="22">
        <f t="shared" si="22"/>
        <v>0</v>
      </c>
      <c r="O103" s="22">
        <f t="shared" si="23"/>
        <v>0</v>
      </c>
      <c r="P103" s="22">
        <f t="shared" si="24"/>
        <v>0</v>
      </c>
      <c r="Q103">
        <v>4217</v>
      </c>
      <c r="R103">
        <v>3947</v>
      </c>
      <c r="S103">
        <v>4437</v>
      </c>
      <c r="T103">
        <f t="shared" si="25"/>
        <v>4835.0096030879522</v>
      </c>
      <c r="V103">
        <f t="shared" si="26"/>
        <v>-173.0096030879522</v>
      </c>
      <c r="W103">
        <f t="shared" si="27"/>
        <v>3.711059697296272E-2</v>
      </c>
    </row>
    <row r="104" spans="1:23" x14ac:dyDescent="0.25">
      <c r="A104" s="1">
        <v>40026</v>
      </c>
      <c r="B104" s="8">
        <v>8</v>
      </c>
      <c r="C104">
        <v>4749</v>
      </c>
      <c r="E104">
        <v>105</v>
      </c>
      <c r="F104" s="22">
        <f t="shared" si="14"/>
        <v>0</v>
      </c>
      <c r="G104" s="22">
        <f t="shared" si="15"/>
        <v>0</v>
      </c>
      <c r="H104" s="22">
        <f t="shared" si="16"/>
        <v>0</v>
      </c>
      <c r="I104" s="22">
        <f t="shared" si="17"/>
        <v>0</v>
      </c>
      <c r="J104" s="22">
        <f t="shared" si="18"/>
        <v>0</v>
      </c>
      <c r="K104" s="22">
        <f t="shared" si="19"/>
        <v>0</v>
      </c>
      <c r="L104" s="22">
        <f t="shared" si="20"/>
        <v>1</v>
      </c>
      <c r="M104" s="22">
        <f t="shared" si="21"/>
        <v>0</v>
      </c>
      <c r="N104" s="22">
        <f t="shared" si="22"/>
        <v>0</v>
      </c>
      <c r="O104" s="22">
        <f t="shared" si="23"/>
        <v>0</v>
      </c>
      <c r="P104" s="22">
        <f t="shared" si="24"/>
        <v>0</v>
      </c>
      <c r="Q104">
        <v>4662</v>
      </c>
      <c r="R104">
        <v>4217</v>
      </c>
      <c r="S104">
        <v>3947</v>
      </c>
      <c r="T104">
        <f t="shared" si="25"/>
        <v>5074.2668945289115</v>
      </c>
      <c r="V104">
        <f t="shared" si="26"/>
        <v>-325.26689452891151</v>
      </c>
      <c r="W104">
        <f t="shared" si="27"/>
        <v>6.8491660250349862E-2</v>
      </c>
    </row>
    <row r="105" spans="1:23" x14ac:dyDescent="0.25">
      <c r="A105" s="1">
        <v>40057</v>
      </c>
      <c r="B105" s="8">
        <v>9</v>
      </c>
      <c r="C105">
        <v>4221</v>
      </c>
      <c r="E105">
        <v>106</v>
      </c>
      <c r="F105" s="22">
        <f t="shared" si="14"/>
        <v>0</v>
      </c>
      <c r="G105" s="22">
        <f t="shared" si="15"/>
        <v>0</v>
      </c>
      <c r="H105" s="22">
        <f t="shared" si="16"/>
        <v>0</v>
      </c>
      <c r="I105" s="22">
        <f t="shared" si="17"/>
        <v>0</v>
      </c>
      <c r="J105" s="22">
        <f t="shared" si="18"/>
        <v>0</v>
      </c>
      <c r="K105" s="22">
        <f t="shared" si="19"/>
        <v>0</v>
      </c>
      <c r="L105" s="22">
        <f t="shared" si="20"/>
        <v>0</v>
      </c>
      <c r="M105" s="22">
        <f t="shared" si="21"/>
        <v>1</v>
      </c>
      <c r="N105" s="22">
        <f t="shared" si="22"/>
        <v>0</v>
      </c>
      <c r="O105" s="22">
        <f t="shared" si="23"/>
        <v>0</v>
      </c>
      <c r="P105" s="22">
        <f t="shared" si="24"/>
        <v>0</v>
      </c>
      <c r="Q105">
        <v>4749</v>
      </c>
      <c r="R105">
        <v>4662</v>
      </c>
      <c r="S105">
        <v>4217</v>
      </c>
      <c r="T105">
        <f t="shared" si="25"/>
        <v>4359.9718675401327</v>
      </c>
      <c r="V105">
        <f t="shared" si="26"/>
        <v>-138.97186754013273</v>
      </c>
      <c r="W105">
        <f t="shared" si="27"/>
        <v>3.2923920289062485E-2</v>
      </c>
    </row>
    <row r="106" spans="1:23" x14ac:dyDescent="0.25">
      <c r="A106" s="1">
        <v>40087</v>
      </c>
      <c r="B106" s="8">
        <v>10</v>
      </c>
      <c r="C106">
        <v>4180</v>
      </c>
      <c r="E106">
        <v>107</v>
      </c>
      <c r="F106" s="22">
        <f t="shared" si="14"/>
        <v>0</v>
      </c>
      <c r="G106" s="22">
        <f t="shared" si="15"/>
        <v>0</v>
      </c>
      <c r="H106" s="22">
        <f t="shared" si="16"/>
        <v>0</v>
      </c>
      <c r="I106" s="22">
        <f t="shared" si="17"/>
        <v>0</v>
      </c>
      <c r="J106" s="22">
        <f t="shared" si="18"/>
        <v>0</v>
      </c>
      <c r="K106" s="22">
        <f t="shared" si="19"/>
        <v>0</v>
      </c>
      <c r="L106" s="22">
        <f t="shared" si="20"/>
        <v>0</v>
      </c>
      <c r="M106" s="22">
        <f t="shared" si="21"/>
        <v>0</v>
      </c>
      <c r="N106" s="22">
        <f t="shared" si="22"/>
        <v>1</v>
      </c>
      <c r="O106" s="22">
        <f t="shared" si="23"/>
        <v>0</v>
      </c>
      <c r="P106" s="22">
        <f t="shared" si="24"/>
        <v>0</v>
      </c>
      <c r="Q106">
        <v>4221</v>
      </c>
      <c r="R106">
        <v>4749</v>
      </c>
      <c r="S106">
        <v>4662</v>
      </c>
      <c r="T106">
        <f t="shared" si="25"/>
        <v>4295.1190340282546</v>
      </c>
      <c r="V106">
        <f t="shared" si="26"/>
        <v>-115.11903402825465</v>
      </c>
      <c r="W106">
        <f t="shared" si="27"/>
        <v>2.7540438762740347E-2</v>
      </c>
    </row>
    <row r="107" spans="1:23" x14ac:dyDescent="0.25">
      <c r="A107" s="1">
        <v>40118</v>
      </c>
      <c r="B107" s="8">
        <v>11</v>
      </c>
      <c r="C107">
        <v>3550</v>
      </c>
      <c r="E107">
        <v>108</v>
      </c>
      <c r="F107" s="22">
        <f t="shared" si="14"/>
        <v>0</v>
      </c>
      <c r="G107" s="22">
        <f t="shared" si="15"/>
        <v>0</v>
      </c>
      <c r="H107" s="22">
        <f t="shared" si="16"/>
        <v>0</v>
      </c>
      <c r="I107" s="22">
        <f t="shared" si="17"/>
        <v>0</v>
      </c>
      <c r="J107" s="22">
        <f t="shared" si="18"/>
        <v>0</v>
      </c>
      <c r="K107" s="22">
        <f t="shared" si="19"/>
        <v>0</v>
      </c>
      <c r="L107" s="22">
        <f t="shared" si="20"/>
        <v>0</v>
      </c>
      <c r="M107" s="22">
        <f t="shared" si="21"/>
        <v>0</v>
      </c>
      <c r="N107" s="22">
        <f t="shared" si="22"/>
        <v>0</v>
      </c>
      <c r="O107" s="22">
        <f t="shared" si="23"/>
        <v>1</v>
      </c>
      <c r="P107" s="22">
        <f t="shared" si="24"/>
        <v>0</v>
      </c>
      <c r="Q107">
        <v>4180</v>
      </c>
      <c r="R107">
        <v>4221</v>
      </c>
      <c r="S107">
        <v>4749</v>
      </c>
      <c r="T107">
        <f t="shared" si="25"/>
        <v>3359.7318803136891</v>
      </c>
      <c r="V107">
        <f t="shared" si="26"/>
        <v>190.26811968631091</v>
      </c>
      <c r="W107">
        <f t="shared" si="27"/>
        <v>5.3596653432763638E-2</v>
      </c>
    </row>
    <row r="108" spans="1:23" x14ac:dyDescent="0.25">
      <c r="A108" s="1">
        <v>40148</v>
      </c>
      <c r="B108" s="8">
        <v>12</v>
      </c>
      <c r="C108">
        <v>3979</v>
      </c>
      <c r="E108">
        <v>109</v>
      </c>
      <c r="F108" s="22">
        <f t="shared" si="14"/>
        <v>0</v>
      </c>
      <c r="G108" s="22">
        <f t="shared" si="15"/>
        <v>0</v>
      </c>
      <c r="H108" s="22">
        <f t="shared" si="16"/>
        <v>0</v>
      </c>
      <c r="I108" s="22">
        <f t="shared" si="17"/>
        <v>0</v>
      </c>
      <c r="J108" s="22">
        <f t="shared" si="18"/>
        <v>0</v>
      </c>
      <c r="K108" s="22">
        <f t="shared" si="19"/>
        <v>0</v>
      </c>
      <c r="L108" s="22">
        <f t="shared" si="20"/>
        <v>0</v>
      </c>
      <c r="M108" s="22">
        <f t="shared" si="21"/>
        <v>0</v>
      </c>
      <c r="N108" s="22">
        <f t="shared" si="22"/>
        <v>0</v>
      </c>
      <c r="O108" s="22">
        <f t="shared" si="23"/>
        <v>0</v>
      </c>
      <c r="P108" s="22">
        <f t="shared" si="24"/>
        <v>1</v>
      </c>
      <c r="Q108">
        <v>3550</v>
      </c>
      <c r="R108">
        <v>4180</v>
      </c>
      <c r="S108">
        <v>4221</v>
      </c>
      <c r="T108">
        <f t="shared" si="25"/>
        <v>3777.3174438605693</v>
      </c>
      <c r="V108">
        <f t="shared" si="26"/>
        <v>201.68255613943074</v>
      </c>
      <c r="W108">
        <f t="shared" si="27"/>
        <v>5.0686744443184405E-2</v>
      </c>
    </row>
    <row r="109" spans="1:23" x14ac:dyDescent="0.25">
      <c r="A109" s="1">
        <v>40179</v>
      </c>
      <c r="B109" s="8">
        <v>1</v>
      </c>
      <c r="C109">
        <v>4402</v>
      </c>
      <c r="E109">
        <v>110</v>
      </c>
      <c r="F109" s="22">
        <f t="shared" si="14"/>
        <v>1</v>
      </c>
      <c r="G109" s="22">
        <f t="shared" si="15"/>
        <v>0</v>
      </c>
      <c r="H109" s="22">
        <f t="shared" si="16"/>
        <v>0</v>
      </c>
      <c r="I109" s="22">
        <f t="shared" si="17"/>
        <v>0</v>
      </c>
      <c r="J109" s="22">
        <f t="shared" si="18"/>
        <v>0</v>
      </c>
      <c r="K109" s="22">
        <f t="shared" si="19"/>
        <v>0</v>
      </c>
      <c r="L109" s="22">
        <f t="shared" si="20"/>
        <v>0</v>
      </c>
      <c r="M109" s="22">
        <f t="shared" si="21"/>
        <v>0</v>
      </c>
      <c r="N109" s="22">
        <f t="shared" si="22"/>
        <v>0</v>
      </c>
      <c r="O109" s="22">
        <f t="shared" si="23"/>
        <v>0</v>
      </c>
      <c r="P109" s="22">
        <f t="shared" si="24"/>
        <v>0</v>
      </c>
      <c r="Q109">
        <v>3979</v>
      </c>
      <c r="R109">
        <v>3550</v>
      </c>
      <c r="S109">
        <v>4180</v>
      </c>
      <c r="T109">
        <f t="shared" si="25"/>
        <v>4719.4939444486936</v>
      </c>
      <c r="V109">
        <f t="shared" si="26"/>
        <v>-317.49394444869358</v>
      </c>
      <c r="W109">
        <f t="shared" si="27"/>
        <v>7.212493058807215E-2</v>
      </c>
    </row>
    <row r="110" spans="1:23" x14ac:dyDescent="0.25">
      <c r="A110" s="1">
        <v>40210</v>
      </c>
      <c r="B110" s="8">
        <v>2</v>
      </c>
      <c r="C110">
        <v>3096</v>
      </c>
      <c r="E110">
        <v>111</v>
      </c>
      <c r="F110" s="22">
        <f t="shared" si="14"/>
        <v>0</v>
      </c>
      <c r="G110" s="22">
        <f t="shared" si="15"/>
        <v>0</v>
      </c>
      <c r="H110" s="22">
        <f t="shared" si="16"/>
        <v>0</v>
      </c>
      <c r="I110" s="22">
        <f t="shared" si="17"/>
        <v>0</v>
      </c>
      <c r="J110" s="22">
        <f t="shared" si="18"/>
        <v>0</v>
      </c>
      <c r="K110" s="22">
        <f t="shared" si="19"/>
        <v>0</v>
      </c>
      <c r="L110" s="22">
        <f t="shared" si="20"/>
        <v>0</v>
      </c>
      <c r="M110" s="22">
        <f t="shared" si="21"/>
        <v>0</v>
      </c>
      <c r="N110" s="22">
        <f t="shared" si="22"/>
        <v>0</v>
      </c>
      <c r="O110" s="22">
        <f t="shared" si="23"/>
        <v>0</v>
      </c>
      <c r="P110" s="22">
        <f t="shared" si="24"/>
        <v>0</v>
      </c>
      <c r="Q110">
        <v>4402</v>
      </c>
      <c r="R110">
        <v>3979</v>
      </c>
      <c r="S110">
        <v>3550</v>
      </c>
      <c r="T110">
        <f t="shared" si="25"/>
        <v>3106.6176603610766</v>
      </c>
      <c r="V110">
        <f t="shared" si="26"/>
        <v>-10.61766036107656</v>
      </c>
      <c r="W110">
        <f t="shared" si="27"/>
        <v>3.4294768608128423E-3</v>
      </c>
    </row>
    <row r="111" spans="1:23" x14ac:dyDescent="0.25">
      <c r="A111" s="1">
        <v>40238</v>
      </c>
      <c r="B111" s="8">
        <v>3</v>
      </c>
      <c r="C111">
        <v>3387</v>
      </c>
      <c r="E111">
        <v>112</v>
      </c>
      <c r="F111" s="22">
        <f t="shared" si="14"/>
        <v>0</v>
      </c>
      <c r="G111" s="22">
        <f t="shared" si="15"/>
        <v>1</v>
      </c>
      <c r="H111" s="22">
        <f t="shared" si="16"/>
        <v>0</v>
      </c>
      <c r="I111" s="22">
        <f t="shared" si="17"/>
        <v>0</v>
      </c>
      <c r="J111" s="22">
        <f t="shared" si="18"/>
        <v>0</v>
      </c>
      <c r="K111" s="22">
        <f t="shared" si="19"/>
        <v>0</v>
      </c>
      <c r="L111" s="22">
        <f t="shared" si="20"/>
        <v>0</v>
      </c>
      <c r="M111" s="22">
        <f t="shared" si="21"/>
        <v>0</v>
      </c>
      <c r="N111" s="22">
        <f t="shared" si="22"/>
        <v>0</v>
      </c>
      <c r="O111" s="22">
        <f t="shared" si="23"/>
        <v>0</v>
      </c>
      <c r="P111" s="22">
        <f t="shared" si="24"/>
        <v>0</v>
      </c>
      <c r="Q111">
        <v>3096</v>
      </c>
      <c r="R111">
        <v>4402</v>
      </c>
      <c r="S111">
        <v>3979</v>
      </c>
      <c r="T111">
        <f t="shared" si="25"/>
        <v>3434.2835817947316</v>
      </c>
      <c r="V111">
        <f t="shared" si="26"/>
        <v>-47.283581794731617</v>
      </c>
      <c r="W111">
        <f t="shared" si="27"/>
        <v>1.3960313491210989E-2</v>
      </c>
    </row>
    <row r="112" spans="1:23" x14ac:dyDescent="0.25">
      <c r="A112" s="1">
        <v>40269</v>
      </c>
      <c r="B112" s="8">
        <v>4</v>
      </c>
      <c r="C112">
        <v>3738</v>
      </c>
      <c r="E112">
        <v>113</v>
      </c>
      <c r="F112" s="22">
        <f t="shared" si="14"/>
        <v>0</v>
      </c>
      <c r="G112" s="22">
        <f t="shared" si="15"/>
        <v>0</v>
      </c>
      <c r="H112" s="22">
        <f t="shared" si="16"/>
        <v>1</v>
      </c>
      <c r="I112" s="22">
        <f t="shared" si="17"/>
        <v>0</v>
      </c>
      <c r="J112" s="22">
        <f t="shared" si="18"/>
        <v>0</v>
      </c>
      <c r="K112" s="22">
        <f t="shared" si="19"/>
        <v>0</v>
      </c>
      <c r="L112" s="22">
        <f t="shared" si="20"/>
        <v>0</v>
      </c>
      <c r="M112" s="22">
        <f t="shared" si="21"/>
        <v>0</v>
      </c>
      <c r="N112" s="22">
        <f t="shared" si="22"/>
        <v>0</v>
      </c>
      <c r="O112" s="22">
        <f t="shared" si="23"/>
        <v>0</v>
      </c>
      <c r="P112" s="22">
        <f t="shared" si="24"/>
        <v>0</v>
      </c>
      <c r="Q112">
        <v>3387</v>
      </c>
      <c r="R112">
        <v>3096</v>
      </c>
      <c r="S112">
        <v>4402</v>
      </c>
      <c r="T112">
        <f t="shared" si="25"/>
        <v>3827.0802936993032</v>
      </c>
      <c r="V112">
        <f t="shared" si="26"/>
        <v>-89.080293699303184</v>
      </c>
      <c r="W112">
        <f t="shared" si="27"/>
        <v>2.3831004199920593E-2</v>
      </c>
    </row>
    <row r="113" spans="1:23" x14ac:dyDescent="0.25">
      <c r="A113" s="1">
        <v>40299</v>
      </c>
      <c r="B113" s="8">
        <v>5</v>
      </c>
      <c r="C113">
        <v>3707</v>
      </c>
      <c r="E113">
        <v>114</v>
      </c>
      <c r="F113" s="22">
        <f t="shared" si="14"/>
        <v>0</v>
      </c>
      <c r="G113" s="22">
        <f t="shared" si="15"/>
        <v>0</v>
      </c>
      <c r="H113" s="22">
        <f t="shared" si="16"/>
        <v>0</v>
      </c>
      <c r="I113" s="22">
        <f t="shared" si="17"/>
        <v>1</v>
      </c>
      <c r="J113" s="22">
        <f t="shared" si="18"/>
        <v>0</v>
      </c>
      <c r="K113" s="22">
        <f t="shared" si="19"/>
        <v>0</v>
      </c>
      <c r="L113" s="22">
        <f t="shared" si="20"/>
        <v>0</v>
      </c>
      <c r="M113" s="22">
        <f t="shared" si="21"/>
        <v>0</v>
      </c>
      <c r="N113" s="22">
        <f t="shared" si="22"/>
        <v>0</v>
      </c>
      <c r="O113" s="22">
        <f t="shared" si="23"/>
        <v>0</v>
      </c>
      <c r="P113" s="22">
        <f t="shared" si="24"/>
        <v>0</v>
      </c>
      <c r="Q113">
        <v>3738</v>
      </c>
      <c r="R113">
        <v>3387</v>
      </c>
      <c r="S113">
        <v>3096</v>
      </c>
      <c r="T113">
        <f t="shared" si="25"/>
        <v>3810.3805095935377</v>
      </c>
      <c r="V113">
        <f t="shared" si="26"/>
        <v>-103.38050959353768</v>
      </c>
      <c r="W113">
        <f t="shared" si="27"/>
        <v>2.7887917343819176E-2</v>
      </c>
    </row>
    <row r="114" spans="1:23" x14ac:dyDescent="0.25">
      <c r="A114" s="1">
        <v>40330</v>
      </c>
      <c r="B114" s="8">
        <v>6</v>
      </c>
      <c r="C114">
        <v>4363</v>
      </c>
      <c r="E114">
        <v>115</v>
      </c>
      <c r="F114" s="22">
        <f t="shared" si="14"/>
        <v>0</v>
      </c>
      <c r="G114" s="22">
        <f t="shared" si="15"/>
        <v>0</v>
      </c>
      <c r="H114" s="22">
        <f t="shared" si="16"/>
        <v>0</v>
      </c>
      <c r="I114" s="22">
        <f t="shared" si="17"/>
        <v>0</v>
      </c>
      <c r="J114" s="22">
        <f t="shared" si="18"/>
        <v>1</v>
      </c>
      <c r="K114" s="22">
        <f t="shared" si="19"/>
        <v>0</v>
      </c>
      <c r="L114" s="22">
        <f t="shared" si="20"/>
        <v>0</v>
      </c>
      <c r="M114" s="22">
        <f t="shared" si="21"/>
        <v>0</v>
      </c>
      <c r="N114" s="22">
        <f t="shared" si="22"/>
        <v>0</v>
      </c>
      <c r="O114" s="22">
        <f t="shared" si="23"/>
        <v>0</v>
      </c>
      <c r="P114" s="22">
        <f t="shared" si="24"/>
        <v>0</v>
      </c>
      <c r="Q114">
        <v>3707</v>
      </c>
      <c r="R114">
        <v>3738</v>
      </c>
      <c r="S114">
        <v>3387</v>
      </c>
      <c r="T114">
        <f t="shared" si="25"/>
        <v>4121.3885622912967</v>
      </c>
      <c r="V114">
        <f t="shared" si="26"/>
        <v>241.61143770870331</v>
      </c>
      <c r="W114">
        <f t="shared" si="27"/>
        <v>5.5377363673780267E-2</v>
      </c>
    </row>
    <row r="115" spans="1:23" x14ac:dyDescent="0.25">
      <c r="A115" s="1">
        <v>40360</v>
      </c>
      <c r="B115" s="8">
        <v>7</v>
      </c>
      <c r="C115">
        <v>4602</v>
      </c>
      <c r="E115">
        <v>116</v>
      </c>
      <c r="F115" s="22">
        <f t="shared" si="14"/>
        <v>0</v>
      </c>
      <c r="G115" s="22">
        <f t="shared" si="15"/>
        <v>0</v>
      </c>
      <c r="H115" s="22">
        <f t="shared" si="16"/>
        <v>0</v>
      </c>
      <c r="I115" s="22">
        <f t="shared" si="17"/>
        <v>0</v>
      </c>
      <c r="J115" s="22">
        <f t="shared" si="18"/>
        <v>0</v>
      </c>
      <c r="K115" s="22">
        <f t="shared" si="19"/>
        <v>1</v>
      </c>
      <c r="L115" s="22">
        <f t="shared" si="20"/>
        <v>0</v>
      </c>
      <c r="M115" s="22">
        <f t="shared" si="21"/>
        <v>0</v>
      </c>
      <c r="N115" s="22">
        <f t="shared" si="22"/>
        <v>0</v>
      </c>
      <c r="O115" s="22">
        <f t="shared" si="23"/>
        <v>0</v>
      </c>
      <c r="P115" s="22">
        <f t="shared" si="24"/>
        <v>0</v>
      </c>
      <c r="Q115">
        <v>4363</v>
      </c>
      <c r="R115">
        <v>3707</v>
      </c>
      <c r="S115">
        <v>3738</v>
      </c>
      <c r="T115">
        <f t="shared" si="25"/>
        <v>4499.6824913339469</v>
      </c>
      <c r="V115">
        <f t="shared" si="26"/>
        <v>102.31750866605307</v>
      </c>
      <c r="W115">
        <f t="shared" si="27"/>
        <v>2.2233270027390933E-2</v>
      </c>
    </row>
    <row r="116" spans="1:23" x14ac:dyDescent="0.25">
      <c r="A116" s="1">
        <v>40391</v>
      </c>
      <c r="B116" s="8">
        <v>8</v>
      </c>
      <c r="C116">
        <v>4740</v>
      </c>
      <c r="E116">
        <v>117</v>
      </c>
      <c r="F116" s="22">
        <f t="shared" si="14"/>
        <v>0</v>
      </c>
      <c r="G116" s="22">
        <f t="shared" si="15"/>
        <v>0</v>
      </c>
      <c r="H116" s="22">
        <f t="shared" si="16"/>
        <v>0</v>
      </c>
      <c r="I116" s="22">
        <f t="shared" si="17"/>
        <v>0</v>
      </c>
      <c r="J116" s="22">
        <f t="shared" si="18"/>
        <v>0</v>
      </c>
      <c r="K116" s="22">
        <f t="shared" si="19"/>
        <v>0</v>
      </c>
      <c r="L116" s="22">
        <f t="shared" si="20"/>
        <v>1</v>
      </c>
      <c r="M116" s="22">
        <f t="shared" si="21"/>
        <v>0</v>
      </c>
      <c r="N116" s="22">
        <f t="shared" si="22"/>
        <v>0</v>
      </c>
      <c r="O116" s="22">
        <f t="shared" si="23"/>
        <v>0</v>
      </c>
      <c r="P116" s="22">
        <f t="shared" si="24"/>
        <v>0</v>
      </c>
      <c r="Q116">
        <v>4602</v>
      </c>
      <c r="R116">
        <v>4363</v>
      </c>
      <c r="S116">
        <v>3707</v>
      </c>
      <c r="T116">
        <f t="shared" si="25"/>
        <v>4959.6676462451578</v>
      </c>
      <c r="V116">
        <f t="shared" si="26"/>
        <v>-219.66764624515781</v>
      </c>
      <c r="W116">
        <f t="shared" si="27"/>
        <v>4.634338528378857E-2</v>
      </c>
    </row>
    <row r="117" spans="1:23" x14ac:dyDescent="0.25">
      <c r="A117" s="1">
        <v>40422</v>
      </c>
      <c r="B117" s="8">
        <v>9</v>
      </c>
      <c r="C117">
        <v>4217</v>
      </c>
      <c r="E117">
        <v>118</v>
      </c>
      <c r="F117" s="22">
        <f t="shared" si="14"/>
        <v>0</v>
      </c>
      <c r="G117" s="22">
        <f t="shared" si="15"/>
        <v>0</v>
      </c>
      <c r="H117" s="22">
        <f t="shared" si="16"/>
        <v>0</v>
      </c>
      <c r="I117" s="22">
        <f t="shared" si="17"/>
        <v>0</v>
      </c>
      <c r="J117" s="22">
        <f t="shared" si="18"/>
        <v>0</v>
      </c>
      <c r="K117" s="22">
        <f t="shared" si="19"/>
        <v>0</v>
      </c>
      <c r="L117" s="22">
        <f t="shared" si="20"/>
        <v>0</v>
      </c>
      <c r="M117" s="22">
        <f t="shared" si="21"/>
        <v>1</v>
      </c>
      <c r="N117" s="22">
        <f t="shared" si="22"/>
        <v>0</v>
      </c>
      <c r="O117" s="22">
        <f t="shared" si="23"/>
        <v>0</v>
      </c>
      <c r="P117" s="22">
        <f t="shared" si="24"/>
        <v>0</v>
      </c>
      <c r="Q117">
        <v>4740</v>
      </c>
      <c r="R117">
        <v>4602</v>
      </c>
      <c r="S117">
        <v>4363</v>
      </c>
      <c r="T117">
        <f t="shared" si="25"/>
        <v>4426.4953605975425</v>
      </c>
      <c r="V117">
        <f t="shared" si="26"/>
        <v>-209.49536059754246</v>
      </c>
      <c r="W117">
        <f t="shared" si="27"/>
        <v>4.9678767037596029E-2</v>
      </c>
    </row>
    <row r="118" spans="1:23" x14ac:dyDescent="0.25">
      <c r="A118" s="1">
        <v>40452</v>
      </c>
      <c r="B118" s="8">
        <v>10</v>
      </c>
      <c r="C118">
        <v>3965</v>
      </c>
      <c r="E118">
        <v>119</v>
      </c>
      <c r="F118" s="22">
        <f t="shared" si="14"/>
        <v>0</v>
      </c>
      <c r="G118" s="22">
        <f t="shared" si="15"/>
        <v>0</v>
      </c>
      <c r="H118" s="22">
        <f t="shared" si="16"/>
        <v>0</v>
      </c>
      <c r="I118" s="22">
        <f t="shared" si="17"/>
        <v>0</v>
      </c>
      <c r="J118" s="22">
        <f t="shared" si="18"/>
        <v>0</v>
      </c>
      <c r="K118" s="22">
        <f t="shared" si="19"/>
        <v>0</v>
      </c>
      <c r="L118" s="22">
        <f t="shared" si="20"/>
        <v>0</v>
      </c>
      <c r="M118" s="22">
        <f t="shared" si="21"/>
        <v>0</v>
      </c>
      <c r="N118" s="22">
        <f t="shared" si="22"/>
        <v>1</v>
      </c>
      <c r="O118" s="22">
        <f t="shared" si="23"/>
        <v>0</v>
      </c>
      <c r="P118" s="22">
        <f t="shared" si="24"/>
        <v>0</v>
      </c>
      <c r="Q118">
        <v>4217</v>
      </c>
      <c r="R118">
        <v>4740</v>
      </c>
      <c r="S118">
        <v>4602</v>
      </c>
      <c r="T118">
        <f t="shared" si="25"/>
        <v>4266.7872276379803</v>
      </c>
      <c r="V118">
        <f t="shared" si="26"/>
        <v>-301.78722763798032</v>
      </c>
      <c r="W118">
        <f t="shared" si="27"/>
        <v>7.6112793855732747E-2</v>
      </c>
    </row>
    <row r="119" spans="1:23" x14ac:dyDescent="0.25">
      <c r="A119" s="1">
        <v>40483</v>
      </c>
      <c r="B119" s="8">
        <v>11</v>
      </c>
      <c r="C119">
        <v>3490</v>
      </c>
      <c r="E119">
        <v>120</v>
      </c>
      <c r="F119" s="22">
        <f t="shared" si="14"/>
        <v>0</v>
      </c>
      <c r="G119" s="22">
        <f t="shared" si="15"/>
        <v>0</v>
      </c>
      <c r="H119" s="22">
        <f t="shared" si="16"/>
        <v>0</v>
      </c>
      <c r="I119" s="22">
        <f t="shared" si="17"/>
        <v>0</v>
      </c>
      <c r="J119" s="22">
        <f t="shared" si="18"/>
        <v>0</v>
      </c>
      <c r="K119" s="22">
        <f t="shared" si="19"/>
        <v>0</v>
      </c>
      <c r="L119" s="22">
        <f t="shared" si="20"/>
        <v>0</v>
      </c>
      <c r="M119" s="22">
        <f t="shared" si="21"/>
        <v>0</v>
      </c>
      <c r="N119" s="22">
        <f t="shared" si="22"/>
        <v>0</v>
      </c>
      <c r="O119" s="22">
        <f t="shared" si="23"/>
        <v>1</v>
      </c>
      <c r="P119" s="22">
        <f t="shared" si="24"/>
        <v>0</v>
      </c>
      <c r="Q119">
        <v>3965</v>
      </c>
      <c r="R119">
        <v>4217</v>
      </c>
      <c r="S119">
        <v>4740</v>
      </c>
      <c r="T119">
        <f t="shared" si="25"/>
        <v>3291.216425314075</v>
      </c>
      <c r="V119">
        <f t="shared" si="26"/>
        <v>198.78357468592503</v>
      </c>
      <c r="W119">
        <f t="shared" si="27"/>
        <v>5.6958044322614622E-2</v>
      </c>
    </row>
    <row r="120" spans="1:23" x14ac:dyDescent="0.25">
      <c r="A120" s="1">
        <v>40513</v>
      </c>
      <c r="B120" s="8">
        <v>12</v>
      </c>
      <c r="C120">
        <v>3942</v>
      </c>
      <c r="E120">
        <v>121</v>
      </c>
      <c r="F120" s="22">
        <f t="shared" si="14"/>
        <v>0</v>
      </c>
      <c r="G120" s="22">
        <f t="shared" si="15"/>
        <v>0</v>
      </c>
      <c r="H120" s="22">
        <f t="shared" si="16"/>
        <v>0</v>
      </c>
      <c r="I120" s="22">
        <f t="shared" si="17"/>
        <v>0</v>
      </c>
      <c r="J120" s="22">
        <f t="shared" si="18"/>
        <v>0</v>
      </c>
      <c r="K120" s="22">
        <f t="shared" si="19"/>
        <v>0</v>
      </c>
      <c r="L120" s="22">
        <f t="shared" si="20"/>
        <v>0</v>
      </c>
      <c r="M120" s="22">
        <f t="shared" si="21"/>
        <v>0</v>
      </c>
      <c r="N120" s="22">
        <f t="shared" si="22"/>
        <v>0</v>
      </c>
      <c r="O120" s="22">
        <f t="shared" si="23"/>
        <v>0</v>
      </c>
      <c r="P120" s="22">
        <f t="shared" si="24"/>
        <v>1</v>
      </c>
      <c r="Q120">
        <v>3490</v>
      </c>
      <c r="R120">
        <v>3965</v>
      </c>
      <c r="S120">
        <v>4217</v>
      </c>
      <c r="T120">
        <f t="shared" si="25"/>
        <v>3730.2938785432252</v>
      </c>
      <c r="V120">
        <f t="shared" si="26"/>
        <v>211.70612145677478</v>
      </c>
      <c r="W120">
        <f t="shared" si="27"/>
        <v>5.3705256584671429E-2</v>
      </c>
    </row>
    <row r="121" spans="1:23" x14ac:dyDescent="0.25">
      <c r="A121" s="1">
        <v>40544</v>
      </c>
      <c r="B121" s="8">
        <v>1</v>
      </c>
      <c r="C121">
        <v>4399</v>
      </c>
      <c r="E121">
        <v>122</v>
      </c>
      <c r="F121" s="22">
        <f t="shared" si="14"/>
        <v>1</v>
      </c>
      <c r="G121" s="22">
        <f t="shared" si="15"/>
        <v>0</v>
      </c>
      <c r="H121" s="22">
        <f t="shared" si="16"/>
        <v>0</v>
      </c>
      <c r="I121" s="22">
        <f t="shared" si="17"/>
        <v>0</v>
      </c>
      <c r="J121" s="22">
        <f t="shared" si="18"/>
        <v>0</v>
      </c>
      <c r="K121" s="22">
        <f t="shared" si="19"/>
        <v>0</v>
      </c>
      <c r="L121" s="22">
        <f t="shared" si="20"/>
        <v>0</v>
      </c>
      <c r="M121" s="22">
        <f t="shared" si="21"/>
        <v>0</v>
      </c>
      <c r="N121" s="22">
        <f t="shared" si="22"/>
        <v>0</v>
      </c>
      <c r="O121" s="22">
        <f t="shared" si="23"/>
        <v>0</v>
      </c>
      <c r="P121" s="22">
        <f t="shared" si="24"/>
        <v>0</v>
      </c>
      <c r="Q121">
        <v>3942</v>
      </c>
      <c r="R121">
        <v>3490</v>
      </c>
      <c r="S121">
        <v>3965</v>
      </c>
      <c r="T121">
        <f t="shared" si="25"/>
        <v>4595.5224741792399</v>
      </c>
      <c r="V121">
        <f t="shared" si="26"/>
        <v>-196.52247417923991</v>
      </c>
      <c r="W121">
        <f t="shared" si="27"/>
        <v>4.4674351938904275E-2</v>
      </c>
    </row>
    <row r="122" spans="1:23" x14ac:dyDescent="0.25">
      <c r="A122" s="1">
        <v>40575</v>
      </c>
      <c r="B122" s="8">
        <v>2</v>
      </c>
      <c r="C122">
        <v>3091</v>
      </c>
      <c r="E122">
        <v>123</v>
      </c>
      <c r="F122" s="22">
        <f t="shared" si="14"/>
        <v>0</v>
      </c>
      <c r="G122" s="22">
        <f t="shared" si="15"/>
        <v>0</v>
      </c>
      <c r="H122" s="22">
        <f t="shared" si="16"/>
        <v>0</v>
      </c>
      <c r="I122" s="22">
        <f t="shared" si="17"/>
        <v>0</v>
      </c>
      <c r="J122" s="22">
        <f t="shared" si="18"/>
        <v>0</v>
      </c>
      <c r="K122" s="22">
        <f t="shared" si="19"/>
        <v>0</v>
      </c>
      <c r="L122" s="22">
        <f t="shared" si="20"/>
        <v>0</v>
      </c>
      <c r="M122" s="22">
        <f t="shared" si="21"/>
        <v>0</v>
      </c>
      <c r="N122" s="22">
        <f t="shared" si="22"/>
        <v>0</v>
      </c>
      <c r="O122" s="22">
        <f t="shared" si="23"/>
        <v>0</v>
      </c>
      <c r="P122" s="22">
        <f t="shared" si="24"/>
        <v>0</v>
      </c>
      <c r="Q122">
        <v>4399</v>
      </c>
      <c r="R122">
        <v>3942</v>
      </c>
      <c r="S122">
        <v>3490</v>
      </c>
      <c r="T122">
        <f t="shared" si="25"/>
        <v>3074.6313027126025</v>
      </c>
      <c r="V122">
        <f t="shared" si="26"/>
        <v>16.368697287397481</v>
      </c>
      <c r="W122">
        <f t="shared" si="27"/>
        <v>5.2955992518270729E-3</v>
      </c>
    </row>
    <row r="123" spans="1:23" x14ac:dyDescent="0.25">
      <c r="A123" s="1">
        <v>40603</v>
      </c>
      <c r="B123" s="8">
        <v>3</v>
      </c>
      <c r="C123">
        <v>3423</v>
      </c>
      <c r="E123">
        <v>124</v>
      </c>
      <c r="F123" s="22">
        <f t="shared" si="14"/>
        <v>0</v>
      </c>
      <c r="G123" s="22">
        <f t="shared" si="15"/>
        <v>1</v>
      </c>
      <c r="H123" s="22">
        <f t="shared" si="16"/>
        <v>0</v>
      </c>
      <c r="I123" s="22">
        <f t="shared" si="17"/>
        <v>0</v>
      </c>
      <c r="J123" s="22">
        <f t="shared" si="18"/>
        <v>0</v>
      </c>
      <c r="K123" s="22">
        <f t="shared" si="19"/>
        <v>0</v>
      </c>
      <c r="L123" s="22">
        <f t="shared" si="20"/>
        <v>0</v>
      </c>
      <c r="M123" s="22">
        <f t="shared" si="21"/>
        <v>0</v>
      </c>
      <c r="N123" s="22">
        <f t="shared" si="22"/>
        <v>0</v>
      </c>
      <c r="O123" s="22">
        <f t="shared" si="23"/>
        <v>0</v>
      </c>
      <c r="P123" s="22">
        <f t="shared" si="24"/>
        <v>0</v>
      </c>
      <c r="Q123">
        <v>3091</v>
      </c>
      <c r="R123">
        <v>4399</v>
      </c>
      <c r="S123">
        <v>3942</v>
      </c>
      <c r="T123">
        <f t="shared" si="25"/>
        <v>3418.0611341632648</v>
      </c>
      <c r="V123">
        <f t="shared" si="26"/>
        <v>4.9388658367352036</v>
      </c>
      <c r="W123">
        <f t="shared" si="27"/>
        <v>1.4428471623532584E-3</v>
      </c>
    </row>
    <row r="124" spans="1:23" x14ac:dyDescent="0.25">
      <c r="A124" s="1">
        <v>40634</v>
      </c>
      <c r="B124" s="8">
        <v>4</v>
      </c>
      <c r="C124">
        <v>3767</v>
      </c>
      <c r="E124">
        <v>125</v>
      </c>
      <c r="F124" s="22">
        <f t="shared" si="14"/>
        <v>0</v>
      </c>
      <c r="G124" s="22">
        <f t="shared" si="15"/>
        <v>0</v>
      </c>
      <c r="H124" s="22">
        <f t="shared" si="16"/>
        <v>1</v>
      </c>
      <c r="I124" s="22">
        <f t="shared" si="17"/>
        <v>0</v>
      </c>
      <c r="J124" s="22">
        <f t="shared" si="18"/>
        <v>0</v>
      </c>
      <c r="K124" s="22">
        <f t="shared" si="19"/>
        <v>0</v>
      </c>
      <c r="L124" s="22">
        <f t="shared" si="20"/>
        <v>0</v>
      </c>
      <c r="M124" s="22">
        <f t="shared" si="21"/>
        <v>0</v>
      </c>
      <c r="N124" s="22">
        <f t="shared" si="22"/>
        <v>0</v>
      </c>
      <c r="O124" s="22">
        <f t="shared" si="23"/>
        <v>0</v>
      </c>
      <c r="P124" s="22">
        <f t="shared" si="24"/>
        <v>0</v>
      </c>
      <c r="Q124">
        <v>3423</v>
      </c>
      <c r="R124">
        <v>3091</v>
      </c>
      <c r="S124">
        <v>4399</v>
      </c>
      <c r="T124">
        <f t="shared" si="25"/>
        <v>3840.6166357252469</v>
      </c>
      <c r="V124">
        <f t="shared" si="26"/>
        <v>-73.616635725246852</v>
      </c>
      <c r="W124">
        <f t="shared" si="27"/>
        <v>1.9542510147397624E-2</v>
      </c>
    </row>
    <row r="125" spans="1:23" x14ac:dyDescent="0.25">
      <c r="A125" s="1">
        <v>40664</v>
      </c>
      <c r="B125" s="8">
        <v>5</v>
      </c>
      <c r="C125">
        <v>3967</v>
      </c>
      <c r="E125">
        <v>126</v>
      </c>
      <c r="F125" s="22">
        <f t="shared" si="14"/>
        <v>0</v>
      </c>
      <c r="G125" s="22">
        <f t="shared" si="15"/>
        <v>0</v>
      </c>
      <c r="H125" s="22">
        <f t="shared" si="16"/>
        <v>0</v>
      </c>
      <c r="I125" s="22">
        <f t="shared" si="17"/>
        <v>1</v>
      </c>
      <c r="J125" s="22">
        <f t="shared" si="18"/>
        <v>0</v>
      </c>
      <c r="K125" s="22">
        <f t="shared" si="19"/>
        <v>0</v>
      </c>
      <c r="L125" s="22">
        <f t="shared" si="20"/>
        <v>0</v>
      </c>
      <c r="M125" s="22">
        <f t="shared" si="21"/>
        <v>0</v>
      </c>
      <c r="N125" s="22">
        <f t="shared" si="22"/>
        <v>0</v>
      </c>
      <c r="O125" s="22">
        <f t="shared" si="23"/>
        <v>0</v>
      </c>
      <c r="P125" s="22">
        <f t="shared" si="24"/>
        <v>0</v>
      </c>
      <c r="Q125">
        <v>3767</v>
      </c>
      <c r="R125">
        <v>3423</v>
      </c>
      <c r="S125">
        <v>3091</v>
      </c>
      <c r="T125">
        <f t="shared" si="25"/>
        <v>3826.5155572408212</v>
      </c>
      <c r="V125">
        <f t="shared" si="26"/>
        <v>140.48444275917882</v>
      </c>
      <c r="W125">
        <f t="shared" si="27"/>
        <v>3.5413270168686367E-2</v>
      </c>
    </row>
    <row r="126" spans="1:23" x14ac:dyDescent="0.25">
      <c r="A126" s="1">
        <v>40695</v>
      </c>
      <c r="B126" s="8">
        <v>6</v>
      </c>
      <c r="C126">
        <v>4188</v>
      </c>
      <c r="E126">
        <v>127</v>
      </c>
      <c r="F126" s="22">
        <f t="shared" si="14"/>
        <v>0</v>
      </c>
      <c r="G126" s="22">
        <f t="shared" si="15"/>
        <v>0</v>
      </c>
      <c r="H126" s="22">
        <f t="shared" si="16"/>
        <v>0</v>
      </c>
      <c r="I126" s="22">
        <f t="shared" si="17"/>
        <v>0</v>
      </c>
      <c r="J126" s="22">
        <f t="shared" si="18"/>
        <v>1</v>
      </c>
      <c r="K126" s="22">
        <f t="shared" si="19"/>
        <v>0</v>
      </c>
      <c r="L126" s="22">
        <f t="shared" si="20"/>
        <v>0</v>
      </c>
      <c r="M126" s="22">
        <f t="shared" si="21"/>
        <v>0</v>
      </c>
      <c r="N126" s="22">
        <f t="shared" si="22"/>
        <v>0</v>
      </c>
      <c r="O126" s="22">
        <f t="shared" si="23"/>
        <v>0</v>
      </c>
      <c r="P126" s="22">
        <f t="shared" si="24"/>
        <v>0</v>
      </c>
      <c r="Q126">
        <v>3967</v>
      </c>
      <c r="R126">
        <v>3767</v>
      </c>
      <c r="S126">
        <v>3423</v>
      </c>
      <c r="T126">
        <f t="shared" si="25"/>
        <v>4230.0287243305756</v>
      </c>
      <c r="V126">
        <f t="shared" si="26"/>
        <v>-42.028724330575642</v>
      </c>
      <c r="W126">
        <f t="shared" si="27"/>
        <v>1.0035512017806981E-2</v>
      </c>
    </row>
    <row r="127" spans="1:23" x14ac:dyDescent="0.25">
      <c r="A127" s="1">
        <v>40725</v>
      </c>
      <c r="B127" s="8">
        <v>7</v>
      </c>
      <c r="C127">
        <v>4450</v>
      </c>
      <c r="E127">
        <v>128</v>
      </c>
      <c r="F127" s="22">
        <f t="shared" si="14"/>
        <v>0</v>
      </c>
      <c r="G127" s="22">
        <f t="shared" si="15"/>
        <v>0</v>
      </c>
      <c r="H127" s="22">
        <f t="shared" si="16"/>
        <v>0</v>
      </c>
      <c r="I127" s="22">
        <f t="shared" si="17"/>
        <v>0</v>
      </c>
      <c r="J127" s="22">
        <f t="shared" si="18"/>
        <v>0</v>
      </c>
      <c r="K127" s="22">
        <f t="shared" si="19"/>
        <v>1</v>
      </c>
      <c r="L127" s="22">
        <f t="shared" si="20"/>
        <v>0</v>
      </c>
      <c r="M127" s="22">
        <f t="shared" si="21"/>
        <v>0</v>
      </c>
      <c r="N127" s="22">
        <f t="shared" si="22"/>
        <v>0</v>
      </c>
      <c r="O127" s="22">
        <f t="shared" si="23"/>
        <v>0</v>
      </c>
      <c r="P127" s="22">
        <f t="shared" si="24"/>
        <v>0</v>
      </c>
      <c r="Q127">
        <v>4188</v>
      </c>
      <c r="R127">
        <v>3967</v>
      </c>
      <c r="S127">
        <v>3767</v>
      </c>
      <c r="T127">
        <f t="shared" si="25"/>
        <v>4500.3381467985691</v>
      </c>
      <c r="V127">
        <f t="shared" si="26"/>
        <v>-50.338146798569142</v>
      </c>
      <c r="W127">
        <f t="shared" si="27"/>
        <v>1.1311943100802054E-2</v>
      </c>
    </row>
    <row r="128" spans="1:23" x14ac:dyDescent="0.25">
      <c r="A128" s="1">
        <v>40756</v>
      </c>
      <c r="B128" s="8">
        <v>8</v>
      </c>
      <c r="C128">
        <v>4888</v>
      </c>
      <c r="E128">
        <v>129</v>
      </c>
      <c r="F128" s="22">
        <f t="shared" si="14"/>
        <v>0</v>
      </c>
      <c r="G128" s="22">
        <f t="shared" si="15"/>
        <v>0</v>
      </c>
      <c r="H128" s="22">
        <f t="shared" si="16"/>
        <v>0</v>
      </c>
      <c r="I128" s="22">
        <f t="shared" si="17"/>
        <v>0</v>
      </c>
      <c r="J128" s="22">
        <f t="shared" si="18"/>
        <v>0</v>
      </c>
      <c r="K128" s="22">
        <f t="shared" si="19"/>
        <v>0</v>
      </c>
      <c r="L128" s="22">
        <f t="shared" si="20"/>
        <v>1</v>
      </c>
      <c r="M128" s="22">
        <f t="shared" si="21"/>
        <v>0</v>
      </c>
      <c r="N128" s="22">
        <f t="shared" si="22"/>
        <v>0</v>
      </c>
      <c r="O128" s="22">
        <f t="shared" si="23"/>
        <v>0</v>
      </c>
      <c r="P128" s="22">
        <f t="shared" si="24"/>
        <v>0</v>
      </c>
      <c r="Q128">
        <v>4450</v>
      </c>
      <c r="R128">
        <v>4188</v>
      </c>
      <c r="S128">
        <v>3967</v>
      </c>
      <c r="T128">
        <f t="shared" si="25"/>
        <v>5022.1457840016865</v>
      </c>
      <c r="V128">
        <f t="shared" si="26"/>
        <v>-134.14578400168648</v>
      </c>
      <c r="W128">
        <f t="shared" si="27"/>
        <v>2.7443900164011145E-2</v>
      </c>
    </row>
    <row r="129" spans="1:23" x14ac:dyDescent="0.25">
      <c r="A129" s="1">
        <v>40787</v>
      </c>
      <c r="B129" s="8">
        <v>9</v>
      </c>
      <c r="C129">
        <v>4374</v>
      </c>
      <c r="E129">
        <v>130</v>
      </c>
      <c r="F129" s="22">
        <f t="shared" ref="F129:F193" si="28">IF($B129=1,1,0)</f>
        <v>0</v>
      </c>
      <c r="G129" s="22">
        <f t="shared" ref="G129:G193" si="29">IF($B129=3,1,0)</f>
        <v>0</v>
      </c>
      <c r="H129" s="22">
        <f t="shared" ref="H129:H193" si="30">IF($B129=4,1,0)</f>
        <v>0</v>
      </c>
      <c r="I129" s="22">
        <f t="shared" ref="I129:I193" si="31">IF($B129=5,1,0)</f>
        <v>0</v>
      </c>
      <c r="J129" s="22">
        <f t="shared" ref="J129:J193" si="32">IF($B129=6,1,0)</f>
        <v>0</v>
      </c>
      <c r="K129" s="22">
        <f t="shared" ref="K129:K193" si="33">IF($B129=7,1,0)</f>
        <v>0</v>
      </c>
      <c r="L129" s="22">
        <f t="shared" ref="L129:L193" si="34">IF($B129=8,1,0)</f>
        <v>0</v>
      </c>
      <c r="M129" s="22">
        <f t="shared" ref="M129:M193" si="35">IF($B129=9,1,0)</f>
        <v>1</v>
      </c>
      <c r="N129" s="22">
        <f t="shared" ref="N129:N193" si="36">IF($B129=10,1,0)</f>
        <v>0</v>
      </c>
      <c r="O129" s="22">
        <f t="shared" ref="O129:O193" si="37">IF($B129=11,1,0)</f>
        <v>0</v>
      </c>
      <c r="P129" s="22">
        <f t="shared" ref="P129:P192" si="38">IF($B129=12,1,0)</f>
        <v>0</v>
      </c>
      <c r="Q129">
        <v>4888</v>
      </c>
      <c r="R129">
        <v>4450</v>
      </c>
      <c r="S129">
        <v>4188</v>
      </c>
      <c r="T129">
        <f t="shared" si="25"/>
        <v>4367.9640157979866</v>
      </c>
      <c r="V129">
        <f t="shared" si="26"/>
        <v>6.0359842020134238</v>
      </c>
      <c r="W129">
        <f t="shared" si="27"/>
        <v>1.3799689533638372E-3</v>
      </c>
    </row>
    <row r="130" spans="1:23" x14ac:dyDescent="0.25">
      <c r="A130" s="1">
        <v>40817</v>
      </c>
      <c r="B130" s="8">
        <v>10</v>
      </c>
      <c r="C130">
        <v>4171</v>
      </c>
      <c r="E130">
        <v>131</v>
      </c>
      <c r="F130" s="22">
        <f t="shared" si="28"/>
        <v>0</v>
      </c>
      <c r="G130" s="22">
        <f t="shared" si="29"/>
        <v>0</v>
      </c>
      <c r="H130" s="22">
        <f t="shared" si="30"/>
        <v>0</v>
      </c>
      <c r="I130" s="22">
        <f t="shared" si="31"/>
        <v>0</v>
      </c>
      <c r="J130" s="22">
        <f t="shared" si="32"/>
        <v>0</v>
      </c>
      <c r="K130" s="22">
        <f t="shared" si="33"/>
        <v>0</v>
      </c>
      <c r="L130" s="22">
        <f t="shared" si="34"/>
        <v>0</v>
      </c>
      <c r="M130" s="22">
        <f t="shared" si="35"/>
        <v>0</v>
      </c>
      <c r="N130" s="22">
        <f t="shared" si="36"/>
        <v>1</v>
      </c>
      <c r="O130" s="22">
        <f t="shared" si="37"/>
        <v>0</v>
      </c>
      <c r="P130" s="22">
        <f t="shared" si="38"/>
        <v>0</v>
      </c>
      <c r="Q130">
        <v>4374</v>
      </c>
      <c r="R130">
        <v>4888</v>
      </c>
      <c r="S130">
        <v>4450</v>
      </c>
      <c r="T130">
        <f t="shared" si="25"/>
        <v>4265.2044531359634</v>
      </c>
      <c r="V130">
        <f t="shared" si="26"/>
        <v>-94.204453135963377</v>
      </c>
      <c r="W130">
        <f t="shared" si="27"/>
        <v>2.2585579749691533E-2</v>
      </c>
    </row>
    <row r="131" spans="1:23" x14ac:dyDescent="0.25">
      <c r="A131" s="1">
        <v>40848</v>
      </c>
      <c r="B131" s="8">
        <v>11</v>
      </c>
      <c r="C131">
        <v>3604</v>
      </c>
      <c r="E131">
        <v>132</v>
      </c>
      <c r="F131" s="22">
        <f t="shared" si="28"/>
        <v>0</v>
      </c>
      <c r="G131" s="22">
        <f t="shared" si="29"/>
        <v>0</v>
      </c>
      <c r="H131" s="22">
        <f t="shared" si="30"/>
        <v>0</v>
      </c>
      <c r="I131" s="22">
        <f t="shared" si="31"/>
        <v>0</v>
      </c>
      <c r="J131" s="22">
        <f t="shared" si="32"/>
        <v>0</v>
      </c>
      <c r="K131" s="22">
        <f t="shared" si="33"/>
        <v>0</v>
      </c>
      <c r="L131" s="22">
        <f t="shared" si="34"/>
        <v>0</v>
      </c>
      <c r="M131" s="22">
        <f t="shared" si="35"/>
        <v>0</v>
      </c>
      <c r="N131" s="22">
        <f t="shared" si="36"/>
        <v>0</v>
      </c>
      <c r="O131" s="22">
        <f t="shared" si="37"/>
        <v>1</v>
      </c>
      <c r="P131" s="22">
        <f t="shared" si="38"/>
        <v>0</v>
      </c>
      <c r="Q131">
        <v>4171</v>
      </c>
      <c r="R131">
        <v>4374</v>
      </c>
      <c r="S131">
        <v>4888</v>
      </c>
      <c r="T131">
        <f t="shared" si="25"/>
        <v>3457.332342163425</v>
      </c>
      <c r="V131">
        <f t="shared" si="26"/>
        <v>146.66765783657502</v>
      </c>
      <c r="W131">
        <f t="shared" si="27"/>
        <v>4.0695798511813271E-2</v>
      </c>
    </row>
    <row r="132" spans="1:23" x14ac:dyDescent="0.25">
      <c r="A132" s="1">
        <v>40878</v>
      </c>
      <c r="B132" s="8">
        <v>12</v>
      </c>
      <c r="C132">
        <v>3876</v>
      </c>
      <c r="E132">
        <v>133</v>
      </c>
      <c r="F132" s="22">
        <f t="shared" si="28"/>
        <v>0</v>
      </c>
      <c r="G132" s="22">
        <f t="shared" si="29"/>
        <v>0</v>
      </c>
      <c r="H132" s="22">
        <f t="shared" si="30"/>
        <v>0</v>
      </c>
      <c r="I132" s="22">
        <f t="shared" si="31"/>
        <v>0</v>
      </c>
      <c r="J132" s="22">
        <f t="shared" si="32"/>
        <v>0</v>
      </c>
      <c r="K132" s="22">
        <f t="shared" si="33"/>
        <v>0</v>
      </c>
      <c r="L132" s="22">
        <f t="shared" si="34"/>
        <v>0</v>
      </c>
      <c r="M132" s="22">
        <f t="shared" si="35"/>
        <v>0</v>
      </c>
      <c r="N132" s="22">
        <f t="shared" si="36"/>
        <v>0</v>
      </c>
      <c r="O132" s="22">
        <f t="shared" si="37"/>
        <v>0</v>
      </c>
      <c r="P132" s="22">
        <f t="shared" si="38"/>
        <v>1</v>
      </c>
      <c r="Q132">
        <v>3604</v>
      </c>
      <c r="R132">
        <v>4171</v>
      </c>
      <c r="S132">
        <v>4374</v>
      </c>
      <c r="T132">
        <f t="shared" ref="T132:T195" si="39">$D$1+SUMPRODUCT($E$1:$S$1,E132:S132)</f>
        <v>3878.8662145482449</v>
      </c>
      <c r="V132">
        <f t="shared" ref="V132:V195" si="40">C132-T132</f>
        <v>-2.8662145482448977</v>
      </c>
      <c r="W132">
        <f t="shared" ref="W132:W195" si="41">ABS(V132)/C132</f>
        <v>7.3947743762768257E-4</v>
      </c>
    </row>
    <row r="133" spans="1:23" x14ac:dyDescent="0.25">
      <c r="A133" s="1">
        <v>40909</v>
      </c>
      <c r="B133" s="8">
        <v>1</v>
      </c>
      <c r="C133">
        <v>4412</v>
      </c>
      <c r="E133">
        <v>134</v>
      </c>
      <c r="F133" s="22">
        <f t="shared" si="28"/>
        <v>1</v>
      </c>
      <c r="G133" s="22">
        <f t="shared" si="29"/>
        <v>0</v>
      </c>
      <c r="H133" s="22">
        <f t="shared" si="30"/>
        <v>0</v>
      </c>
      <c r="I133" s="22">
        <f t="shared" si="31"/>
        <v>0</v>
      </c>
      <c r="J133" s="22">
        <f t="shared" si="32"/>
        <v>0</v>
      </c>
      <c r="K133" s="22">
        <f t="shared" si="33"/>
        <v>0</v>
      </c>
      <c r="L133" s="22">
        <f t="shared" si="34"/>
        <v>0</v>
      </c>
      <c r="M133" s="22">
        <f t="shared" si="35"/>
        <v>0</v>
      </c>
      <c r="N133" s="22">
        <f t="shared" si="36"/>
        <v>0</v>
      </c>
      <c r="O133" s="22">
        <f t="shared" si="37"/>
        <v>0</v>
      </c>
      <c r="P133" s="22">
        <f t="shared" si="38"/>
        <v>0</v>
      </c>
      <c r="Q133">
        <v>3876</v>
      </c>
      <c r="R133">
        <v>3604</v>
      </c>
      <c r="S133">
        <v>4171</v>
      </c>
      <c r="T133">
        <f t="shared" si="39"/>
        <v>4698.9300457536256</v>
      </c>
      <c r="V133">
        <f t="shared" si="40"/>
        <v>-286.93004575362556</v>
      </c>
      <c r="W133">
        <f t="shared" si="41"/>
        <v>6.5034008557032091E-2</v>
      </c>
    </row>
    <row r="134" spans="1:23" x14ac:dyDescent="0.25">
      <c r="A134" s="1">
        <v>40940</v>
      </c>
      <c r="B134" s="8">
        <v>2</v>
      </c>
      <c r="C134">
        <v>3346</v>
      </c>
      <c r="E134">
        <v>135</v>
      </c>
      <c r="F134" s="22">
        <f t="shared" si="28"/>
        <v>0</v>
      </c>
      <c r="G134" s="22">
        <f t="shared" si="29"/>
        <v>0</v>
      </c>
      <c r="H134" s="22">
        <f t="shared" si="30"/>
        <v>0</v>
      </c>
      <c r="I134" s="22">
        <f t="shared" si="31"/>
        <v>0</v>
      </c>
      <c r="J134" s="22">
        <f t="shared" si="32"/>
        <v>0</v>
      </c>
      <c r="K134" s="22">
        <f t="shared" si="33"/>
        <v>0</v>
      </c>
      <c r="L134" s="22">
        <f t="shared" si="34"/>
        <v>0</v>
      </c>
      <c r="M134" s="22">
        <f t="shared" si="35"/>
        <v>0</v>
      </c>
      <c r="N134" s="22">
        <f t="shared" si="36"/>
        <v>0</v>
      </c>
      <c r="O134" s="22">
        <f t="shared" si="37"/>
        <v>0</v>
      </c>
      <c r="P134" s="22">
        <f t="shared" si="38"/>
        <v>0</v>
      </c>
      <c r="Q134">
        <v>4412</v>
      </c>
      <c r="R134">
        <v>3876</v>
      </c>
      <c r="S134">
        <v>3604</v>
      </c>
      <c r="T134">
        <f t="shared" si="39"/>
        <v>3131.1405891213949</v>
      </c>
      <c r="V134">
        <f t="shared" si="40"/>
        <v>214.8594108786051</v>
      </c>
      <c r="W134">
        <f t="shared" si="41"/>
        <v>6.4213810782607628E-2</v>
      </c>
    </row>
    <row r="135" spans="1:23" x14ac:dyDescent="0.25">
      <c r="A135" s="1">
        <v>40969</v>
      </c>
      <c r="B135" s="8">
        <v>3</v>
      </c>
      <c r="C135">
        <v>3576</v>
      </c>
      <c r="E135">
        <v>136</v>
      </c>
      <c r="F135" s="22">
        <f t="shared" si="28"/>
        <v>0</v>
      </c>
      <c r="G135" s="22">
        <f t="shared" si="29"/>
        <v>1</v>
      </c>
      <c r="H135" s="22">
        <f t="shared" si="30"/>
        <v>0</v>
      </c>
      <c r="I135" s="22">
        <f t="shared" si="31"/>
        <v>0</v>
      </c>
      <c r="J135" s="22">
        <f t="shared" si="32"/>
        <v>0</v>
      </c>
      <c r="K135" s="22">
        <f t="shared" si="33"/>
        <v>0</v>
      </c>
      <c r="L135" s="22">
        <f t="shared" si="34"/>
        <v>0</v>
      </c>
      <c r="M135" s="22">
        <f t="shared" si="35"/>
        <v>0</v>
      </c>
      <c r="N135" s="22">
        <f t="shared" si="36"/>
        <v>0</v>
      </c>
      <c r="O135" s="22">
        <f t="shared" si="37"/>
        <v>0</v>
      </c>
      <c r="P135" s="22">
        <f t="shared" si="38"/>
        <v>0</v>
      </c>
      <c r="Q135">
        <v>3346</v>
      </c>
      <c r="R135">
        <v>4412</v>
      </c>
      <c r="S135">
        <v>3876</v>
      </c>
      <c r="T135">
        <f t="shared" si="39"/>
        <v>3471.5270156341594</v>
      </c>
      <c r="V135">
        <f t="shared" si="40"/>
        <v>104.4729843658406</v>
      </c>
      <c r="W135">
        <f t="shared" si="41"/>
        <v>2.9215040370760795E-2</v>
      </c>
    </row>
    <row r="136" spans="1:23" x14ac:dyDescent="0.25">
      <c r="A136" s="1">
        <v>41000</v>
      </c>
      <c r="B136" s="8">
        <v>4</v>
      </c>
      <c r="C136">
        <v>4116</v>
      </c>
      <c r="E136">
        <v>137</v>
      </c>
      <c r="F136" s="22">
        <f t="shared" si="28"/>
        <v>0</v>
      </c>
      <c r="G136" s="22">
        <f t="shared" si="29"/>
        <v>0</v>
      </c>
      <c r="H136" s="22">
        <f t="shared" si="30"/>
        <v>1</v>
      </c>
      <c r="I136" s="22">
        <f t="shared" si="31"/>
        <v>0</v>
      </c>
      <c r="J136" s="22">
        <f t="shared" si="32"/>
        <v>0</v>
      </c>
      <c r="K136" s="22">
        <f t="shared" si="33"/>
        <v>0</v>
      </c>
      <c r="L136" s="22">
        <f t="shared" si="34"/>
        <v>0</v>
      </c>
      <c r="M136" s="22">
        <f t="shared" si="35"/>
        <v>0</v>
      </c>
      <c r="N136" s="22">
        <f t="shared" si="36"/>
        <v>0</v>
      </c>
      <c r="O136" s="22">
        <f t="shared" si="37"/>
        <v>0</v>
      </c>
      <c r="P136" s="22">
        <f t="shared" si="38"/>
        <v>0</v>
      </c>
      <c r="Q136">
        <v>3576</v>
      </c>
      <c r="R136">
        <v>3346</v>
      </c>
      <c r="S136">
        <v>4412</v>
      </c>
      <c r="T136">
        <f t="shared" si="39"/>
        <v>3935.974602513179</v>
      </c>
      <c r="V136">
        <f t="shared" si="40"/>
        <v>180.02539748682102</v>
      </c>
      <c r="W136">
        <f t="shared" si="41"/>
        <v>4.3737948854912785E-2</v>
      </c>
    </row>
    <row r="137" spans="1:23" x14ac:dyDescent="0.25">
      <c r="A137" s="1">
        <v>41030</v>
      </c>
      <c r="B137" s="8">
        <v>5</v>
      </c>
      <c r="C137">
        <v>4285</v>
      </c>
      <c r="E137">
        <v>138</v>
      </c>
      <c r="F137" s="22">
        <f t="shared" si="28"/>
        <v>0</v>
      </c>
      <c r="G137" s="22">
        <f t="shared" si="29"/>
        <v>0</v>
      </c>
      <c r="H137" s="22">
        <f t="shared" si="30"/>
        <v>0</v>
      </c>
      <c r="I137" s="22">
        <f t="shared" si="31"/>
        <v>1</v>
      </c>
      <c r="J137" s="22">
        <f t="shared" si="32"/>
        <v>0</v>
      </c>
      <c r="K137" s="22">
        <f t="shared" si="33"/>
        <v>0</v>
      </c>
      <c r="L137" s="22">
        <f t="shared" si="34"/>
        <v>0</v>
      </c>
      <c r="M137" s="22">
        <f t="shared" si="35"/>
        <v>0</v>
      </c>
      <c r="N137" s="22">
        <f t="shared" si="36"/>
        <v>0</v>
      </c>
      <c r="O137" s="22">
        <f t="shared" si="37"/>
        <v>0</v>
      </c>
      <c r="P137" s="22">
        <f t="shared" si="38"/>
        <v>0</v>
      </c>
      <c r="Q137">
        <v>4116</v>
      </c>
      <c r="R137">
        <v>3576</v>
      </c>
      <c r="S137">
        <v>3346</v>
      </c>
      <c r="T137">
        <f t="shared" si="39"/>
        <v>4091.01622413719</v>
      </c>
      <c r="V137">
        <f t="shared" si="40"/>
        <v>193.98377586281003</v>
      </c>
      <c r="W137">
        <f t="shared" si="41"/>
        <v>4.5270426105673285E-2</v>
      </c>
    </row>
    <row r="138" spans="1:23" x14ac:dyDescent="0.25">
      <c r="A138" s="1">
        <v>41061</v>
      </c>
      <c r="B138" s="8">
        <v>6</v>
      </c>
      <c r="C138">
        <v>4538</v>
      </c>
      <c r="E138">
        <v>139</v>
      </c>
      <c r="F138" s="22">
        <f t="shared" si="28"/>
        <v>0</v>
      </c>
      <c r="G138" s="22">
        <f t="shared" si="29"/>
        <v>0</v>
      </c>
      <c r="H138" s="22">
        <f t="shared" si="30"/>
        <v>0</v>
      </c>
      <c r="I138" s="22">
        <f t="shared" si="31"/>
        <v>0</v>
      </c>
      <c r="J138" s="22">
        <f t="shared" si="32"/>
        <v>1</v>
      </c>
      <c r="K138" s="22">
        <f t="shared" si="33"/>
        <v>0</v>
      </c>
      <c r="L138" s="22">
        <f t="shared" si="34"/>
        <v>0</v>
      </c>
      <c r="M138" s="22">
        <f t="shared" si="35"/>
        <v>0</v>
      </c>
      <c r="N138" s="22">
        <f t="shared" si="36"/>
        <v>0</v>
      </c>
      <c r="O138" s="22">
        <f t="shared" si="37"/>
        <v>0</v>
      </c>
      <c r="P138" s="22">
        <f t="shared" si="38"/>
        <v>0</v>
      </c>
      <c r="Q138">
        <v>4285</v>
      </c>
      <c r="R138">
        <v>4116</v>
      </c>
      <c r="S138">
        <v>3576</v>
      </c>
      <c r="T138">
        <f t="shared" si="39"/>
        <v>4461.2122628033121</v>
      </c>
      <c r="V138">
        <f t="shared" si="40"/>
        <v>76.787737196687885</v>
      </c>
      <c r="W138">
        <f t="shared" si="41"/>
        <v>1.6921052709715268E-2</v>
      </c>
    </row>
    <row r="139" spans="1:23" x14ac:dyDescent="0.25">
      <c r="A139" s="1">
        <v>41091</v>
      </c>
      <c r="B139" s="8">
        <v>7</v>
      </c>
      <c r="C139">
        <v>4451</v>
      </c>
      <c r="E139">
        <v>140</v>
      </c>
      <c r="F139" s="22">
        <f t="shared" si="28"/>
        <v>0</v>
      </c>
      <c r="G139" s="22">
        <f t="shared" si="29"/>
        <v>0</v>
      </c>
      <c r="H139" s="22">
        <f t="shared" si="30"/>
        <v>0</v>
      </c>
      <c r="I139" s="22">
        <f t="shared" si="31"/>
        <v>0</v>
      </c>
      <c r="J139" s="22">
        <f t="shared" si="32"/>
        <v>0</v>
      </c>
      <c r="K139" s="22">
        <f t="shared" si="33"/>
        <v>1</v>
      </c>
      <c r="L139" s="22">
        <f t="shared" si="34"/>
        <v>0</v>
      </c>
      <c r="M139" s="22">
        <f t="shared" si="35"/>
        <v>0</v>
      </c>
      <c r="N139" s="22">
        <f t="shared" si="36"/>
        <v>0</v>
      </c>
      <c r="O139" s="22">
        <f t="shared" si="37"/>
        <v>0</v>
      </c>
      <c r="P139" s="22">
        <f t="shared" si="38"/>
        <v>0</v>
      </c>
      <c r="Q139">
        <v>4538</v>
      </c>
      <c r="R139">
        <v>4285</v>
      </c>
      <c r="S139">
        <v>4116</v>
      </c>
      <c r="T139">
        <f t="shared" si="39"/>
        <v>4835.8515850663662</v>
      </c>
      <c r="V139">
        <f t="shared" si="40"/>
        <v>-384.85158506636617</v>
      </c>
      <c r="W139">
        <f t="shared" si="41"/>
        <v>8.6464072133535422E-2</v>
      </c>
    </row>
    <row r="140" spans="1:23" x14ac:dyDescent="0.25">
      <c r="A140" s="1">
        <v>41122</v>
      </c>
      <c r="B140" s="8">
        <v>8</v>
      </c>
      <c r="C140">
        <v>5151</v>
      </c>
      <c r="E140">
        <v>141</v>
      </c>
      <c r="F140" s="22">
        <f t="shared" si="28"/>
        <v>0</v>
      </c>
      <c r="G140" s="22">
        <f t="shared" si="29"/>
        <v>0</v>
      </c>
      <c r="H140" s="22">
        <f t="shared" si="30"/>
        <v>0</v>
      </c>
      <c r="I140" s="22">
        <f t="shared" si="31"/>
        <v>0</v>
      </c>
      <c r="J140" s="22">
        <f t="shared" si="32"/>
        <v>0</v>
      </c>
      <c r="K140" s="22">
        <f t="shared" si="33"/>
        <v>0</v>
      </c>
      <c r="L140" s="22">
        <f t="shared" si="34"/>
        <v>1</v>
      </c>
      <c r="M140" s="22">
        <f t="shared" si="35"/>
        <v>0</v>
      </c>
      <c r="N140" s="22">
        <f t="shared" si="36"/>
        <v>0</v>
      </c>
      <c r="O140" s="22">
        <f t="shared" si="37"/>
        <v>0</v>
      </c>
      <c r="P140" s="22">
        <f t="shared" si="38"/>
        <v>0</v>
      </c>
      <c r="Q140">
        <v>4451</v>
      </c>
      <c r="R140">
        <v>4538</v>
      </c>
      <c r="S140">
        <v>4285</v>
      </c>
      <c r="T140">
        <f t="shared" si="39"/>
        <v>5236.509585018588</v>
      </c>
      <c r="V140">
        <f t="shared" si="40"/>
        <v>-85.509585018588041</v>
      </c>
      <c r="W140">
        <f t="shared" si="41"/>
        <v>1.6600579502735011E-2</v>
      </c>
    </row>
    <row r="141" spans="1:23" x14ac:dyDescent="0.25">
      <c r="A141" s="1">
        <v>41153</v>
      </c>
      <c r="B141" s="8">
        <v>9</v>
      </c>
      <c r="C141">
        <v>4312</v>
      </c>
      <c r="E141">
        <v>142</v>
      </c>
      <c r="F141" s="22">
        <f t="shared" si="28"/>
        <v>0</v>
      </c>
      <c r="G141" s="22">
        <f t="shared" si="29"/>
        <v>0</v>
      </c>
      <c r="H141" s="22">
        <f t="shared" si="30"/>
        <v>0</v>
      </c>
      <c r="I141" s="22">
        <f t="shared" si="31"/>
        <v>0</v>
      </c>
      <c r="J141" s="22">
        <f t="shared" si="32"/>
        <v>0</v>
      </c>
      <c r="K141" s="22">
        <f t="shared" si="33"/>
        <v>0</v>
      </c>
      <c r="L141" s="22">
        <f t="shared" si="34"/>
        <v>0</v>
      </c>
      <c r="M141" s="22">
        <f t="shared" si="35"/>
        <v>1</v>
      </c>
      <c r="N141" s="22">
        <f t="shared" si="36"/>
        <v>0</v>
      </c>
      <c r="O141" s="22">
        <f t="shared" si="37"/>
        <v>0</v>
      </c>
      <c r="P141" s="22">
        <f t="shared" si="38"/>
        <v>0</v>
      </c>
      <c r="Q141">
        <v>5151</v>
      </c>
      <c r="R141">
        <v>4451</v>
      </c>
      <c r="S141">
        <v>4538</v>
      </c>
      <c r="T141">
        <f t="shared" si="39"/>
        <v>4631.5918862481576</v>
      </c>
      <c r="V141">
        <f t="shared" si="40"/>
        <v>-319.59188624815761</v>
      </c>
      <c r="W141">
        <f t="shared" si="41"/>
        <v>7.4116856736585718E-2</v>
      </c>
    </row>
    <row r="142" spans="1:23" x14ac:dyDescent="0.25">
      <c r="A142" s="1">
        <v>41183</v>
      </c>
      <c r="B142" s="8">
        <v>10</v>
      </c>
      <c r="C142">
        <v>4297</v>
      </c>
      <c r="E142">
        <v>143</v>
      </c>
      <c r="F142" s="22">
        <f t="shared" si="28"/>
        <v>0</v>
      </c>
      <c r="G142" s="22">
        <f t="shared" si="29"/>
        <v>0</v>
      </c>
      <c r="H142" s="22">
        <f t="shared" si="30"/>
        <v>0</v>
      </c>
      <c r="I142" s="22">
        <f t="shared" si="31"/>
        <v>0</v>
      </c>
      <c r="J142" s="22">
        <f t="shared" si="32"/>
        <v>0</v>
      </c>
      <c r="K142" s="22">
        <f t="shared" si="33"/>
        <v>0</v>
      </c>
      <c r="L142" s="22">
        <f t="shared" si="34"/>
        <v>0</v>
      </c>
      <c r="M142" s="22">
        <f t="shared" si="35"/>
        <v>0</v>
      </c>
      <c r="N142" s="22">
        <f t="shared" si="36"/>
        <v>1</v>
      </c>
      <c r="O142" s="22">
        <f t="shared" si="37"/>
        <v>0</v>
      </c>
      <c r="P142" s="22">
        <f t="shared" si="38"/>
        <v>0</v>
      </c>
      <c r="Q142">
        <v>4312</v>
      </c>
      <c r="R142">
        <v>5151</v>
      </c>
      <c r="S142">
        <v>4451</v>
      </c>
      <c r="T142">
        <f t="shared" si="39"/>
        <v>4287.83946386145</v>
      </c>
      <c r="V142">
        <f t="shared" si="40"/>
        <v>9.1605361385500146</v>
      </c>
      <c r="W142">
        <f t="shared" si="41"/>
        <v>2.1318445749476411E-3</v>
      </c>
    </row>
    <row r="143" spans="1:23" x14ac:dyDescent="0.25">
      <c r="A143" s="1">
        <v>41214</v>
      </c>
      <c r="B143" s="8">
        <v>11</v>
      </c>
      <c r="C143">
        <v>3746</v>
      </c>
      <c r="E143">
        <v>144</v>
      </c>
      <c r="F143" s="22">
        <f t="shared" si="28"/>
        <v>0</v>
      </c>
      <c r="G143" s="22">
        <f t="shared" si="29"/>
        <v>0</v>
      </c>
      <c r="H143" s="22">
        <f t="shared" si="30"/>
        <v>0</v>
      </c>
      <c r="I143" s="22">
        <f t="shared" si="31"/>
        <v>0</v>
      </c>
      <c r="J143" s="22">
        <f t="shared" si="32"/>
        <v>0</v>
      </c>
      <c r="K143" s="22">
        <f t="shared" si="33"/>
        <v>0</v>
      </c>
      <c r="L143" s="22">
        <f t="shared" si="34"/>
        <v>0</v>
      </c>
      <c r="M143" s="22">
        <f t="shared" si="35"/>
        <v>0</v>
      </c>
      <c r="N143" s="22">
        <f t="shared" si="36"/>
        <v>0</v>
      </c>
      <c r="O143" s="22">
        <f t="shared" si="37"/>
        <v>1</v>
      </c>
      <c r="P143" s="22">
        <f t="shared" si="38"/>
        <v>0</v>
      </c>
      <c r="Q143">
        <v>4297</v>
      </c>
      <c r="R143">
        <v>4312</v>
      </c>
      <c r="S143">
        <v>5151</v>
      </c>
      <c r="T143">
        <f t="shared" si="39"/>
        <v>3625.0328833049462</v>
      </c>
      <c r="V143">
        <f t="shared" si="40"/>
        <v>120.96711669505385</v>
      </c>
      <c r="W143">
        <f t="shared" si="41"/>
        <v>3.2292342951162269E-2</v>
      </c>
    </row>
    <row r="144" spans="1:23" x14ac:dyDescent="0.25">
      <c r="A144" s="1">
        <v>41244</v>
      </c>
      <c r="B144" s="8">
        <v>12</v>
      </c>
      <c r="C144">
        <v>3896</v>
      </c>
      <c r="E144">
        <v>145</v>
      </c>
      <c r="F144" s="22">
        <f t="shared" si="28"/>
        <v>0</v>
      </c>
      <c r="G144" s="22">
        <f t="shared" si="29"/>
        <v>0</v>
      </c>
      <c r="H144" s="22">
        <f t="shared" si="30"/>
        <v>0</v>
      </c>
      <c r="I144" s="22">
        <f t="shared" si="31"/>
        <v>0</v>
      </c>
      <c r="J144" s="22">
        <f t="shared" si="32"/>
        <v>0</v>
      </c>
      <c r="K144" s="22">
        <f t="shared" si="33"/>
        <v>0</v>
      </c>
      <c r="L144" s="22">
        <f t="shared" si="34"/>
        <v>0</v>
      </c>
      <c r="M144" s="22">
        <f t="shared" si="35"/>
        <v>0</v>
      </c>
      <c r="N144" s="22">
        <f t="shared" si="36"/>
        <v>0</v>
      </c>
      <c r="O144" s="22">
        <f t="shared" si="37"/>
        <v>0</v>
      </c>
      <c r="P144" s="22">
        <f t="shared" si="38"/>
        <v>1</v>
      </c>
      <c r="Q144">
        <v>3746</v>
      </c>
      <c r="R144">
        <v>4297</v>
      </c>
      <c r="S144">
        <v>4312</v>
      </c>
      <c r="T144">
        <f t="shared" si="39"/>
        <v>3914.7225242372942</v>
      </c>
      <c r="V144">
        <f t="shared" si="40"/>
        <v>-18.722524237294238</v>
      </c>
      <c r="W144">
        <f t="shared" si="41"/>
        <v>4.8055760362664878E-3</v>
      </c>
    </row>
    <row r="145" spans="1:23" x14ac:dyDescent="0.25">
      <c r="A145" s="1">
        <v>41275</v>
      </c>
      <c r="B145" s="8">
        <v>1</v>
      </c>
      <c r="C145">
        <v>4715</v>
      </c>
      <c r="E145">
        <v>146</v>
      </c>
      <c r="F145" s="22">
        <f t="shared" si="28"/>
        <v>1</v>
      </c>
      <c r="G145" s="22">
        <f t="shared" si="29"/>
        <v>0</v>
      </c>
      <c r="H145" s="22">
        <f t="shared" si="30"/>
        <v>0</v>
      </c>
      <c r="I145" s="22">
        <f t="shared" si="31"/>
        <v>0</v>
      </c>
      <c r="J145" s="22">
        <f t="shared" si="32"/>
        <v>0</v>
      </c>
      <c r="K145" s="22">
        <f t="shared" si="33"/>
        <v>0</v>
      </c>
      <c r="L145" s="22">
        <f t="shared" si="34"/>
        <v>0</v>
      </c>
      <c r="M145" s="22">
        <f t="shared" si="35"/>
        <v>0</v>
      </c>
      <c r="N145" s="22">
        <f t="shared" si="36"/>
        <v>0</v>
      </c>
      <c r="O145" s="22">
        <f t="shared" si="37"/>
        <v>0</v>
      </c>
      <c r="P145" s="22">
        <f t="shared" si="38"/>
        <v>0</v>
      </c>
      <c r="Q145">
        <v>3896</v>
      </c>
      <c r="R145">
        <v>3746</v>
      </c>
      <c r="S145">
        <v>4297</v>
      </c>
      <c r="T145">
        <f t="shared" si="39"/>
        <v>4793.1773595663417</v>
      </c>
      <c r="V145">
        <f t="shared" si="40"/>
        <v>-78.177359566341693</v>
      </c>
      <c r="W145">
        <f t="shared" si="41"/>
        <v>1.6580564064971728E-2</v>
      </c>
    </row>
    <row r="146" spans="1:23" x14ac:dyDescent="0.25">
      <c r="A146" s="1">
        <v>41306</v>
      </c>
      <c r="B146" s="8">
        <v>2</v>
      </c>
      <c r="C146">
        <v>3345</v>
      </c>
      <c r="E146">
        <v>147</v>
      </c>
      <c r="F146" s="22">
        <f t="shared" si="28"/>
        <v>0</v>
      </c>
      <c r="G146" s="22">
        <f t="shared" si="29"/>
        <v>0</v>
      </c>
      <c r="H146" s="22">
        <f t="shared" si="30"/>
        <v>0</v>
      </c>
      <c r="I146" s="22">
        <f t="shared" si="31"/>
        <v>0</v>
      </c>
      <c r="J146" s="22">
        <f t="shared" si="32"/>
        <v>0</v>
      </c>
      <c r="K146" s="22">
        <f t="shared" si="33"/>
        <v>0</v>
      </c>
      <c r="L146" s="22">
        <f t="shared" si="34"/>
        <v>0</v>
      </c>
      <c r="M146" s="22">
        <f t="shared" si="35"/>
        <v>0</v>
      </c>
      <c r="N146" s="22">
        <f t="shared" si="36"/>
        <v>0</v>
      </c>
      <c r="O146" s="22">
        <f t="shared" si="37"/>
        <v>0</v>
      </c>
      <c r="P146" s="22">
        <f t="shared" si="38"/>
        <v>0</v>
      </c>
      <c r="Q146">
        <v>4715</v>
      </c>
      <c r="R146">
        <v>3896</v>
      </c>
      <c r="S146">
        <v>3746</v>
      </c>
      <c r="T146">
        <f t="shared" si="39"/>
        <v>3305.4098256275711</v>
      </c>
      <c r="V146">
        <f t="shared" si="40"/>
        <v>39.590174372428919</v>
      </c>
      <c r="W146">
        <f t="shared" si="41"/>
        <v>1.183562761507591E-2</v>
      </c>
    </row>
    <row r="147" spans="1:23" x14ac:dyDescent="0.25">
      <c r="A147" s="1">
        <v>41334</v>
      </c>
      <c r="B147" s="8">
        <v>3</v>
      </c>
      <c r="C147">
        <v>3524</v>
      </c>
      <c r="E147">
        <v>148</v>
      </c>
      <c r="F147" s="22">
        <f t="shared" si="28"/>
        <v>0</v>
      </c>
      <c r="G147" s="22">
        <f t="shared" si="29"/>
        <v>1</v>
      </c>
      <c r="H147" s="22">
        <f t="shared" si="30"/>
        <v>0</v>
      </c>
      <c r="I147" s="22">
        <f t="shared" si="31"/>
        <v>0</v>
      </c>
      <c r="J147" s="22">
        <f t="shared" si="32"/>
        <v>0</v>
      </c>
      <c r="K147" s="22">
        <f t="shared" si="33"/>
        <v>0</v>
      </c>
      <c r="L147" s="22">
        <f t="shared" si="34"/>
        <v>0</v>
      </c>
      <c r="M147" s="22">
        <f t="shared" si="35"/>
        <v>0</v>
      </c>
      <c r="N147" s="22">
        <f t="shared" si="36"/>
        <v>0</v>
      </c>
      <c r="O147" s="22">
        <f t="shared" si="37"/>
        <v>0</v>
      </c>
      <c r="P147" s="22">
        <f t="shared" si="38"/>
        <v>0</v>
      </c>
      <c r="Q147">
        <v>3345</v>
      </c>
      <c r="R147">
        <v>4715</v>
      </c>
      <c r="S147">
        <v>3896</v>
      </c>
      <c r="T147">
        <f t="shared" si="39"/>
        <v>3528.6361867503038</v>
      </c>
      <c r="V147">
        <f t="shared" si="40"/>
        <v>-4.6361867503037502</v>
      </c>
      <c r="W147">
        <f t="shared" si="41"/>
        <v>1.3156035046264897E-3</v>
      </c>
    </row>
    <row r="148" spans="1:23" x14ac:dyDescent="0.25">
      <c r="A148" s="1">
        <v>41365</v>
      </c>
      <c r="B148" s="8">
        <v>4</v>
      </c>
      <c r="C148">
        <v>4254</v>
      </c>
      <c r="E148">
        <v>149</v>
      </c>
      <c r="F148" s="22">
        <f t="shared" si="28"/>
        <v>0</v>
      </c>
      <c r="G148" s="22">
        <f t="shared" si="29"/>
        <v>0</v>
      </c>
      <c r="H148" s="22">
        <f t="shared" si="30"/>
        <v>1</v>
      </c>
      <c r="I148" s="22">
        <f t="shared" si="31"/>
        <v>0</v>
      </c>
      <c r="J148" s="22">
        <f t="shared" si="32"/>
        <v>0</v>
      </c>
      <c r="K148" s="22">
        <f t="shared" si="33"/>
        <v>0</v>
      </c>
      <c r="L148" s="22">
        <f t="shared" si="34"/>
        <v>0</v>
      </c>
      <c r="M148" s="22">
        <f t="shared" si="35"/>
        <v>0</v>
      </c>
      <c r="N148" s="22">
        <f t="shared" si="36"/>
        <v>0</v>
      </c>
      <c r="O148" s="22">
        <f t="shared" si="37"/>
        <v>0</v>
      </c>
      <c r="P148" s="22">
        <f t="shared" si="38"/>
        <v>0</v>
      </c>
      <c r="Q148">
        <v>3524</v>
      </c>
      <c r="R148">
        <v>3345</v>
      </c>
      <c r="S148">
        <v>4715</v>
      </c>
      <c r="T148">
        <f t="shared" si="39"/>
        <v>4076.3054016829974</v>
      </c>
      <c r="V148">
        <f t="shared" si="40"/>
        <v>177.6945983170026</v>
      </c>
      <c r="W148">
        <f t="shared" si="41"/>
        <v>4.1771179670193372E-2</v>
      </c>
    </row>
    <row r="149" spans="1:23" x14ac:dyDescent="0.25">
      <c r="A149" s="1">
        <v>41395</v>
      </c>
      <c r="B149" s="8">
        <v>5</v>
      </c>
      <c r="C149">
        <v>4293</v>
      </c>
      <c r="E149">
        <v>150</v>
      </c>
      <c r="F149" s="22">
        <f t="shared" si="28"/>
        <v>0</v>
      </c>
      <c r="G149" s="22">
        <f t="shared" si="29"/>
        <v>0</v>
      </c>
      <c r="H149" s="22">
        <f t="shared" si="30"/>
        <v>0</v>
      </c>
      <c r="I149" s="22">
        <f t="shared" si="31"/>
        <v>1</v>
      </c>
      <c r="J149" s="22">
        <f t="shared" si="32"/>
        <v>0</v>
      </c>
      <c r="K149" s="22">
        <f t="shared" si="33"/>
        <v>0</v>
      </c>
      <c r="L149" s="22">
        <f t="shared" si="34"/>
        <v>0</v>
      </c>
      <c r="M149" s="22">
        <f t="shared" si="35"/>
        <v>0</v>
      </c>
      <c r="N149" s="22">
        <f t="shared" si="36"/>
        <v>0</v>
      </c>
      <c r="O149" s="22">
        <f t="shared" si="37"/>
        <v>0</v>
      </c>
      <c r="P149" s="22">
        <f t="shared" si="38"/>
        <v>0</v>
      </c>
      <c r="Q149">
        <v>4254</v>
      </c>
      <c r="R149">
        <v>3524</v>
      </c>
      <c r="S149">
        <v>3345</v>
      </c>
      <c r="T149">
        <f t="shared" si="39"/>
        <v>4131.0695011458884</v>
      </c>
      <c r="V149">
        <f t="shared" si="40"/>
        <v>161.93049885411165</v>
      </c>
      <c r="W149">
        <f t="shared" si="41"/>
        <v>3.7719659644563627E-2</v>
      </c>
    </row>
    <row r="150" spans="1:23" x14ac:dyDescent="0.25">
      <c r="A150" s="1">
        <v>41426</v>
      </c>
      <c r="B150" s="8">
        <v>6</v>
      </c>
      <c r="C150">
        <v>4523</v>
      </c>
      <c r="E150">
        <v>151</v>
      </c>
      <c r="F150" s="22">
        <f t="shared" si="28"/>
        <v>0</v>
      </c>
      <c r="G150" s="22">
        <f t="shared" si="29"/>
        <v>0</v>
      </c>
      <c r="H150" s="22">
        <f t="shared" si="30"/>
        <v>0</v>
      </c>
      <c r="I150" s="22">
        <f t="shared" si="31"/>
        <v>0</v>
      </c>
      <c r="J150" s="22">
        <f t="shared" si="32"/>
        <v>1</v>
      </c>
      <c r="K150" s="22">
        <f t="shared" si="33"/>
        <v>0</v>
      </c>
      <c r="L150" s="22">
        <f t="shared" si="34"/>
        <v>0</v>
      </c>
      <c r="M150" s="22">
        <f t="shared" si="35"/>
        <v>0</v>
      </c>
      <c r="N150" s="22">
        <f t="shared" si="36"/>
        <v>0</v>
      </c>
      <c r="O150" s="22">
        <f t="shared" si="37"/>
        <v>0</v>
      </c>
      <c r="P150" s="22">
        <f t="shared" si="38"/>
        <v>0</v>
      </c>
      <c r="Q150">
        <v>4293</v>
      </c>
      <c r="R150">
        <v>4254</v>
      </c>
      <c r="S150">
        <v>3524</v>
      </c>
      <c r="T150">
        <f t="shared" si="39"/>
        <v>4461.5338770474964</v>
      </c>
      <c r="V150">
        <f t="shared" si="40"/>
        <v>61.466122952503611</v>
      </c>
      <c r="W150">
        <f t="shared" si="41"/>
        <v>1.3589680069092109E-2</v>
      </c>
    </row>
    <row r="151" spans="1:23" x14ac:dyDescent="0.25">
      <c r="A151" s="1">
        <v>41456</v>
      </c>
      <c r="B151" s="8">
        <v>7</v>
      </c>
      <c r="C151">
        <v>4718</v>
      </c>
      <c r="E151">
        <v>152</v>
      </c>
      <c r="F151" s="22">
        <f t="shared" si="28"/>
        <v>0</v>
      </c>
      <c r="G151" s="22">
        <f t="shared" si="29"/>
        <v>0</v>
      </c>
      <c r="H151" s="22">
        <f t="shared" si="30"/>
        <v>0</v>
      </c>
      <c r="I151" s="22">
        <f t="shared" si="31"/>
        <v>0</v>
      </c>
      <c r="J151" s="22">
        <f t="shared" si="32"/>
        <v>0</v>
      </c>
      <c r="K151" s="22">
        <f t="shared" si="33"/>
        <v>1</v>
      </c>
      <c r="L151" s="22">
        <f t="shared" si="34"/>
        <v>0</v>
      </c>
      <c r="M151" s="22">
        <f t="shared" si="35"/>
        <v>0</v>
      </c>
      <c r="N151" s="22">
        <f t="shared" si="36"/>
        <v>0</v>
      </c>
      <c r="O151" s="22">
        <f t="shared" si="37"/>
        <v>0</v>
      </c>
      <c r="P151" s="22">
        <f t="shared" si="38"/>
        <v>0</v>
      </c>
      <c r="Q151">
        <v>4523</v>
      </c>
      <c r="R151">
        <v>4293</v>
      </c>
      <c r="S151">
        <v>4254</v>
      </c>
      <c r="T151">
        <f t="shared" si="39"/>
        <v>4906.0980944318253</v>
      </c>
      <c r="V151">
        <f t="shared" si="40"/>
        <v>-188.0980944318253</v>
      </c>
      <c r="W151">
        <f t="shared" si="41"/>
        <v>3.9868184491696761E-2</v>
      </c>
    </row>
    <row r="152" spans="1:23" x14ac:dyDescent="0.25">
      <c r="A152" s="1">
        <v>41487</v>
      </c>
      <c r="B152" s="8">
        <v>8</v>
      </c>
      <c r="C152">
        <v>5379</v>
      </c>
      <c r="E152">
        <v>153</v>
      </c>
      <c r="F152" s="22">
        <f t="shared" si="28"/>
        <v>0</v>
      </c>
      <c r="G152" s="22">
        <f t="shared" si="29"/>
        <v>0</v>
      </c>
      <c r="H152" s="22">
        <f t="shared" si="30"/>
        <v>0</v>
      </c>
      <c r="I152" s="22">
        <f t="shared" si="31"/>
        <v>0</v>
      </c>
      <c r="J152" s="22">
        <f t="shared" si="32"/>
        <v>0</v>
      </c>
      <c r="K152" s="22">
        <f t="shared" si="33"/>
        <v>0</v>
      </c>
      <c r="L152" s="22">
        <f t="shared" si="34"/>
        <v>1</v>
      </c>
      <c r="M152" s="22">
        <f t="shared" si="35"/>
        <v>0</v>
      </c>
      <c r="N152" s="22">
        <f t="shared" si="36"/>
        <v>0</v>
      </c>
      <c r="O152" s="22">
        <f t="shared" si="37"/>
        <v>0</v>
      </c>
      <c r="P152" s="22">
        <f t="shared" si="38"/>
        <v>0</v>
      </c>
      <c r="Q152">
        <v>4718</v>
      </c>
      <c r="R152">
        <v>4523</v>
      </c>
      <c r="S152">
        <v>4293</v>
      </c>
      <c r="T152">
        <f t="shared" si="39"/>
        <v>5327.0290562036498</v>
      </c>
      <c r="V152">
        <f t="shared" si="40"/>
        <v>51.970943796350184</v>
      </c>
      <c r="W152">
        <f t="shared" si="41"/>
        <v>9.661822605753892E-3</v>
      </c>
    </row>
    <row r="153" spans="1:23" x14ac:dyDescent="0.25">
      <c r="A153" s="1">
        <v>41518</v>
      </c>
      <c r="B153" s="8">
        <v>9</v>
      </c>
      <c r="C153">
        <v>4834</v>
      </c>
      <c r="E153">
        <v>154</v>
      </c>
      <c r="F153" s="22">
        <f t="shared" si="28"/>
        <v>0</v>
      </c>
      <c r="G153" s="22">
        <f t="shared" si="29"/>
        <v>0</v>
      </c>
      <c r="H153" s="22">
        <f t="shared" si="30"/>
        <v>0</v>
      </c>
      <c r="I153" s="22">
        <f t="shared" si="31"/>
        <v>0</v>
      </c>
      <c r="J153" s="22">
        <f t="shared" si="32"/>
        <v>0</v>
      </c>
      <c r="K153" s="22">
        <f t="shared" si="33"/>
        <v>0</v>
      </c>
      <c r="L153" s="22">
        <f t="shared" si="34"/>
        <v>0</v>
      </c>
      <c r="M153" s="22">
        <f t="shared" si="35"/>
        <v>1</v>
      </c>
      <c r="N153" s="22">
        <f t="shared" si="36"/>
        <v>0</v>
      </c>
      <c r="O153" s="22">
        <f t="shared" si="37"/>
        <v>0</v>
      </c>
      <c r="P153" s="22">
        <f t="shared" si="38"/>
        <v>0</v>
      </c>
      <c r="Q153">
        <v>5379</v>
      </c>
      <c r="R153">
        <v>4718</v>
      </c>
      <c r="S153">
        <v>4523</v>
      </c>
      <c r="T153">
        <f t="shared" si="39"/>
        <v>4738.2187345974698</v>
      </c>
      <c r="V153">
        <f t="shared" si="40"/>
        <v>95.781265402530153</v>
      </c>
      <c r="W153">
        <f t="shared" si="41"/>
        <v>1.9814080554929697E-2</v>
      </c>
    </row>
    <row r="154" spans="1:23" x14ac:dyDescent="0.25">
      <c r="A154" s="1">
        <v>41548</v>
      </c>
      <c r="B154" s="8">
        <v>10</v>
      </c>
      <c r="C154">
        <v>4380</v>
      </c>
      <c r="E154">
        <v>155</v>
      </c>
      <c r="F154" s="22">
        <f t="shared" si="28"/>
        <v>0</v>
      </c>
      <c r="G154" s="22">
        <f t="shared" si="29"/>
        <v>0</v>
      </c>
      <c r="H154" s="22">
        <f t="shared" si="30"/>
        <v>0</v>
      </c>
      <c r="I154" s="22">
        <f t="shared" si="31"/>
        <v>0</v>
      </c>
      <c r="J154" s="22">
        <f t="shared" si="32"/>
        <v>0</v>
      </c>
      <c r="K154" s="22">
        <f t="shared" si="33"/>
        <v>0</v>
      </c>
      <c r="L154" s="22">
        <f t="shared" si="34"/>
        <v>0</v>
      </c>
      <c r="M154" s="22">
        <f t="shared" si="35"/>
        <v>0</v>
      </c>
      <c r="N154" s="22">
        <f t="shared" si="36"/>
        <v>1</v>
      </c>
      <c r="O154" s="22">
        <f t="shared" si="37"/>
        <v>0</v>
      </c>
      <c r="P154" s="22">
        <f t="shared" si="38"/>
        <v>0</v>
      </c>
      <c r="Q154">
        <v>4834</v>
      </c>
      <c r="R154">
        <v>5379</v>
      </c>
      <c r="S154">
        <v>4718</v>
      </c>
      <c r="T154">
        <f t="shared" si="39"/>
        <v>4623.5829792745108</v>
      </c>
      <c r="V154">
        <f t="shared" si="40"/>
        <v>-243.58297927451076</v>
      </c>
      <c r="W154">
        <f t="shared" si="41"/>
        <v>5.5612552345778714E-2</v>
      </c>
    </row>
    <row r="155" spans="1:23" x14ac:dyDescent="0.25">
      <c r="A155" s="1">
        <v>41579</v>
      </c>
      <c r="B155" s="8">
        <v>11</v>
      </c>
      <c r="C155">
        <v>3776</v>
      </c>
      <c r="E155">
        <v>156</v>
      </c>
      <c r="F155" s="22">
        <f t="shared" si="28"/>
        <v>0</v>
      </c>
      <c r="G155" s="22">
        <f t="shared" si="29"/>
        <v>0</v>
      </c>
      <c r="H155" s="22">
        <f t="shared" si="30"/>
        <v>0</v>
      </c>
      <c r="I155" s="22">
        <f t="shared" si="31"/>
        <v>0</v>
      </c>
      <c r="J155" s="22">
        <f t="shared" si="32"/>
        <v>0</v>
      </c>
      <c r="K155" s="22">
        <f t="shared" si="33"/>
        <v>0</v>
      </c>
      <c r="L155" s="22">
        <f t="shared" si="34"/>
        <v>0</v>
      </c>
      <c r="M155" s="22">
        <f t="shared" si="35"/>
        <v>0</v>
      </c>
      <c r="N155" s="22">
        <f t="shared" si="36"/>
        <v>0</v>
      </c>
      <c r="O155" s="22">
        <f t="shared" si="37"/>
        <v>1</v>
      </c>
      <c r="P155" s="22">
        <f t="shared" si="38"/>
        <v>0</v>
      </c>
      <c r="Q155">
        <v>4380</v>
      </c>
      <c r="R155">
        <v>4834</v>
      </c>
      <c r="S155">
        <v>5379</v>
      </c>
      <c r="T155">
        <f t="shared" si="39"/>
        <v>3844.3595492261302</v>
      </c>
      <c r="V155">
        <f t="shared" si="40"/>
        <v>-68.359549226130184</v>
      </c>
      <c r="W155">
        <f t="shared" si="41"/>
        <v>1.8103694180648885E-2</v>
      </c>
    </row>
    <row r="156" spans="1:23" x14ac:dyDescent="0.25">
      <c r="A156" s="1">
        <v>41609</v>
      </c>
      <c r="B156" s="8">
        <v>12</v>
      </c>
      <c r="C156">
        <v>4166</v>
      </c>
      <c r="E156">
        <v>157</v>
      </c>
      <c r="F156" s="22">
        <f t="shared" si="28"/>
        <v>0</v>
      </c>
      <c r="G156" s="22">
        <f t="shared" si="29"/>
        <v>0</v>
      </c>
      <c r="H156" s="22">
        <f t="shared" si="30"/>
        <v>0</v>
      </c>
      <c r="I156" s="22">
        <f t="shared" si="31"/>
        <v>0</v>
      </c>
      <c r="J156" s="22">
        <f t="shared" si="32"/>
        <v>0</v>
      </c>
      <c r="K156" s="22">
        <f t="shared" si="33"/>
        <v>0</v>
      </c>
      <c r="L156" s="22">
        <f t="shared" si="34"/>
        <v>0</v>
      </c>
      <c r="M156" s="22">
        <f t="shared" si="35"/>
        <v>0</v>
      </c>
      <c r="N156" s="22">
        <f t="shared" si="36"/>
        <v>0</v>
      </c>
      <c r="O156" s="22">
        <f t="shared" si="37"/>
        <v>0</v>
      </c>
      <c r="P156" s="22">
        <f t="shared" si="38"/>
        <v>1</v>
      </c>
      <c r="Q156">
        <v>3776</v>
      </c>
      <c r="R156">
        <v>4380</v>
      </c>
      <c r="S156">
        <v>4834</v>
      </c>
      <c r="T156">
        <f t="shared" si="39"/>
        <v>4203.0343719278899</v>
      </c>
      <c r="V156">
        <f t="shared" si="40"/>
        <v>-37.034371927889879</v>
      </c>
      <c r="W156">
        <f t="shared" si="41"/>
        <v>8.8896716101511952E-3</v>
      </c>
    </row>
    <row r="157" spans="1:23" x14ac:dyDescent="0.25">
      <c r="A157" s="1">
        <v>41640</v>
      </c>
      <c r="B157" s="8">
        <v>1</v>
      </c>
      <c r="C157">
        <v>4915</v>
      </c>
      <c r="E157">
        <v>158</v>
      </c>
      <c r="F157" s="22">
        <f t="shared" si="28"/>
        <v>1</v>
      </c>
      <c r="G157" s="22">
        <f t="shared" si="29"/>
        <v>0</v>
      </c>
      <c r="H157" s="22">
        <f t="shared" si="30"/>
        <v>0</v>
      </c>
      <c r="I157" s="22">
        <f t="shared" si="31"/>
        <v>0</v>
      </c>
      <c r="J157" s="22">
        <f t="shared" si="32"/>
        <v>0</v>
      </c>
      <c r="K157" s="22">
        <f t="shared" si="33"/>
        <v>0</v>
      </c>
      <c r="L157" s="22">
        <f t="shared" si="34"/>
        <v>0</v>
      </c>
      <c r="M157" s="22">
        <f t="shared" si="35"/>
        <v>0</v>
      </c>
      <c r="N157" s="22">
        <f t="shared" si="36"/>
        <v>0</v>
      </c>
      <c r="O157" s="22">
        <f t="shared" si="37"/>
        <v>0</v>
      </c>
      <c r="P157" s="22">
        <f t="shared" si="38"/>
        <v>0</v>
      </c>
      <c r="Q157">
        <v>4166</v>
      </c>
      <c r="R157">
        <v>3776</v>
      </c>
      <c r="S157">
        <v>4380</v>
      </c>
      <c r="T157">
        <f t="shared" si="39"/>
        <v>4928.765045948664</v>
      </c>
      <c r="V157">
        <f t="shared" si="40"/>
        <v>-13.76504594866401</v>
      </c>
      <c r="W157">
        <f t="shared" si="41"/>
        <v>2.8006197250588015E-3</v>
      </c>
    </row>
    <row r="158" spans="1:23" x14ac:dyDescent="0.25">
      <c r="A158" s="1">
        <v>41671</v>
      </c>
      <c r="B158" s="8">
        <v>2</v>
      </c>
      <c r="C158">
        <v>3570</v>
      </c>
      <c r="E158">
        <v>159</v>
      </c>
      <c r="F158" s="22">
        <f t="shared" si="28"/>
        <v>0</v>
      </c>
      <c r="G158" s="22">
        <f t="shared" si="29"/>
        <v>0</v>
      </c>
      <c r="H158" s="22">
        <f t="shared" si="30"/>
        <v>0</v>
      </c>
      <c r="I158" s="22">
        <f t="shared" si="31"/>
        <v>0</v>
      </c>
      <c r="J158" s="22">
        <f t="shared" si="32"/>
        <v>0</v>
      </c>
      <c r="K158" s="22">
        <f t="shared" si="33"/>
        <v>0</v>
      </c>
      <c r="L158" s="22">
        <f t="shared" si="34"/>
        <v>0</v>
      </c>
      <c r="M158" s="22">
        <f t="shared" si="35"/>
        <v>0</v>
      </c>
      <c r="N158" s="22">
        <f t="shared" si="36"/>
        <v>0</v>
      </c>
      <c r="O158" s="22">
        <f t="shared" si="37"/>
        <v>0</v>
      </c>
      <c r="P158" s="22">
        <f t="shared" si="38"/>
        <v>0</v>
      </c>
      <c r="Q158">
        <v>4915</v>
      </c>
      <c r="R158">
        <v>4166</v>
      </c>
      <c r="S158">
        <v>3776</v>
      </c>
      <c r="T158">
        <f t="shared" si="39"/>
        <v>3426.2747860160334</v>
      </c>
      <c r="V158">
        <f t="shared" si="40"/>
        <v>143.72521398396657</v>
      </c>
      <c r="W158">
        <f t="shared" si="41"/>
        <v>4.0259163580943017E-2</v>
      </c>
    </row>
    <row r="159" spans="1:23" x14ac:dyDescent="0.25">
      <c r="A159" s="1">
        <v>41699</v>
      </c>
      <c r="B159" s="8">
        <v>3</v>
      </c>
      <c r="C159">
        <v>3868</v>
      </c>
      <c r="E159">
        <v>160</v>
      </c>
      <c r="F159" s="22">
        <f t="shared" si="28"/>
        <v>0</v>
      </c>
      <c r="G159" s="22">
        <f t="shared" si="29"/>
        <v>1</v>
      </c>
      <c r="H159" s="22">
        <f t="shared" si="30"/>
        <v>0</v>
      </c>
      <c r="I159" s="22">
        <f t="shared" si="31"/>
        <v>0</v>
      </c>
      <c r="J159" s="22">
        <f t="shared" si="32"/>
        <v>0</v>
      </c>
      <c r="K159" s="22">
        <f t="shared" si="33"/>
        <v>0</v>
      </c>
      <c r="L159" s="22">
        <f t="shared" si="34"/>
        <v>0</v>
      </c>
      <c r="M159" s="22">
        <f t="shared" si="35"/>
        <v>0</v>
      </c>
      <c r="N159" s="22">
        <f t="shared" si="36"/>
        <v>0</v>
      </c>
      <c r="O159" s="22">
        <f t="shared" si="37"/>
        <v>0</v>
      </c>
      <c r="P159" s="22">
        <f t="shared" si="38"/>
        <v>0</v>
      </c>
      <c r="Q159">
        <v>3570</v>
      </c>
      <c r="R159">
        <v>4915</v>
      </c>
      <c r="S159">
        <v>4166</v>
      </c>
      <c r="T159">
        <f t="shared" si="39"/>
        <v>3768.2350991446265</v>
      </c>
      <c r="V159">
        <f t="shared" si="40"/>
        <v>99.764900855373526</v>
      </c>
      <c r="W159">
        <f t="shared" si="41"/>
        <v>2.5792373540686021E-2</v>
      </c>
    </row>
    <row r="160" spans="1:23" x14ac:dyDescent="0.25">
      <c r="A160" s="1">
        <v>41730</v>
      </c>
      <c r="B160" s="8">
        <v>4</v>
      </c>
      <c r="C160">
        <v>4420</v>
      </c>
      <c r="E160">
        <v>161</v>
      </c>
      <c r="F160" s="22">
        <f t="shared" si="28"/>
        <v>0</v>
      </c>
      <c r="G160" s="22">
        <f t="shared" si="29"/>
        <v>0</v>
      </c>
      <c r="H160" s="22">
        <f t="shared" si="30"/>
        <v>1</v>
      </c>
      <c r="I160" s="22">
        <f t="shared" si="31"/>
        <v>0</v>
      </c>
      <c r="J160" s="22">
        <f t="shared" si="32"/>
        <v>0</v>
      </c>
      <c r="K160" s="22">
        <f t="shared" si="33"/>
        <v>0</v>
      </c>
      <c r="L160" s="22">
        <f t="shared" si="34"/>
        <v>0</v>
      </c>
      <c r="M160" s="22">
        <f t="shared" si="35"/>
        <v>0</v>
      </c>
      <c r="N160" s="22">
        <f t="shared" si="36"/>
        <v>0</v>
      </c>
      <c r="O160" s="22">
        <f t="shared" si="37"/>
        <v>0</v>
      </c>
      <c r="P160" s="22">
        <f t="shared" si="38"/>
        <v>0</v>
      </c>
      <c r="Q160">
        <v>3868</v>
      </c>
      <c r="R160">
        <v>3570</v>
      </c>
      <c r="S160">
        <v>4915</v>
      </c>
      <c r="T160">
        <f t="shared" si="39"/>
        <v>4321.7602748396876</v>
      </c>
      <c r="V160">
        <f t="shared" si="40"/>
        <v>98.239725160312446</v>
      </c>
      <c r="W160">
        <f t="shared" si="41"/>
        <v>2.2226182162966616E-2</v>
      </c>
    </row>
    <row r="161" spans="1:23" x14ac:dyDescent="0.25">
      <c r="A161" s="1">
        <v>41760</v>
      </c>
      <c r="B161" s="8">
        <v>5</v>
      </c>
      <c r="C161">
        <v>4512</v>
      </c>
      <c r="E161">
        <v>162</v>
      </c>
      <c r="F161" s="22">
        <f t="shared" si="28"/>
        <v>0</v>
      </c>
      <c r="G161" s="22">
        <f t="shared" si="29"/>
        <v>0</v>
      </c>
      <c r="H161" s="22">
        <f t="shared" si="30"/>
        <v>0</v>
      </c>
      <c r="I161" s="22">
        <f t="shared" si="31"/>
        <v>1</v>
      </c>
      <c r="J161" s="22">
        <f t="shared" si="32"/>
        <v>0</v>
      </c>
      <c r="K161" s="22">
        <f t="shared" si="33"/>
        <v>0</v>
      </c>
      <c r="L161" s="22">
        <f t="shared" si="34"/>
        <v>0</v>
      </c>
      <c r="M161" s="22">
        <f t="shared" si="35"/>
        <v>0</v>
      </c>
      <c r="N161" s="22">
        <f t="shared" si="36"/>
        <v>0</v>
      </c>
      <c r="O161" s="22">
        <f t="shared" si="37"/>
        <v>0</v>
      </c>
      <c r="P161" s="22">
        <f t="shared" si="38"/>
        <v>0</v>
      </c>
      <c r="Q161">
        <v>4420</v>
      </c>
      <c r="R161">
        <v>3868</v>
      </c>
      <c r="S161">
        <v>3570</v>
      </c>
      <c r="T161">
        <f t="shared" si="39"/>
        <v>4349.8298611171967</v>
      </c>
      <c r="V161">
        <f t="shared" si="40"/>
        <v>162.17013888280326</v>
      </c>
      <c r="W161">
        <f t="shared" si="41"/>
        <v>3.5941963404876612E-2</v>
      </c>
    </row>
    <row r="162" spans="1:23" x14ac:dyDescent="0.25">
      <c r="A162" s="1">
        <v>41791</v>
      </c>
      <c r="B162" s="8">
        <v>6</v>
      </c>
      <c r="C162">
        <v>4732</v>
      </c>
      <c r="E162">
        <v>163</v>
      </c>
      <c r="F162" s="22">
        <f t="shared" si="28"/>
        <v>0</v>
      </c>
      <c r="G162" s="22">
        <f t="shared" si="29"/>
        <v>0</v>
      </c>
      <c r="H162" s="22">
        <f t="shared" si="30"/>
        <v>0</v>
      </c>
      <c r="I162" s="22">
        <f t="shared" si="31"/>
        <v>0</v>
      </c>
      <c r="J162" s="22">
        <f t="shared" si="32"/>
        <v>1</v>
      </c>
      <c r="K162" s="22">
        <f t="shared" si="33"/>
        <v>0</v>
      </c>
      <c r="L162" s="22">
        <f t="shared" si="34"/>
        <v>0</v>
      </c>
      <c r="M162" s="22">
        <f t="shared" si="35"/>
        <v>0</v>
      </c>
      <c r="N162" s="22">
        <f t="shared" si="36"/>
        <v>0</v>
      </c>
      <c r="O162" s="22">
        <f t="shared" si="37"/>
        <v>0</v>
      </c>
      <c r="P162" s="22">
        <f t="shared" si="38"/>
        <v>0</v>
      </c>
      <c r="Q162">
        <v>4512</v>
      </c>
      <c r="R162">
        <v>4420</v>
      </c>
      <c r="S162">
        <v>3868</v>
      </c>
      <c r="T162">
        <f t="shared" si="39"/>
        <v>4731.65783263709</v>
      </c>
      <c r="V162">
        <f t="shared" si="40"/>
        <v>0.34216736291000416</v>
      </c>
      <c r="W162">
        <f t="shared" si="41"/>
        <v>7.2309248290364358E-5</v>
      </c>
    </row>
    <row r="163" spans="1:23" x14ac:dyDescent="0.25">
      <c r="A163" s="1">
        <v>41821</v>
      </c>
      <c r="B163" s="8">
        <v>7</v>
      </c>
      <c r="C163">
        <v>5113</v>
      </c>
      <c r="E163">
        <v>164</v>
      </c>
      <c r="F163" s="22">
        <f t="shared" si="28"/>
        <v>0</v>
      </c>
      <c r="G163" s="22">
        <f t="shared" si="29"/>
        <v>0</v>
      </c>
      <c r="H163" s="22">
        <f t="shared" si="30"/>
        <v>0</v>
      </c>
      <c r="I163" s="22">
        <f t="shared" si="31"/>
        <v>0</v>
      </c>
      <c r="J163" s="22">
        <f t="shared" si="32"/>
        <v>0</v>
      </c>
      <c r="K163" s="22">
        <f t="shared" si="33"/>
        <v>1</v>
      </c>
      <c r="L163" s="22">
        <f t="shared" si="34"/>
        <v>0</v>
      </c>
      <c r="M163" s="22">
        <f t="shared" si="35"/>
        <v>0</v>
      </c>
      <c r="N163" s="22">
        <f t="shared" si="36"/>
        <v>0</v>
      </c>
      <c r="O163" s="22">
        <f t="shared" si="37"/>
        <v>0</v>
      </c>
      <c r="P163" s="22">
        <f t="shared" si="38"/>
        <v>0</v>
      </c>
      <c r="Q163">
        <v>4732</v>
      </c>
      <c r="R163">
        <v>4512</v>
      </c>
      <c r="S163">
        <v>4420</v>
      </c>
      <c r="T163">
        <f t="shared" si="39"/>
        <v>5091.0089793400475</v>
      </c>
      <c r="V163">
        <f t="shared" si="40"/>
        <v>21.991020659952483</v>
      </c>
      <c r="W163">
        <f t="shared" si="41"/>
        <v>4.3010014981326979E-3</v>
      </c>
    </row>
    <row r="164" spans="1:23" x14ac:dyDescent="0.25">
      <c r="A164" s="1">
        <v>41852</v>
      </c>
      <c r="B164" s="8">
        <v>8</v>
      </c>
      <c r="C164">
        <v>5519</v>
      </c>
      <c r="E164">
        <v>165</v>
      </c>
      <c r="F164" s="22">
        <f t="shared" si="28"/>
        <v>0</v>
      </c>
      <c r="G164" s="22">
        <f t="shared" si="29"/>
        <v>0</v>
      </c>
      <c r="H164" s="22">
        <f t="shared" si="30"/>
        <v>0</v>
      </c>
      <c r="I164" s="22">
        <f t="shared" si="31"/>
        <v>0</v>
      </c>
      <c r="J164" s="22">
        <f t="shared" si="32"/>
        <v>0</v>
      </c>
      <c r="K164" s="22">
        <f t="shared" si="33"/>
        <v>0</v>
      </c>
      <c r="L164" s="22">
        <f t="shared" si="34"/>
        <v>1</v>
      </c>
      <c r="M164" s="22">
        <f t="shared" si="35"/>
        <v>0</v>
      </c>
      <c r="N164" s="22">
        <f t="shared" si="36"/>
        <v>0</v>
      </c>
      <c r="O164" s="22">
        <f t="shared" si="37"/>
        <v>0</v>
      </c>
      <c r="P164" s="22">
        <f t="shared" si="38"/>
        <v>0</v>
      </c>
      <c r="Q164">
        <v>5113</v>
      </c>
      <c r="R164">
        <v>4732</v>
      </c>
      <c r="S164">
        <v>4512</v>
      </c>
      <c r="T164">
        <f t="shared" si="39"/>
        <v>5595.8637638233049</v>
      </c>
      <c r="V164">
        <f t="shared" si="40"/>
        <v>-76.863763823304907</v>
      </c>
      <c r="W164">
        <f t="shared" si="41"/>
        <v>1.3927117924135696E-2</v>
      </c>
    </row>
    <row r="165" spans="1:23" x14ac:dyDescent="0.25">
      <c r="A165" s="1">
        <v>41883</v>
      </c>
      <c r="B165" s="8">
        <v>9</v>
      </c>
      <c r="C165">
        <v>5197</v>
      </c>
      <c r="E165">
        <v>166</v>
      </c>
      <c r="F165" s="22">
        <f t="shared" si="28"/>
        <v>0</v>
      </c>
      <c r="G165" s="22">
        <f t="shared" si="29"/>
        <v>0</v>
      </c>
      <c r="H165" s="22">
        <f t="shared" si="30"/>
        <v>0</v>
      </c>
      <c r="I165" s="22">
        <f t="shared" si="31"/>
        <v>0</v>
      </c>
      <c r="J165" s="22">
        <f t="shared" si="32"/>
        <v>0</v>
      </c>
      <c r="K165" s="22">
        <f t="shared" si="33"/>
        <v>0</v>
      </c>
      <c r="L165" s="22">
        <f t="shared" si="34"/>
        <v>0</v>
      </c>
      <c r="M165" s="22">
        <f t="shared" si="35"/>
        <v>1</v>
      </c>
      <c r="N165" s="22">
        <f t="shared" si="36"/>
        <v>0</v>
      </c>
      <c r="O165" s="22">
        <f t="shared" si="37"/>
        <v>0</v>
      </c>
      <c r="P165" s="22">
        <f t="shared" si="38"/>
        <v>0</v>
      </c>
      <c r="Q165">
        <v>5519</v>
      </c>
      <c r="R165">
        <v>5113</v>
      </c>
      <c r="S165">
        <v>4732</v>
      </c>
      <c r="T165">
        <f t="shared" si="39"/>
        <v>4947.9572883439523</v>
      </c>
      <c r="V165">
        <f t="shared" si="40"/>
        <v>249.04271165604769</v>
      </c>
      <c r="W165">
        <f t="shared" si="41"/>
        <v>4.7920475592851203E-2</v>
      </c>
    </row>
    <row r="166" spans="1:23" x14ac:dyDescent="0.25">
      <c r="A166" s="1">
        <v>41913</v>
      </c>
      <c r="B166" s="8">
        <v>10</v>
      </c>
      <c r="C166">
        <v>5013</v>
      </c>
      <c r="E166">
        <v>167</v>
      </c>
      <c r="F166" s="22">
        <f t="shared" si="28"/>
        <v>0</v>
      </c>
      <c r="G166" s="22">
        <f t="shared" si="29"/>
        <v>0</v>
      </c>
      <c r="H166" s="22">
        <f t="shared" si="30"/>
        <v>0</v>
      </c>
      <c r="I166" s="22">
        <f t="shared" si="31"/>
        <v>0</v>
      </c>
      <c r="J166" s="22">
        <f t="shared" si="32"/>
        <v>0</v>
      </c>
      <c r="K166" s="22">
        <f t="shared" si="33"/>
        <v>0</v>
      </c>
      <c r="L166" s="22">
        <f t="shared" si="34"/>
        <v>0</v>
      </c>
      <c r="M166" s="22">
        <f t="shared" si="35"/>
        <v>0</v>
      </c>
      <c r="N166" s="22">
        <f t="shared" si="36"/>
        <v>1</v>
      </c>
      <c r="O166" s="22">
        <f t="shared" si="37"/>
        <v>0</v>
      </c>
      <c r="P166" s="22">
        <f t="shared" si="38"/>
        <v>0</v>
      </c>
      <c r="Q166">
        <v>5197</v>
      </c>
      <c r="R166">
        <v>5519</v>
      </c>
      <c r="S166">
        <v>5113</v>
      </c>
      <c r="T166">
        <f t="shared" si="39"/>
        <v>4961.1074699286701</v>
      </c>
      <c r="V166">
        <f t="shared" si="40"/>
        <v>51.892530071329929</v>
      </c>
      <c r="W166">
        <f t="shared" si="41"/>
        <v>1.0351591875389973E-2</v>
      </c>
    </row>
    <row r="167" spans="1:23" x14ac:dyDescent="0.25">
      <c r="A167" s="1">
        <v>41944</v>
      </c>
      <c r="B167" s="8">
        <v>11</v>
      </c>
      <c r="C167">
        <v>4102</v>
      </c>
      <c r="E167">
        <v>168</v>
      </c>
      <c r="F167" s="22">
        <f t="shared" si="28"/>
        <v>0</v>
      </c>
      <c r="G167" s="22">
        <f t="shared" si="29"/>
        <v>0</v>
      </c>
      <c r="H167" s="22">
        <f t="shared" si="30"/>
        <v>0</v>
      </c>
      <c r="I167" s="22">
        <f t="shared" si="31"/>
        <v>0</v>
      </c>
      <c r="J167" s="22">
        <f t="shared" si="32"/>
        <v>0</v>
      </c>
      <c r="K167" s="22">
        <f t="shared" si="33"/>
        <v>0</v>
      </c>
      <c r="L167" s="22">
        <f t="shared" si="34"/>
        <v>0</v>
      </c>
      <c r="M167" s="22">
        <f t="shared" si="35"/>
        <v>0</v>
      </c>
      <c r="N167" s="22">
        <f t="shared" si="36"/>
        <v>0</v>
      </c>
      <c r="O167" s="22">
        <f t="shared" si="37"/>
        <v>1</v>
      </c>
      <c r="P167" s="22">
        <f t="shared" si="38"/>
        <v>0</v>
      </c>
      <c r="Q167">
        <v>5013</v>
      </c>
      <c r="R167">
        <v>5197</v>
      </c>
      <c r="S167">
        <v>5519</v>
      </c>
      <c r="T167">
        <f t="shared" si="39"/>
        <v>4170.3483227193365</v>
      </c>
      <c r="V167">
        <f t="shared" si="40"/>
        <v>-68.348322719336466</v>
      </c>
      <c r="W167">
        <f t="shared" si="41"/>
        <v>1.6662194714611521E-2</v>
      </c>
    </row>
    <row r="168" spans="1:23" x14ac:dyDescent="0.25">
      <c r="A168" s="1">
        <v>41974</v>
      </c>
      <c r="B168" s="8">
        <v>12</v>
      </c>
      <c r="C168">
        <v>4608</v>
      </c>
      <c r="E168">
        <v>169</v>
      </c>
      <c r="F168" s="22">
        <f t="shared" si="28"/>
        <v>0</v>
      </c>
      <c r="G168" s="22">
        <f t="shared" si="29"/>
        <v>0</v>
      </c>
      <c r="H168" s="22">
        <f t="shared" si="30"/>
        <v>0</v>
      </c>
      <c r="I168" s="22">
        <f t="shared" si="31"/>
        <v>0</v>
      </c>
      <c r="J168" s="22">
        <f t="shared" si="32"/>
        <v>0</v>
      </c>
      <c r="K168" s="22">
        <f t="shared" si="33"/>
        <v>0</v>
      </c>
      <c r="L168" s="22">
        <f t="shared" si="34"/>
        <v>0</v>
      </c>
      <c r="M168" s="22">
        <f t="shared" si="35"/>
        <v>0</v>
      </c>
      <c r="N168" s="22">
        <f t="shared" si="36"/>
        <v>0</v>
      </c>
      <c r="O168" s="22">
        <f t="shared" si="37"/>
        <v>0</v>
      </c>
      <c r="P168" s="22">
        <f t="shared" si="38"/>
        <v>1</v>
      </c>
      <c r="Q168">
        <v>4102</v>
      </c>
      <c r="R168">
        <v>5013</v>
      </c>
      <c r="S168">
        <v>5197</v>
      </c>
      <c r="T168">
        <f t="shared" si="39"/>
        <v>4582.6848057575035</v>
      </c>
      <c r="V168">
        <f t="shared" si="40"/>
        <v>25.315194242496545</v>
      </c>
      <c r="W168">
        <f t="shared" si="41"/>
        <v>5.4937487505417847E-3</v>
      </c>
    </row>
    <row r="169" spans="1:23" x14ac:dyDescent="0.25">
      <c r="A169" s="1">
        <v>42005</v>
      </c>
      <c r="B169" s="8">
        <v>1</v>
      </c>
      <c r="C169">
        <v>5319</v>
      </c>
      <c r="E169">
        <v>170</v>
      </c>
      <c r="F169" s="22">
        <f t="shared" si="28"/>
        <v>1</v>
      </c>
      <c r="G169" s="22">
        <f t="shared" si="29"/>
        <v>0</v>
      </c>
      <c r="H169" s="22">
        <f t="shared" si="30"/>
        <v>0</v>
      </c>
      <c r="I169" s="22">
        <f t="shared" si="31"/>
        <v>0</v>
      </c>
      <c r="J169" s="22">
        <f t="shared" si="32"/>
        <v>0</v>
      </c>
      <c r="K169" s="22">
        <f t="shared" si="33"/>
        <v>0</v>
      </c>
      <c r="L169" s="22">
        <f t="shared" si="34"/>
        <v>0</v>
      </c>
      <c r="M169" s="22">
        <f t="shared" si="35"/>
        <v>0</v>
      </c>
      <c r="N169" s="22">
        <f t="shared" si="36"/>
        <v>0</v>
      </c>
      <c r="O169" s="22">
        <f t="shared" si="37"/>
        <v>0</v>
      </c>
      <c r="P169" s="22">
        <f t="shared" si="38"/>
        <v>0</v>
      </c>
      <c r="Q169">
        <v>4608</v>
      </c>
      <c r="R169">
        <v>4102</v>
      </c>
      <c r="S169">
        <v>5013</v>
      </c>
      <c r="T169">
        <f t="shared" si="39"/>
        <v>5437.3475718076161</v>
      </c>
      <c r="V169">
        <f t="shared" si="40"/>
        <v>-118.34757180761608</v>
      </c>
      <c r="W169">
        <f t="shared" si="41"/>
        <v>2.224996649889379E-2</v>
      </c>
    </row>
    <row r="170" spans="1:23" x14ac:dyDescent="0.25">
      <c r="A170" s="1">
        <v>42036</v>
      </c>
      <c r="B170" s="8">
        <v>2</v>
      </c>
      <c r="C170">
        <v>3817</v>
      </c>
      <c r="E170">
        <v>171</v>
      </c>
      <c r="F170" s="22">
        <f t="shared" si="28"/>
        <v>0</v>
      </c>
      <c r="G170" s="22">
        <f t="shared" si="29"/>
        <v>0</v>
      </c>
      <c r="H170" s="22">
        <f t="shared" si="30"/>
        <v>0</v>
      </c>
      <c r="I170" s="22">
        <f t="shared" si="31"/>
        <v>0</v>
      </c>
      <c r="J170" s="22">
        <f t="shared" si="32"/>
        <v>0</v>
      </c>
      <c r="K170" s="22">
        <f t="shared" si="33"/>
        <v>0</v>
      </c>
      <c r="L170" s="22">
        <f t="shared" si="34"/>
        <v>0</v>
      </c>
      <c r="M170" s="22">
        <f t="shared" si="35"/>
        <v>0</v>
      </c>
      <c r="N170" s="22">
        <f t="shared" si="36"/>
        <v>0</v>
      </c>
      <c r="O170" s="22">
        <f t="shared" si="37"/>
        <v>0</v>
      </c>
      <c r="P170" s="22">
        <f t="shared" si="38"/>
        <v>0</v>
      </c>
      <c r="Q170">
        <v>5319</v>
      </c>
      <c r="R170">
        <v>4608</v>
      </c>
      <c r="S170">
        <v>4102</v>
      </c>
      <c r="T170">
        <f t="shared" si="39"/>
        <v>3784.8290159673361</v>
      </c>
      <c r="V170">
        <f t="shared" si="40"/>
        <v>32.17098403266391</v>
      </c>
      <c r="W170">
        <f t="shared" si="41"/>
        <v>8.4283426860528969E-3</v>
      </c>
    </row>
    <row r="171" spans="1:23" x14ac:dyDescent="0.25">
      <c r="A171" s="1">
        <v>42064</v>
      </c>
      <c r="B171" s="8">
        <v>3</v>
      </c>
      <c r="C171">
        <v>4349</v>
      </c>
      <c r="E171">
        <v>172</v>
      </c>
      <c r="F171" s="22">
        <f t="shared" si="28"/>
        <v>0</v>
      </c>
      <c r="G171" s="22">
        <f t="shared" si="29"/>
        <v>1</v>
      </c>
      <c r="H171" s="22">
        <f t="shared" si="30"/>
        <v>0</v>
      </c>
      <c r="I171" s="22">
        <f t="shared" si="31"/>
        <v>0</v>
      </c>
      <c r="J171" s="22">
        <f t="shared" si="32"/>
        <v>0</v>
      </c>
      <c r="K171" s="22">
        <f t="shared" si="33"/>
        <v>0</v>
      </c>
      <c r="L171" s="22">
        <f t="shared" si="34"/>
        <v>0</v>
      </c>
      <c r="M171" s="22">
        <f t="shared" si="35"/>
        <v>0</v>
      </c>
      <c r="N171" s="22">
        <f t="shared" si="36"/>
        <v>0</v>
      </c>
      <c r="O171" s="22">
        <f t="shared" si="37"/>
        <v>0</v>
      </c>
      <c r="P171" s="22">
        <f t="shared" si="38"/>
        <v>0</v>
      </c>
      <c r="Q171">
        <v>3817</v>
      </c>
      <c r="R171">
        <v>5319</v>
      </c>
      <c r="S171">
        <v>4608</v>
      </c>
      <c r="T171">
        <f t="shared" si="39"/>
        <v>4130.2517847758081</v>
      </c>
      <c r="V171">
        <f t="shared" si="40"/>
        <v>218.74821522419188</v>
      </c>
      <c r="W171">
        <f t="shared" si="41"/>
        <v>5.0298508904160009E-2</v>
      </c>
    </row>
    <row r="172" spans="1:23" x14ac:dyDescent="0.25">
      <c r="A172" s="1">
        <v>42095</v>
      </c>
      <c r="B172" s="8">
        <v>4</v>
      </c>
      <c r="C172">
        <v>4753</v>
      </c>
      <c r="E172">
        <v>173</v>
      </c>
      <c r="F172" s="22">
        <f t="shared" si="28"/>
        <v>0</v>
      </c>
      <c r="G172" s="22">
        <f t="shared" si="29"/>
        <v>0</v>
      </c>
      <c r="H172" s="22">
        <f t="shared" si="30"/>
        <v>1</v>
      </c>
      <c r="I172" s="22">
        <f t="shared" si="31"/>
        <v>0</v>
      </c>
      <c r="J172" s="22">
        <f t="shared" si="32"/>
        <v>0</v>
      </c>
      <c r="K172" s="22">
        <f t="shared" si="33"/>
        <v>0</v>
      </c>
      <c r="L172" s="22">
        <f t="shared" si="34"/>
        <v>0</v>
      </c>
      <c r="M172" s="22">
        <f t="shared" si="35"/>
        <v>0</v>
      </c>
      <c r="N172" s="22">
        <f t="shared" si="36"/>
        <v>0</v>
      </c>
      <c r="O172" s="22">
        <f t="shared" si="37"/>
        <v>0</v>
      </c>
      <c r="P172" s="22">
        <f t="shared" si="38"/>
        <v>0</v>
      </c>
      <c r="Q172">
        <v>4349</v>
      </c>
      <c r="R172">
        <v>3817</v>
      </c>
      <c r="S172">
        <v>5319</v>
      </c>
      <c r="T172">
        <f t="shared" si="39"/>
        <v>4716.2061378993794</v>
      </c>
      <c r="V172">
        <f t="shared" si="40"/>
        <v>36.793862100620572</v>
      </c>
      <c r="W172">
        <f t="shared" si="41"/>
        <v>7.7411870609342672E-3</v>
      </c>
    </row>
    <row r="173" spans="1:23" x14ac:dyDescent="0.25">
      <c r="A173" s="1">
        <v>42125</v>
      </c>
      <c r="B173" s="8">
        <v>5</v>
      </c>
      <c r="C173">
        <v>4770</v>
      </c>
      <c r="E173">
        <v>174</v>
      </c>
      <c r="F173" s="22">
        <f t="shared" si="28"/>
        <v>0</v>
      </c>
      <c r="G173" s="22">
        <f t="shared" si="29"/>
        <v>0</v>
      </c>
      <c r="H173" s="22">
        <f t="shared" si="30"/>
        <v>0</v>
      </c>
      <c r="I173" s="22">
        <f t="shared" si="31"/>
        <v>1</v>
      </c>
      <c r="J173" s="22">
        <f t="shared" si="32"/>
        <v>0</v>
      </c>
      <c r="K173" s="22">
        <f t="shared" si="33"/>
        <v>0</v>
      </c>
      <c r="L173" s="22">
        <f t="shared" si="34"/>
        <v>0</v>
      </c>
      <c r="M173" s="22">
        <f t="shared" si="35"/>
        <v>0</v>
      </c>
      <c r="N173" s="22">
        <f t="shared" si="36"/>
        <v>0</v>
      </c>
      <c r="O173" s="22">
        <f t="shared" si="37"/>
        <v>0</v>
      </c>
      <c r="P173" s="22">
        <f t="shared" si="38"/>
        <v>0</v>
      </c>
      <c r="Q173">
        <v>4753</v>
      </c>
      <c r="R173">
        <v>4349</v>
      </c>
      <c r="S173">
        <v>3817</v>
      </c>
      <c r="T173">
        <f t="shared" si="39"/>
        <v>4651.7633522304268</v>
      </c>
      <c r="V173">
        <f t="shared" si="40"/>
        <v>118.23664776957321</v>
      </c>
      <c r="W173">
        <f t="shared" si="41"/>
        <v>2.4787557184396899E-2</v>
      </c>
    </row>
    <row r="174" spans="1:23" x14ac:dyDescent="0.25">
      <c r="A174" s="1">
        <v>42156</v>
      </c>
      <c r="B174" s="8">
        <v>6</v>
      </c>
      <c r="C174">
        <v>5215</v>
      </c>
      <c r="E174">
        <v>175</v>
      </c>
      <c r="F174" s="22">
        <f t="shared" si="28"/>
        <v>0</v>
      </c>
      <c r="G174" s="22">
        <f t="shared" si="29"/>
        <v>0</v>
      </c>
      <c r="H174" s="22">
        <f t="shared" si="30"/>
        <v>0</v>
      </c>
      <c r="I174" s="22">
        <f t="shared" si="31"/>
        <v>0</v>
      </c>
      <c r="J174" s="22">
        <f t="shared" si="32"/>
        <v>1</v>
      </c>
      <c r="K174" s="22">
        <f t="shared" si="33"/>
        <v>0</v>
      </c>
      <c r="L174" s="22">
        <f t="shared" si="34"/>
        <v>0</v>
      </c>
      <c r="M174" s="22">
        <f t="shared" si="35"/>
        <v>0</v>
      </c>
      <c r="N174" s="22">
        <f t="shared" si="36"/>
        <v>0</v>
      </c>
      <c r="O174" s="22">
        <f t="shared" si="37"/>
        <v>0</v>
      </c>
      <c r="P174" s="22">
        <f t="shared" si="38"/>
        <v>0</v>
      </c>
      <c r="Q174">
        <v>4770</v>
      </c>
      <c r="R174">
        <v>4753</v>
      </c>
      <c r="S174">
        <v>4349</v>
      </c>
      <c r="T174">
        <f t="shared" si="39"/>
        <v>5106.7031731969091</v>
      </c>
      <c r="V174">
        <f t="shared" si="40"/>
        <v>108.29682680309088</v>
      </c>
      <c r="W174">
        <f t="shared" si="41"/>
        <v>2.0766409741724043E-2</v>
      </c>
    </row>
    <row r="175" spans="1:23" x14ac:dyDescent="0.25">
      <c r="A175" s="1">
        <v>42186</v>
      </c>
      <c r="B175" s="8">
        <v>7</v>
      </c>
      <c r="C175">
        <v>5232</v>
      </c>
      <c r="E175">
        <v>176</v>
      </c>
      <c r="F175" s="22">
        <f t="shared" si="28"/>
        <v>0</v>
      </c>
      <c r="G175" s="22">
        <f t="shared" si="29"/>
        <v>0</v>
      </c>
      <c r="H175" s="22">
        <f t="shared" si="30"/>
        <v>0</v>
      </c>
      <c r="I175" s="22">
        <f t="shared" si="31"/>
        <v>0</v>
      </c>
      <c r="J175" s="22">
        <f t="shared" si="32"/>
        <v>0</v>
      </c>
      <c r="K175" s="22">
        <f t="shared" si="33"/>
        <v>1</v>
      </c>
      <c r="L175" s="22">
        <f t="shared" si="34"/>
        <v>0</v>
      </c>
      <c r="M175" s="22">
        <f t="shared" si="35"/>
        <v>0</v>
      </c>
      <c r="N175" s="22">
        <f t="shared" si="36"/>
        <v>0</v>
      </c>
      <c r="O175" s="22">
        <f t="shared" si="37"/>
        <v>0</v>
      </c>
      <c r="P175" s="22">
        <f t="shared" si="38"/>
        <v>0</v>
      </c>
      <c r="Q175">
        <v>5215</v>
      </c>
      <c r="R175">
        <v>4770</v>
      </c>
      <c r="S175">
        <v>4753</v>
      </c>
      <c r="T175">
        <f t="shared" si="39"/>
        <v>5451.916660646385</v>
      </c>
      <c r="V175">
        <f t="shared" si="40"/>
        <v>-219.91666064638503</v>
      </c>
      <c r="W175">
        <f t="shared" si="41"/>
        <v>4.2033000888070535E-2</v>
      </c>
    </row>
    <row r="176" spans="1:23" x14ac:dyDescent="0.25">
      <c r="A176" s="1">
        <v>42217</v>
      </c>
      <c r="B176" s="8">
        <v>8</v>
      </c>
      <c r="C176">
        <v>5971</v>
      </c>
      <c r="E176">
        <v>177</v>
      </c>
      <c r="F176" s="22">
        <f t="shared" si="28"/>
        <v>0</v>
      </c>
      <c r="G176" s="22">
        <f t="shared" si="29"/>
        <v>0</v>
      </c>
      <c r="H176" s="22">
        <f t="shared" si="30"/>
        <v>0</v>
      </c>
      <c r="I176" s="22">
        <f t="shared" si="31"/>
        <v>0</v>
      </c>
      <c r="J176" s="22">
        <f t="shared" si="32"/>
        <v>0</v>
      </c>
      <c r="K176" s="22">
        <f t="shared" si="33"/>
        <v>0</v>
      </c>
      <c r="L176" s="22">
        <f t="shared" si="34"/>
        <v>1</v>
      </c>
      <c r="M176" s="22">
        <f t="shared" si="35"/>
        <v>0</v>
      </c>
      <c r="N176" s="22">
        <f t="shared" si="36"/>
        <v>0</v>
      </c>
      <c r="O176" s="22">
        <f t="shared" si="37"/>
        <v>0</v>
      </c>
      <c r="P176" s="22">
        <f t="shared" si="38"/>
        <v>0</v>
      </c>
      <c r="Q176">
        <v>5232</v>
      </c>
      <c r="R176">
        <v>5215</v>
      </c>
      <c r="S176">
        <v>4770</v>
      </c>
      <c r="T176">
        <f t="shared" si="39"/>
        <v>5836.1131053975269</v>
      </c>
      <c r="V176">
        <f t="shared" si="40"/>
        <v>134.88689460247315</v>
      </c>
      <c r="W176">
        <f t="shared" si="41"/>
        <v>2.2590335723073715E-2</v>
      </c>
    </row>
    <row r="177" spans="1:23" x14ac:dyDescent="0.25">
      <c r="A177" s="1">
        <v>42248</v>
      </c>
      <c r="B177" s="8">
        <v>9</v>
      </c>
      <c r="C177">
        <v>5406</v>
      </c>
      <c r="E177">
        <v>178</v>
      </c>
      <c r="F177" s="22">
        <f t="shared" si="28"/>
        <v>0</v>
      </c>
      <c r="G177" s="22">
        <f t="shared" si="29"/>
        <v>0</v>
      </c>
      <c r="H177" s="22">
        <f t="shared" si="30"/>
        <v>0</v>
      </c>
      <c r="I177" s="22">
        <f t="shared" si="31"/>
        <v>0</v>
      </c>
      <c r="J177" s="22">
        <f t="shared" si="32"/>
        <v>0</v>
      </c>
      <c r="K177" s="22">
        <f t="shared" si="33"/>
        <v>0</v>
      </c>
      <c r="L177" s="22">
        <f t="shared" si="34"/>
        <v>0</v>
      </c>
      <c r="M177" s="22">
        <f t="shared" si="35"/>
        <v>1</v>
      </c>
      <c r="N177" s="22">
        <f t="shared" si="36"/>
        <v>0</v>
      </c>
      <c r="O177" s="22">
        <f t="shared" si="37"/>
        <v>0</v>
      </c>
      <c r="P177" s="22">
        <f t="shared" si="38"/>
        <v>0</v>
      </c>
      <c r="Q177">
        <v>5971</v>
      </c>
      <c r="R177">
        <v>5232</v>
      </c>
      <c r="S177">
        <v>5215</v>
      </c>
      <c r="T177">
        <f t="shared" si="39"/>
        <v>5354.8614760185683</v>
      </c>
      <c r="V177">
        <f t="shared" si="40"/>
        <v>51.138523981431717</v>
      </c>
      <c r="W177">
        <f t="shared" si="41"/>
        <v>9.4595863820628404E-3</v>
      </c>
    </row>
    <row r="178" spans="1:23" x14ac:dyDescent="0.25">
      <c r="A178" s="1">
        <v>42278</v>
      </c>
      <c r="B178" s="8">
        <v>10</v>
      </c>
      <c r="C178">
        <v>5097</v>
      </c>
      <c r="E178">
        <v>179</v>
      </c>
      <c r="F178" s="22">
        <f t="shared" si="28"/>
        <v>0</v>
      </c>
      <c r="G178" s="22">
        <f t="shared" si="29"/>
        <v>0</v>
      </c>
      <c r="H178" s="22">
        <f t="shared" si="30"/>
        <v>0</v>
      </c>
      <c r="I178" s="22">
        <f t="shared" si="31"/>
        <v>0</v>
      </c>
      <c r="J178" s="22">
        <f t="shared" si="32"/>
        <v>0</v>
      </c>
      <c r="K178" s="22">
        <f t="shared" si="33"/>
        <v>0</v>
      </c>
      <c r="L178" s="22">
        <f t="shared" si="34"/>
        <v>0</v>
      </c>
      <c r="M178" s="22">
        <f t="shared" si="35"/>
        <v>0</v>
      </c>
      <c r="N178" s="22">
        <f t="shared" si="36"/>
        <v>1</v>
      </c>
      <c r="O178" s="22">
        <f t="shared" si="37"/>
        <v>0</v>
      </c>
      <c r="P178" s="22">
        <f t="shared" si="38"/>
        <v>0</v>
      </c>
      <c r="Q178">
        <v>5406</v>
      </c>
      <c r="R178">
        <v>5971</v>
      </c>
      <c r="S178">
        <v>5232</v>
      </c>
      <c r="T178">
        <f t="shared" si="39"/>
        <v>5155.402928012988</v>
      </c>
      <c r="V178">
        <f t="shared" si="40"/>
        <v>-58.402928012988014</v>
      </c>
      <c r="W178">
        <f t="shared" si="41"/>
        <v>1.1458294685695118E-2</v>
      </c>
    </row>
    <row r="179" spans="1:23" x14ac:dyDescent="0.25">
      <c r="A179" s="1">
        <v>42309</v>
      </c>
      <c r="B179" s="8">
        <v>11</v>
      </c>
      <c r="C179">
        <v>4365</v>
      </c>
      <c r="E179">
        <v>180</v>
      </c>
      <c r="F179" s="22">
        <f t="shared" si="28"/>
        <v>0</v>
      </c>
      <c r="G179" s="22">
        <f t="shared" si="29"/>
        <v>0</v>
      </c>
      <c r="H179" s="22">
        <f t="shared" si="30"/>
        <v>0</v>
      </c>
      <c r="I179" s="22">
        <f t="shared" si="31"/>
        <v>0</v>
      </c>
      <c r="J179" s="22">
        <f t="shared" si="32"/>
        <v>0</v>
      </c>
      <c r="K179" s="22">
        <f t="shared" si="33"/>
        <v>0</v>
      </c>
      <c r="L179" s="22">
        <f t="shared" si="34"/>
        <v>0</v>
      </c>
      <c r="M179" s="22">
        <f t="shared" si="35"/>
        <v>0</v>
      </c>
      <c r="N179" s="22">
        <f t="shared" si="36"/>
        <v>0</v>
      </c>
      <c r="O179" s="22">
        <f t="shared" si="37"/>
        <v>1</v>
      </c>
      <c r="P179" s="22">
        <f t="shared" si="38"/>
        <v>0</v>
      </c>
      <c r="Q179">
        <v>5097</v>
      </c>
      <c r="R179">
        <v>5406</v>
      </c>
      <c r="S179">
        <v>5971</v>
      </c>
      <c r="T179">
        <f t="shared" si="39"/>
        <v>4458.3331462941151</v>
      </c>
      <c r="V179">
        <f t="shared" si="40"/>
        <v>-93.333146294115068</v>
      </c>
      <c r="W179">
        <f t="shared" si="41"/>
        <v>2.1382164099453625E-2</v>
      </c>
    </row>
    <row r="180" spans="1:23" x14ac:dyDescent="0.25">
      <c r="A180" s="1">
        <v>42339</v>
      </c>
      <c r="B180" s="8">
        <v>12</v>
      </c>
      <c r="C180">
        <v>4966</v>
      </c>
      <c r="E180">
        <v>181</v>
      </c>
      <c r="F180" s="22">
        <f t="shared" si="28"/>
        <v>0</v>
      </c>
      <c r="G180" s="22">
        <f t="shared" si="29"/>
        <v>0</v>
      </c>
      <c r="H180" s="22">
        <f t="shared" si="30"/>
        <v>0</v>
      </c>
      <c r="I180" s="22">
        <f t="shared" si="31"/>
        <v>0</v>
      </c>
      <c r="J180" s="22">
        <f t="shared" si="32"/>
        <v>0</v>
      </c>
      <c r="K180" s="22">
        <f t="shared" si="33"/>
        <v>0</v>
      </c>
      <c r="L180" s="22">
        <f t="shared" si="34"/>
        <v>0</v>
      </c>
      <c r="M180" s="22">
        <f t="shared" si="35"/>
        <v>0</v>
      </c>
      <c r="N180" s="22">
        <f t="shared" si="36"/>
        <v>0</v>
      </c>
      <c r="O180" s="22">
        <f t="shared" si="37"/>
        <v>0</v>
      </c>
      <c r="P180" s="22">
        <f t="shared" si="38"/>
        <v>1</v>
      </c>
      <c r="Q180">
        <v>4365</v>
      </c>
      <c r="R180">
        <v>5097</v>
      </c>
      <c r="S180">
        <v>5406</v>
      </c>
      <c r="T180">
        <f t="shared" si="39"/>
        <v>4787.1266918015135</v>
      </c>
      <c r="V180">
        <f t="shared" si="40"/>
        <v>178.87330819848648</v>
      </c>
      <c r="W180">
        <f t="shared" si="41"/>
        <v>3.601959488491472E-2</v>
      </c>
    </row>
    <row r="181" spans="1:23" x14ac:dyDescent="0.25">
      <c r="A181" s="1">
        <v>42370</v>
      </c>
      <c r="B181" s="8">
        <v>1</v>
      </c>
      <c r="C181">
        <v>5507</v>
      </c>
      <c r="E181">
        <v>182</v>
      </c>
      <c r="F181" s="22">
        <f t="shared" si="28"/>
        <v>1</v>
      </c>
      <c r="G181" s="22">
        <f t="shared" si="29"/>
        <v>0</v>
      </c>
      <c r="H181" s="22">
        <f t="shared" si="30"/>
        <v>0</v>
      </c>
      <c r="I181" s="22">
        <f t="shared" si="31"/>
        <v>0</v>
      </c>
      <c r="J181" s="22">
        <f t="shared" si="32"/>
        <v>0</v>
      </c>
      <c r="K181" s="22">
        <f t="shared" si="33"/>
        <v>0</v>
      </c>
      <c r="L181" s="22">
        <f t="shared" si="34"/>
        <v>0</v>
      </c>
      <c r="M181" s="22">
        <f t="shared" si="35"/>
        <v>0</v>
      </c>
      <c r="N181" s="22">
        <f t="shared" si="36"/>
        <v>0</v>
      </c>
      <c r="O181" s="22">
        <f t="shared" si="37"/>
        <v>0</v>
      </c>
      <c r="P181" s="22">
        <f t="shared" si="38"/>
        <v>0</v>
      </c>
      <c r="Q181">
        <v>4966</v>
      </c>
      <c r="R181">
        <v>4365</v>
      </c>
      <c r="S181">
        <v>5097</v>
      </c>
      <c r="T181">
        <f t="shared" si="39"/>
        <v>5634.2327436332089</v>
      </c>
      <c r="V181">
        <f t="shared" si="40"/>
        <v>-127.23274363320888</v>
      </c>
      <c r="W181">
        <f t="shared" si="41"/>
        <v>2.3103821251717612E-2</v>
      </c>
    </row>
    <row r="182" spans="1:23" x14ac:dyDescent="0.25">
      <c r="A182" s="1">
        <v>42401</v>
      </c>
      <c r="B182" s="8">
        <v>2</v>
      </c>
      <c r="C182">
        <v>4217</v>
      </c>
      <c r="E182">
        <v>183</v>
      </c>
      <c r="F182" s="22">
        <f t="shared" si="28"/>
        <v>0</v>
      </c>
      <c r="G182" s="22">
        <f t="shared" si="29"/>
        <v>0</v>
      </c>
      <c r="H182" s="22">
        <f t="shared" si="30"/>
        <v>0</v>
      </c>
      <c r="I182" s="22">
        <f t="shared" si="31"/>
        <v>0</v>
      </c>
      <c r="J182" s="22">
        <f t="shared" si="32"/>
        <v>0</v>
      </c>
      <c r="K182" s="22">
        <f t="shared" si="33"/>
        <v>0</v>
      </c>
      <c r="L182" s="22">
        <f t="shared" si="34"/>
        <v>0</v>
      </c>
      <c r="M182" s="22">
        <f t="shared" si="35"/>
        <v>0</v>
      </c>
      <c r="N182" s="22">
        <f t="shared" si="36"/>
        <v>0</v>
      </c>
      <c r="O182" s="22">
        <f t="shared" si="37"/>
        <v>0</v>
      </c>
      <c r="P182" s="22">
        <f t="shared" si="38"/>
        <v>0</v>
      </c>
      <c r="Q182">
        <v>5507</v>
      </c>
      <c r="R182">
        <v>4966</v>
      </c>
      <c r="S182">
        <v>4365</v>
      </c>
      <c r="T182">
        <f t="shared" si="39"/>
        <v>4031.6363428709865</v>
      </c>
      <c r="V182">
        <f t="shared" si="40"/>
        <v>185.36365712901352</v>
      </c>
      <c r="W182">
        <f t="shared" si="41"/>
        <v>4.395628577875587E-2</v>
      </c>
    </row>
    <row r="183" spans="1:23" x14ac:dyDescent="0.25">
      <c r="A183" s="1">
        <v>42430</v>
      </c>
      <c r="B183" s="8">
        <v>3</v>
      </c>
      <c r="C183">
        <v>4408</v>
      </c>
      <c r="E183">
        <v>184</v>
      </c>
      <c r="F183" s="22">
        <f t="shared" si="28"/>
        <v>0</v>
      </c>
      <c r="G183" s="22">
        <f t="shared" si="29"/>
        <v>1</v>
      </c>
      <c r="H183" s="22">
        <f t="shared" si="30"/>
        <v>0</v>
      </c>
      <c r="I183" s="22">
        <f t="shared" si="31"/>
        <v>0</v>
      </c>
      <c r="J183" s="22">
        <f t="shared" si="32"/>
        <v>0</v>
      </c>
      <c r="K183" s="22">
        <f t="shared" si="33"/>
        <v>0</v>
      </c>
      <c r="L183" s="22">
        <f t="shared" si="34"/>
        <v>0</v>
      </c>
      <c r="M183" s="22">
        <f t="shared" si="35"/>
        <v>0</v>
      </c>
      <c r="N183" s="22">
        <f t="shared" si="36"/>
        <v>0</v>
      </c>
      <c r="O183" s="22">
        <f t="shared" si="37"/>
        <v>0</v>
      </c>
      <c r="P183" s="22">
        <f t="shared" si="38"/>
        <v>0</v>
      </c>
      <c r="Q183">
        <v>4217</v>
      </c>
      <c r="R183">
        <v>5507</v>
      </c>
      <c r="S183">
        <v>4966</v>
      </c>
      <c r="T183">
        <f t="shared" si="39"/>
        <v>4467.6338957411108</v>
      </c>
      <c r="V183">
        <f t="shared" si="40"/>
        <v>-59.633895741110791</v>
      </c>
      <c r="W183">
        <f t="shared" si="41"/>
        <v>1.3528560739816422E-2</v>
      </c>
    </row>
    <row r="184" spans="1:23" x14ac:dyDescent="0.25">
      <c r="A184" s="1">
        <v>42461</v>
      </c>
      <c r="B184" s="8">
        <v>4</v>
      </c>
      <c r="C184">
        <v>4947</v>
      </c>
      <c r="E184">
        <v>185</v>
      </c>
      <c r="F184" s="22">
        <f t="shared" si="28"/>
        <v>0</v>
      </c>
      <c r="G184" s="22">
        <f t="shared" si="29"/>
        <v>0</v>
      </c>
      <c r="H184" s="22">
        <f t="shared" si="30"/>
        <v>1</v>
      </c>
      <c r="I184" s="22">
        <f t="shared" si="31"/>
        <v>0</v>
      </c>
      <c r="J184" s="22">
        <f t="shared" si="32"/>
        <v>0</v>
      </c>
      <c r="K184" s="22">
        <f t="shared" si="33"/>
        <v>0</v>
      </c>
      <c r="L184" s="22">
        <f t="shared" si="34"/>
        <v>0</v>
      </c>
      <c r="M184" s="22">
        <f t="shared" si="35"/>
        <v>0</v>
      </c>
      <c r="N184" s="22">
        <f t="shared" si="36"/>
        <v>0</v>
      </c>
      <c r="O184" s="22">
        <f t="shared" si="37"/>
        <v>0</v>
      </c>
      <c r="P184" s="22">
        <f t="shared" si="38"/>
        <v>0</v>
      </c>
      <c r="Q184">
        <v>4408</v>
      </c>
      <c r="R184">
        <v>4217</v>
      </c>
      <c r="S184">
        <v>5507</v>
      </c>
      <c r="T184">
        <f t="shared" si="39"/>
        <v>4890.5357191156163</v>
      </c>
      <c r="V184">
        <f t="shared" si="40"/>
        <v>56.464280884383697</v>
      </c>
      <c r="W184">
        <f t="shared" si="41"/>
        <v>1.1413842911741197E-2</v>
      </c>
    </row>
    <row r="185" spans="1:23" x14ac:dyDescent="0.25">
      <c r="A185" s="1">
        <v>42491</v>
      </c>
      <c r="B185" s="8">
        <v>5</v>
      </c>
      <c r="C185">
        <v>5114</v>
      </c>
      <c r="E185">
        <v>186</v>
      </c>
      <c r="F185" s="22">
        <f t="shared" si="28"/>
        <v>0</v>
      </c>
      <c r="G185" s="22">
        <f t="shared" si="29"/>
        <v>0</v>
      </c>
      <c r="H185" s="22">
        <f t="shared" si="30"/>
        <v>0</v>
      </c>
      <c r="I185" s="22">
        <f t="shared" si="31"/>
        <v>1</v>
      </c>
      <c r="J185" s="22">
        <f t="shared" si="32"/>
        <v>0</v>
      </c>
      <c r="K185" s="22">
        <f t="shared" si="33"/>
        <v>0</v>
      </c>
      <c r="L185" s="22">
        <f t="shared" si="34"/>
        <v>0</v>
      </c>
      <c r="M185" s="22">
        <f t="shared" si="35"/>
        <v>0</v>
      </c>
      <c r="N185" s="22">
        <f t="shared" si="36"/>
        <v>0</v>
      </c>
      <c r="O185" s="22">
        <f t="shared" si="37"/>
        <v>0</v>
      </c>
      <c r="P185" s="22">
        <f t="shared" si="38"/>
        <v>0</v>
      </c>
      <c r="Q185">
        <v>4947</v>
      </c>
      <c r="R185">
        <v>4408</v>
      </c>
      <c r="S185">
        <v>4217</v>
      </c>
      <c r="T185">
        <f t="shared" si="39"/>
        <v>4927.0107808377743</v>
      </c>
      <c r="V185">
        <f t="shared" si="40"/>
        <v>186.98921916222571</v>
      </c>
      <c r="W185">
        <f t="shared" si="41"/>
        <v>3.6564180516665178E-2</v>
      </c>
    </row>
    <row r="186" spans="1:23" x14ac:dyDescent="0.25">
      <c r="A186" s="1">
        <v>42522</v>
      </c>
      <c r="B186" s="8">
        <v>6</v>
      </c>
      <c r="C186">
        <v>5291</v>
      </c>
      <c r="E186">
        <v>187</v>
      </c>
      <c r="F186" s="22">
        <f t="shared" si="28"/>
        <v>0</v>
      </c>
      <c r="G186" s="22">
        <f t="shared" si="29"/>
        <v>0</v>
      </c>
      <c r="H186" s="22">
        <f t="shared" si="30"/>
        <v>0</v>
      </c>
      <c r="I186" s="22">
        <f t="shared" si="31"/>
        <v>0</v>
      </c>
      <c r="J186" s="22">
        <f t="shared" si="32"/>
        <v>1</v>
      </c>
      <c r="K186" s="22">
        <f t="shared" si="33"/>
        <v>0</v>
      </c>
      <c r="L186" s="22">
        <f t="shared" si="34"/>
        <v>0</v>
      </c>
      <c r="M186" s="22">
        <f t="shared" si="35"/>
        <v>0</v>
      </c>
      <c r="N186" s="22">
        <f t="shared" si="36"/>
        <v>0</v>
      </c>
      <c r="O186" s="22">
        <f t="shared" si="37"/>
        <v>0</v>
      </c>
      <c r="P186" s="22">
        <f t="shared" si="38"/>
        <v>0</v>
      </c>
      <c r="Q186">
        <v>5114</v>
      </c>
      <c r="R186">
        <v>4947</v>
      </c>
      <c r="S186">
        <v>4408</v>
      </c>
      <c r="T186">
        <f t="shared" si="39"/>
        <v>5276.8085453102194</v>
      </c>
      <c r="V186">
        <f t="shared" si="40"/>
        <v>14.191454689780585</v>
      </c>
      <c r="W186">
        <f t="shared" si="41"/>
        <v>2.6821876185561489E-3</v>
      </c>
    </row>
    <row r="187" spans="1:23" x14ac:dyDescent="0.25">
      <c r="A187" s="1">
        <v>42552</v>
      </c>
      <c r="B187" s="8">
        <v>7</v>
      </c>
      <c r="C187">
        <v>5414</v>
      </c>
      <c r="E187">
        <v>188</v>
      </c>
      <c r="F187" s="22">
        <f t="shared" si="28"/>
        <v>0</v>
      </c>
      <c r="G187" s="22">
        <f t="shared" si="29"/>
        <v>0</v>
      </c>
      <c r="H187" s="22">
        <f t="shared" si="30"/>
        <v>0</v>
      </c>
      <c r="I187" s="22">
        <f t="shared" si="31"/>
        <v>0</v>
      </c>
      <c r="J187" s="22">
        <f t="shared" si="32"/>
        <v>0</v>
      </c>
      <c r="K187" s="22">
        <f t="shared" si="33"/>
        <v>1</v>
      </c>
      <c r="L187" s="22">
        <f t="shared" si="34"/>
        <v>0</v>
      </c>
      <c r="M187" s="22">
        <f t="shared" si="35"/>
        <v>0</v>
      </c>
      <c r="N187" s="22">
        <f t="shared" si="36"/>
        <v>0</v>
      </c>
      <c r="O187" s="22">
        <f t="shared" si="37"/>
        <v>0</v>
      </c>
      <c r="P187" s="22">
        <f t="shared" si="38"/>
        <v>0</v>
      </c>
      <c r="Q187">
        <v>5291</v>
      </c>
      <c r="R187">
        <v>5114</v>
      </c>
      <c r="S187">
        <v>4947</v>
      </c>
      <c r="T187">
        <f t="shared" si="39"/>
        <v>5626.6879945167138</v>
      </c>
      <c r="V187">
        <f t="shared" si="40"/>
        <v>-212.68799451671384</v>
      </c>
      <c r="W187">
        <f t="shared" si="41"/>
        <v>3.9284816127948624E-2</v>
      </c>
    </row>
    <row r="188" spans="1:23" x14ac:dyDescent="0.25">
      <c r="A188" s="1">
        <v>42583</v>
      </c>
      <c r="B188" s="8">
        <v>8</v>
      </c>
      <c r="C188">
        <v>6196</v>
      </c>
      <c r="E188">
        <v>189</v>
      </c>
      <c r="F188" s="22">
        <f t="shared" si="28"/>
        <v>0</v>
      </c>
      <c r="G188" s="22">
        <f t="shared" si="29"/>
        <v>0</v>
      </c>
      <c r="H188" s="22">
        <f t="shared" si="30"/>
        <v>0</v>
      </c>
      <c r="I188" s="22">
        <f t="shared" si="31"/>
        <v>0</v>
      </c>
      <c r="J188" s="22">
        <f t="shared" si="32"/>
        <v>0</v>
      </c>
      <c r="K188" s="22">
        <f t="shared" si="33"/>
        <v>0</v>
      </c>
      <c r="L188" s="22">
        <f t="shared" si="34"/>
        <v>1</v>
      </c>
      <c r="M188" s="22">
        <f t="shared" si="35"/>
        <v>0</v>
      </c>
      <c r="N188" s="22">
        <f t="shared" si="36"/>
        <v>0</v>
      </c>
      <c r="O188" s="22">
        <f t="shared" si="37"/>
        <v>0</v>
      </c>
      <c r="P188" s="22">
        <f t="shared" si="38"/>
        <v>0</v>
      </c>
      <c r="Q188">
        <v>5414</v>
      </c>
      <c r="R188">
        <v>5291</v>
      </c>
      <c r="S188">
        <v>5114</v>
      </c>
      <c r="T188">
        <f t="shared" si="39"/>
        <v>6081.8052844395897</v>
      </c>
      <c r="V188">
        <f t="shared" si="40"/>
        <v>114.19471556041026</v>
      </c>
      <c r="W188">
        <f t="shared" si="41"/>
        <v>1.843039308592806E-2</v>
      </c>
    </row>
    <row r="189" spans="1:23" x14ac:dyDescent="0.25">
      <c r="A189" s="1">
        <v>42614</v>
      </c>
      <c r="B189" s="8">
        <v>9</v>
      </c>
      <c r="C189">
        <v>5330</v>
      </c>
      <c r="E189">
        <v>190</v>
      </c>
      <c r="F189" s="22">
        <f t="shared" si="28"/>
        <v>0</v>
      </c>
      <c r="G189" s="22">
        <f t="shared" si="29"/>
        <v>0</v>
      </c>
      <c r="H189" s="22">
        <f t="shared" si="30"/>
        <v>0</v>
      </c>
      <c r="I189" s="22">
        <f t="shared" si="31"/>
        <v>0</v>
      </c>
      <c r="J189" s="22">
        <f t="shared" si="32"/>
        <v>0</v>
      </c>
      <c r="K189" s="22">
        <f t="shared" si="33"/>
        <v>0</v>
      </c>
      <c r="L189" s="22">
        <f t="shared" si="34"/>
        <v>0</v>
      </c>
      <c r="M189" s="22">
        <f t="shared" si="35"/>
        <v>1</v>
      </c>
      <c r="N189" s="22">
        <f t="shared" si="36"/>
        <v>0</v>
      </c>
      <c r="O189" s="22">
        <f t="shared" si="37"/>
        <v>0</v>
      </c>
      <c r="P189" s="22">
        <f t="shared" si="38"/>
        <v>0</v>
      </c>
      <c r="Q189">
        <v>6196</v>
      </c>
      <c r="R189">
        <v>5414</v>
      </c>
      <c r="S189">
        <v>5291</v>
      </c>
      <c r="T189">
        <f t="shared" si="39"/>
        <v>5494.2833832340657</v>
      </c>
      <c r="V189">
        <f t="shared" si="40"/>
        <v>-164.2833832340657</v>
      </c>
      <c r="W189">
        <f t="shared" si="41"/>
        <v>3.0822398355359416E-2</v>
      </c>
    </row>
    <row r="190" spans="1:23" x14ac:dyDescent="0.25">
      <c r="A190" s="1">
        <v>42644</v>
      </c>
      <c r="B190" s="8">
        <v>10</v>
      </c>
      <c r="C190">
        <v>5185</v>
      </c>
      <c r="E190">
        <v>191</v>
      </c>
      <c r="F190" s="22">
        <f t="shared" si="28"/>
        <v>0</v>
      </c>
      <c r="G190" s="22">
        <f t="shared" si="29"/>
        <v>0</v>
      </c>
      <c r="H190" s="22">
        <f t="shared" si="30"/>
        <v>0</v>
      </c>
      <c r="I190" s="22">
        <f t="shared" si="31"/>
        <v>0</v>
      </c>
      <c r="J190" s="22">
        <f t="shared" si="32"/>
        <v>0</v>
      </c>
      <c r="K190" s="22">
        <f t="shared" si="33"/>
        <v>0</v>
      </c>
      <c r="L190" s="22">
        <f t="shared" si="34"/>
        <v>0</v>
      </c>
      <c r="M190" s="22">
        <f t="shared" si="35"/>
        <v>0</v>
      </c>
      <c r="N190" s="22">
        <f t="shared" si="36"/>
        <v>1</v>
      </c>
      <c r="O190" s="22">
        <f t="shared" si="37"/>
        <v>0</v>
      </c>
      <c r="P190" s="22">
        <f t="shared" si="38"/>
        <v>0</v>
      </c>
      <c r="Q190">
        <v>5330</v>
      </c>
      <c r="R190">
        <v>6196</v>
      </c>
      <c r="S190">
        <v>5414</v>
      </c>
      <c r="T190">
        <f t="shared" si="39"/>
        <v>5259.3170040553523</v>
      </c>
      <c r="V190">
        <f t="shared" si="40"/>
        <v>-74.317004055352299</v>
      </c>
      <c r="W190">
        <f t="shared" si="41"/>
        <v>1.433307696342378E-2</v>
      </c>
    </row>
    <row r="191" spans="1:23" x14ac:dyDescent="0.25">
      <c r="A191" s="1">
        <v>42675</v>
      </c>
      <c r="B191" s="8">
        <v>11</v>
      </c>
      <c r="C191">
        <v>4423</v>
      </c>
      <c r="E191">
        <v>192</v>
      </c>
      <c r="F191" s="22">
        <f t="shared" si="28"/>
        <v>0</v>
      </c>
      <c r="G191" s="22">
        <f t="shared" si="29"/>
        <v>0</v>
      </c>
      <c r="H191" s="22">
        <f t="shared" si="30"/>
        <v>0</v>
      </c>
      <c r="I191" s="22">
        <f t="shared" si="31"/>
        <v>0</v>
      </c>
      <c r="J191" s="22">
        <f t="shared" si="32"/>
        <v>0</v>
      </c>
      <c r="K191" s="22">
        <f t="shared" si="33"/>
        <v>0</v>
      </c>
      <c r="L191" s="22">
        <f t="shared" si="34"/>
        <v>0</v>
      </c>
      <c r="M191" s="22">
        <f t="shared" si="35"/>
        <v>0</v>
      </c>
      <c r="N191" s="22">
        <f t="shared" si="36"/>
        <v>0</v>
      </c>
      <c r="O191" s="22">
        <f t="shared" si="37"/>
        <v>1</v>
      </c>
      <c r="P191" s="22">
        <f t="shared" si="38"/>
        <v>0</v>
      </c>
      <c r="Q191">
        <v>5185</v>
      </c>
      <c r="R191">
        <v>5330</v>
      </c>
      <c r="S191">
        <v>6196</v>
      </c>
      <c r="T191">
        <f t="shared" si="39"/>
        <v>4592.9397559549052</v>
      </c>
      <c r="V191">
        <f t="shared" si="40"/>
        <v>-169.93975595490519</v>
      </c>
      <c r="W191">
        <f t="shared" si="41"/>
        <v>3.8421830421638076E-2</v>
      </c>
    </row>
    <row r="192" spans="1:23" x14ac:dyDescent="0.25">
      <c r="A192" s="1">
        <v>42705</v>
      </c>
      <c r="B192" s="8">
        <v>12</v>
      </c>
      <c r="C192">
        <v>4826</v>
      </c>
      <c r="E192">
        <v>193</v>
      </c>
      <c r="F192" s="22">
        <f t="shared" si="28"/>
        <v>0</v>
      </c>
      <c r="G192" s="22">
        <f t="shared" si="29"/>
        <v>0</v>
      </c>
      <c r="H192" s="22">
        <f t="shared" si="30"/>
        <v>0</v>
      </c>
      <c r="I192" s="22">
        <f t="shared" si="31"/>
        <v>0</v>
      </c>
      <c r="J192" s="22">
        <f t="shared" si="32"/>
        <v>0</v>
      </c>
      <c r="K192" s="22">
        <f t="shared" si="33"/>
        <v>0</v>
      </c>
      <c r="L192" s="22">
        <f t="shared" si="34"/>
        <v>0</v>
      </c>
      <c r="M192" s="22">
        <f t="shared" si="35"/>
        <v>0</v>
      </c>
      <c r="N192" s="22">
        <f t="shared" si="36"/>
        <v>0</v>
      </c>
      <c r="O192" s="22">
        <f t="shared" si="37"/>
        <v>0</v>
      </c>
      <c r="P192" s="22">
        <f t="shared" si="38"/>
        <v>1</v>
      </c>
      <c r="Q192">
        <v>4423</v>
      </c>
      <c r="R192">
        <v>5185</v>
      </c>
      <c r="S192">
        <v>5330</v>
      </c>
      <c r="T192">
        <f t="shared" si="39"/>
        <v>4784.0535049508999</v>
      </c>
      <c r="V192">
        <f t="shared" si="40"/>
        <v>41.946495049100122</v>
      </c>
      <c r="W192">
        <f t="shared" si="41"/>
        <v>8.6917726997720931E-3</v>
      </c>
    </row>
    <row r="193" spans="1:23" x14ac:dyDescent="0.25">
      <c r="A193" s="1">
        <v>42736</v>
      </c>
      <c r="B193" s="8">
        <v>1</v>
      </c>
      <c r="C193">
        <v>5701</v>
      </c>
      <c r="E193">
        <v>194</v>
      </c>
      <c r="F193" s="22">
        <f t="shared" si="28"/>
        <v>1</v>
      </c>
      <c r="G193" s="22">
        <f t="shared" si="29"/>
        <v>0</v>
      </c>
      <c r="H193" s="22">
        <f t="shared" si="30"/>
        <v>0</v>
      </c>
      <c r="I193" s="22">
        <f t="shared" si="31"/>
        <v>0</v>
      </c>
      <c r="J193" s="22">
        <f t="shared" si="32"/>
        <v>0</v>
      </c>
      <c r="K193" s="22">
        <f t="shared" si="33"/>
        <v>0</v>
      </c>
      <c r="L193" s="22">
        <f t="shared" si="34"/>
        <v>0</v>
      </c>
      <c r="M193" s="22">
        <f t="shared" si="35"/>
        <v>0</v>
      </c>
      <c r="N193" s="22">
        <f t="shared" si="36"/>
        <v>0</v>
      </c>
      <c r="O193" s="22">
        <f t="shared" si="37"/>
        <v>0</v>
      </c>
      <c r="P193" s="22">
        <f t="shared" ref="P193:P213" si="42">IF($B193=12,1,0)</f>
        <v>0</v>
      </c>
      <c r="Q193">
        <v>4826</v>
      </c>
      <c r="R193">
        <v>4423</v>
      </c>
      <c r="S193">
        <v>5185</v>
      </c>
      <c r="T193">
        <f t="shared" si="39"/>
        <v>5646.9780549275474</v>
      </c>
      <c r="V193">
        <f t="shared" si="40"/>
        <v>54.021945072452581</v>
      </c>
      <c r="W193">
        <f t="shared" si="41"/>
        <v>9.4758717895899978E-3</v>
      </c>
    </row>
    <row r="194" spans="1:23" x14ac:dyDescent="0.25">
      <c r="A194" s="1">
        <v>42767</v>
      </c>
      <c r="B194" s="8">
        <v>2</v>
      </c>
      <c r="C194">
        <v>4088</v>
      </c>
      <c r="E194">
        <v>195</v>
      </c>
      <c r="F194" s="22">
        <f t="shared" ref="F194:F213" si="43">IF($B194=1,1,0)</f>
        <v>0</v>
      </c>
      <c r="G194" s="22">
        <f t="shared" ref="G194:G213" si="44">IF($B194=3,1,0)</f>
        <v>0</v>
      </c>
      <c r="H194" s="22">
        <f t="shared" ref="H194:H213" si="45">IF($B194=4,1,0)</f>
        <v>0</v>
      </c>
      <c r="I194" s="22">
        <f t="shared" ref="I194:I213" si="46">IF($B194=5,1,0)</f>
        <v>0</v>
      </c>
      <c r="J194" s="22">
        <f t="shared" ref="J194:J213" si="47">IF($B194=6,1,0)</f>
        <v>0</v>
      </c>
      <c r="K194" s="22">
        <f t="shared" ref="K194:K213" si="48">IF($B194=7,1,0)</f>
        <v>0</v>
      </c>
      <c r="L194" s="22">
        <f t="shared" ref="L194:L213" si="49">IF($B194=8,1,0)</f>
        <v>0</v>
      </c>
      <c r="M194" s="22">
        <f t="shared" ref="M194:M213" si="50">IF($B194=9,1,0)</f>
        <v>0</v>
      </c>
      <c r="N194" s="22">
        <f t="shared" ref="N194:N213" si="51">IF($B194=10,1,0)</f>
        <v>0</v>
      </c>
      <c r="O194" s="22">
        <f t="shared" ref="O194:O213" si="52">IF($B194=11,1,0)</f>
        <v>0</v>
      </c>
      <c r="P194" s="22">
        <f t="shared" si="42"/>
        <v>0</v>
      </c>
      <c r="Q194">
        <v>5701</v>
      </c>
      <c r="R194">
        <v>4826</v>
      </c>
      <c r="S194">
        <v>4423</v>
      </c>
      <c r="T194">
        <f t="shared" si="39"/>
        <v>4106.5669333163805</v>
      </c>
      <c r="V194">
        <f t="shared" si="40"/>
        <v>-18.566933316380528</v>
      </c>
      <c r="W194">
        <f t="shared" si="41"/>
        <v>4.5418134335568809E-3</v>
      </c>
    </row>
    <row r="195" spans="1:23" x14ac:dyDescent="0.25">
      <c r="A195" s="1">
        <v>42795</v>
      </c>
      <c r="B195" s="8">
        <v>3</v>
      </c>
      <c r="C195">
        <v>4544</v>
      </c>
      <c r="E195">
        <v>196</v>
      </c>
      <c r="F195" s="22">
        <f t="shared" si="43"/>
        <v>0</v>
      </c>
      <c r="G195" s="22">
        <f t="shared" si="44"/>
        <v>1</v>
      </c>
      <c r="H195" s="22">
        <f t="shared" si="45"/>
        <v>0</v>
      </c>
      <c r="I195" s="22">
        <f t="shared" si="46"/>
        <v>0</v>
      </c>
      <c r="J195" s="22">
        <f t="shared" si="47"/>
        <v>0</v>
      </c>
      <c r="K195" s="22">
        <f t="shared" si="48"/>
        <v>0</v>
      </c>
      <c r="L195" s="22">
        <f t="shared" si="49"/>
        <v>0</v>
      </c>
      <c r="M195" s="22">
        <f t="shared" si="50"/>
        <v>0</v>
      </c>
      <c r="N195" s="22">
        <f t="shared" si="51"/>
        <v>0</v>
      </c>
      <c r="O195" s="22">
        <f t="shared" si="52"/>
        <v>0</v>
      </c>
      <c r="P195" s="22">
        <f t="shared" si="42"/>
        <v>0</v>
      </c>
      <c r="Q195">
        <v>4088</v>
      </c>
      <c r="R195">
        <v>5701</v>
      </c>
      <c r="S195">
        <v>4826</v>
      </c>
      <c r="T195">
        <f t="shared" si="39"/>
        <v>4388.3974024977688</v>
      </c>
      <c r="V195">
        <f t="shared" si="40"/>
        <v>155.60259750223122</v>
      </c>
      <c r="W195">
        <f t="shared" si="41"/>
        <v>3.4243529379892432E-2</v>
      </c>
    </row>
    <row r="196" spans="1:23" x14ac:dyDescent="0.25">
      <c r="A196" s="1">
        <v>42826</v>
      </c>
      <c r="B196" s="8">
        <v>4</v>
      </c>
      <c r="C196">
        <v>4910</v>
      </c>
      <c r="E196">
        <v>197</v>
      </c>
      <c r="F196" s="22">
        <f t="shared" si="43"/>
        <v>0</v>
      </c>
      <c r="G196" s="22">
        <f t="shared" si="44"/>
        <v>0</v>
      </c>
      <c r="H196" s="22">
        <f t="shared" si="45"/>
        <v>1</v>
      </c>
      <c r="I196" s="22">
        <f t="shared" si="46"/>
        <v>0</v>
      </c>
      <c r="J196" s="22">
        <f t="shared" si="47"/>
        <v>0</v>
      </c>
      <c r="K196" s="22">
        <f t="shared" si="48"/>
        <v>0</v>
      </c>
      <c r="L196" s="22">
        <f t="shared" si="49"/>
        <v>0</v>
      </c>
      <c r="M196" s="22">
        <f t="shared" si="50"/>
        <v>0</v>
      </c>
      <c r="N196" s="22">
        <f t="shared" si="51"/>
        <v>0</v>
      </c>
      <c r="O196" s="22">
        <f t="shared" si="52"/>
        <v>0</v>
      </c>
      <c r="P196" s="22">
        <f t="shared" si="42"/>
        <v>0</v>
      </c>
      <c r="Q196">
        <v>4544</v>
      </c>
      <c r="R196">
        <v>4088</v>
      </c>
      <c r="S196">
        <v>5701</v>
      </c>
      <c r="T196">
        <f t="shared" ref="T196:T204" si="53">$D$1+SUMPRODUCT($E$1:$S$1,E196:S196)</f>
        <v>5017.1687545213044</v>
      </c>
      <c r="V196">
        <f t="shared" ref="V196:V204" si="54">C196-T196</f>
        <v>-107.16875452130444</v>
      </c>
      <c r="W196">
        <f t="shared" ref="W196:W204" si="55">ABS(V196)/C196</f>
        <v>2.1826630248738176E-2</v>
      </c>
    </row>
    <row r="197" spans="1:23" x14ac:dyDescent="0.25">
      <c r="A197" s="1">
        <v>42856</v>
      </c>
      <c r="B197" s="8">
        <v>5</v>
      </c>
      <c r="C197">
        <v>5256</v>
      </c>
      <c r="E197">
        <v>198</v>
      </c>
      <c r="F197" s="22">
        <f t="shared" si="43"/>
        <v>0</v>
      </c>
      <c r="G197" s="22">
        <f t="shared" si="44"/>
        <v>0</v>
      </c>
      <c r="H197" s="22">
        <f t="shared" si="45"/>
        <v>0</v>
      </c>
      <c r="I197" s="22">
        <f t="shared" si="46"/>
        <v>1</v>
      </c>
      <c r="J197" s="22">
        <f t="shared" si="47"/>
        <v>0</v>
      </c>
      <c r="K197" s="22">
        <f t="shared" si="48"/>
        <v>0</v>
      </c>
      <c r="L197" s="22">
        <f t="shared" si="49"/>
        <v>0</v>
      </c>
      <c r="M197" s="22">
        <f t="shared" si="50"/>
        <v>0</v>
      </c>
      <c r="N197" s="22">
        <f t="shared" si="51"/>
        <v>0</v>
      </c>
      <c r="O197" s="22">
        <f t="shared" si="52"/>
        <v>0</v>
      </c>
      <c r="P197" s="22">
        <f t="shared" si="42"/>
        <v>0</v>
      </c>
      <c r="Q197">
        <v>4910</v>
      </c>
      <c r="R197">
        <v>4544</v>
      </c>
      <c r="S197">
        <v>4088</v>
      </c>
      <c r="T197">
        <f t="shared" si="53"/>
        <v>4874.1062210237569</v>
      </c>
      <c r="V197">
        <f t="shared" si="54"/>
        <v>381.89377897624308</v>
      </c>
      <c r="W197">
        <f t="shared" si="55"/>
        <v>7.2658633747382628E-2</v>
      </c>
    </row>
    <row r="198" spans="1:23" x14ac:dyDescent="0.25">
      <c r="A198" s="1">
        <v>42887</v>
      </c>
      <c r="B198" s="8">
        <v>6</v>
      </c>
      <c r="C198">
        <v>5502</v>
      </c>
      <c r="E198">
        <v>199</v>
      </c>
      <c r="F198" s="22">
        <f t="shared" si="43"/>
        <v>0</v>
      </c>
      <c r="G198" s="22">
        <f t="shared" si="44"/>
        <v>0</v>
      </c>
      <c r="H198" s="22">
        <f t="shared" si="45"/>
        <v>0</v>
      </c>
      <c r="I198" s="22">
        <f t="shared" si="46"/>
        <v>0</v>
      </c>
      <c r="J198" s="22">
        <f t="shared" si="47"/>
        <v>1</v>
      </c>
      <c r="K198" s="22">
        <f t="shared" si="48"/>
        <v>0</v>
      </c>
      <c r="L198" s="22">
        <f t="shared" si="49"/>
        <v>0</v>
      </c>
      <c r="M198" s="22">
        <f t="shared" si="50"/>
        <v>0</v>
      </c>
      <c r="N198" s="22">
        <f t="shared" si="51"/>
        <v>0</v>
      </c>
      <c r="O198" s="22">
        <f t="shared" si="52"/>
        <v>0</v>
      </c>
      <c r="P198" s="22">
        <f t="shared" si="42"/>
        <v>0</v>
      </c>
      <c r="Q198">
        <v>5256</v>
      </c>
      <c r="R198">
        <v>4910</v>
      </c>
      <c r="S198">
        <v>4544</v>
      </c>
      <c r="T198">
        <f t="shared" si="53"/>
        <v>5389.191616823251</v>
      </c>
      <c r="V198">
        <f t="shared" si="54"/>
        <v>112.80838317674898</v>
      </c>
      <c r="W198">
        <f t="shared" si="55"/>
        <v>2.0503159428707556E-2</v>
      </c>
    </row>
    <row r="199" spans="1:23" x14ac:dyDescent="0.25">
      <c r="A199" s="1">
        <v>42917</v>
      </c>
      <c r="B199" s="8">
        <v>7</v>
      </c>
      <c r="C199">
        <v>5782</v>
      </c>
      <c r="E199">
        <v>200</v>
      </c>
      <c r="F199" s="22">
        <f t="shared" si="43"/>
        <v>0</v>
      </c>
      <c r="G199" s="22">
        <f t="shared" si="44"/>
        <v>0</v>
      </c>
      <c r="H199" s="22">
        <f t="shared" si="45"/>
        <v>0</v>
      </c>
      <c r="I199" s="22">
        <f t="shared" si="46"/>
        <v>0</v>
      </c>
      <c r="J199" s="22">
        <f t="shared" si="47"/>
        <v>0</v>
      </c>
      <c r="K199" s="22">
        <f t="shared" si="48"/>
        <v>1</v>
      </c>
      <c r="L199" s="22">
        <f t="shared" si="49"/>
        <v>0</v>
      </c>
      <c r="M199" s="22">
        <f t="shared" si="50"/>
        <v>0</v>
      </c>
      <c r="N199" s="22">
        <f t="shared" si="51"/>
        <v>0</v>
      </c>
      <c r="O199" s="22">
        <f t="shared" si="52"/>
        <v>0</v>
      </c>
      <c r="P199" s="22">
        <f t="shared" si="42"/>
        <v>0</v>
      </c>
      <c r="Q199">
        <v>5502</v>
      </c>
      <c r="R199">
        <v>5256</v>
      </c>
      <c r="S199">
        <v>4910</v>
      </c>
      <c r="T199">
        <f t="shared" si="53"/>
        <v>5699.1584271691609</v>
      </c>
      <c r="V199">
        <f t="shared" si="54"/>
        <v>82.841572830839141</v>
      </c>
      <c r="W199">
        <f t="shared" si="55"/>
        <v>1.4327494436326383E-2</v>
      </c>
    </row>
    <row r="200" spans="1:23" x14ac:dyDescent="0.25">
      <c r="A200" s="1">
        <v>42948</v>
      </c>
      <c r="B200" s="8">
        <v>8</v>
      </c>
      <c r="C200">
        <v>6365</v>
      </c>
      <c r="E200">
        <v>201</v>
      </c>
      <c r="F200" s="22">
        <f t="shared" si="43"/>
        <v>0</v>
      </c>
      <c r="G200" s="22">
        <f t="shared" si="44"/>
        <v>0</v>
      </c>
      <c r="H200" s="22">
        <f t="shared" si="45"/>
        <v>0</v>
      </c>
      <c r="I200" s="22">
        <f t="shared" si="46"/>
        <v>0</v>
      </c>
      <c r="J200" s="22">
        <f t="shared" si="47"/>
        <v>0</v>
      </c>
      <c r="K200" s="22">
        <f t="shared" si="48"/>
        <v>0</v>
      </c>
      <c r="L200" s="22">
        <f t="shared" si="49"/>
        <v>1</v>
      </c>
      <c r="M200" s="22">
        <f t="shared" si="50"/>
        <v>0</v>
      </c>
      <c r="N200" s="22">
        <f t="shared" si="51"/>
        <v>0</v>
      </c>
      <c r="O200" s="22">
        <f t="shared" si="52"/>
        <v>0</v>
      </c>
      <c r="P200" s="22">
        <f t="shared" si="42"/>
        <v>0</v>
      </c>
      <c r="Q200">
        <v>5782</v>
      </c>
      <c r="R200">
        <v>5502</v>
      </c>
      <c r="S200">
        <v>5256</v>
      </c>
      <c r="T200">
        <f t="shared" si="53"/>
        <v>6303.6587940526197</v>
      </c>
      <c r="V200">
        <f t="shared" si="54"/>
        <v>61.341205947380331</v>
      </c>
      <c r="W200">
        <f t="shared" si="55"/>
        <v>9.6372672344666663E-3</v>
      </c>
    </row>
    <row r="201" spans="1:23" x14ac:dyDescent="0.25">
      <c r="A201" s="1">
        <v>42979</v>
      </c>
      <c r="B201" s="8">
        <v>9</v>
      </c>
      <c r="C201">
        <v>5767</v>
      </c>
      <c r="E201">
        <v>202</v>
      </c>
      <c r="F201" s="22">
        <f t="shared" si="43"/>
        <v>0</v>
      </c>
      <c r="G201" s="22">
        <f t="shared" si="44"/>
        <v>0</v>
      </c>
      <c r="H201" s="22">
        <f t="shared" si="45"/>
        <v>0</v>
      </c>
      <c r="I201" s="22">
        <f t="shared" si="46"/>
        <v>0</v>
      </c>
      <c r="J201" s="22">
        <f t="shared" si="47"/>
        <v>0</v>
      </c>
      <c r="K201" s="22">
        <f t="shared" si="48"/>
        <v>0</v>
      </c>
      <c r="L201" s="22">
        <f t="shared" si="49"/>
        <v>0</v>
      </c>
      <c r="M201" s="22">
        <f t="shared" si="50"/>
        <v>1</v>
      </c>
      <c r="N201" s="22">
        <f t="shared" si="51"/>
        <v>0</v>
      </c>
      <c r="O201" s="22">
        <f t="shared" si="52"/>
        <v>0</v>
      </c>
      <c r="P201" s="22">
        <f t="shared" si="42"/>
        <v>0</v>
      </c>
      <c r="Q201">
        <v>6365</v>
      </c>
      <c r="R201">
        <v>5782</v>
      </c>
      <c r="S201">
        <v>5502</v>
      </c>
      <c r="T201">
        <f t="shared" si="53"/>
        <v>5710.3478008844795</v>
      </c>
      <c r="V201">
        <f t="shared" si="54"/>
        <v>56.652199115520489</v>
      </c>
      <c r="W201">
        <f t="shared" si="55"/>
        <v>9.8235129383597176E-3</v>
      </c>
    </row>
    <row r="202" spans="1:23" x14ac:dyDescent="0.25">
      <c r="A202" s="1">
        <v>43009</v>
      </c>
      <c r="B202" s="8">
        <v>10</v>
      </c>
      <c r="C202">
        <v>5394</v>
      </c>
      <c r="E202">
        <v>203</v>
      </c>
      <c r="F202" s="22">
        <f t="shared" si="43"/>
        <v>0</v>
      </c>
      <c r="G202" s="22">
        <f t="shared" si="44"/>
        <v>0</v>
      </c>
      <c r="H202" s="22">
        <f t="shared" si="45"/>
        <v>0</v>
      </c>
      <c r="I202" s="22">
        <f t="shared" si="46"/>
        <v>0</v>
      </c>
      <c r="J202" s="22">
        <f t="shared" si="47"/>
        <v>0</v>
      </c>
      <c r="K202" s="22">
        <f t="shared" si="48"/>
        <v>0</v>
      </c>
      <c r="L202" s="22">
        <f t="shared" si="49"/>
        <v>0</v>
      </c>
      <c r="M202" s="22">
        <f t="shared" si="50"/>
        <v>0</v>
      </c>
      <c r="N202" s="22">
        <f t="shared" si="51"/>
        <v>1</v>
      </c>
      <c r="O202" s="22">
        <f t="shared" si="52"/>
        <v>0</v>
      </c>
      <c r="P202" s="22">
        <f t="shared" si="42"/>
        <v>0</v>
      </c>
      <c r="Q202">
        <v>5767</v>
      </c>
      <c r="R202">
        <v>6365</v>
      </c>
      <c r="S202">
        <v>5782</v>
      </c>
      <c r="T202">
        <f t="shared" si="53"/>
        <v>5610.7085109432328</v>
      </c>
      <c r="V202">
        <f t="shared" si="54"/>
        <v>-216.7085109432328</v>
      </c>
      <c r="W202">
        <f t="shared" si="55"/>
        <v>4.0175845558626772E-2</v>
      </c>
    </row>
    <row r="203" spans="1:23" ht="15.75" thickBot="1" x14ac:dyDescent="0.3">
      <c r="A203" s="1">
        <v>43040</v>
      </c>
      <c r="B203" s="8">
        <v>11</v>
      </c>
      <c r="C203">
        <v>4627</v>
      </c>
      <c r="E203">
        <v>204</v>
      </c>
      <c r="F203" s="22">
        <f t="shared" si="43"/>
        <v>0</v>
      </c>
      <c r="G203" s="22">
        <f t="shared" si="44"/>
        <v>0</v>
      </c>
      <c r="H203" s="22">
        <f t="shared" si="45"/>
        <v>0</v>
      </c>
      <c r="I203" s="22">
        <f t="shared" si="46"/>
        <v>0</v>
      </c>
      <c r="J203" s="22">
        <f t="shared" si="47"/>
        <v>0</v>
      </c>
      <c r="K203" s="22">
        <f t="shared" si="48"/>
        <v>0</v>
      </c>
      <c r="L203" s="22">
        <f t="shared" si="49"/>
        <v>0</v>
      </c>
      <c r="M203" s="22">
        <f t="shared" si="50"/>
        <v>0</v>
      </c>
      <c r="N203" s="22">
        <f t="shared" si="51"/>
        <v>0</v>
      </c>
      <c r="O203" s="22">
        <f t="shared" si="52"/>
        <v>1</v>
      </c>
      <c r="P203" s="22">
        <f t="shared" si="42"/>
        <v>0</v>
      </c>
      <c r="Q203">
        <v>5394</v>
      </c>
      <c r="R203">
        <v>5767</v>
      </c>
      <c r="S203">
        <v>6365</v>
      </c>
      <c r="T203">
        <f t="shared" si="53"/>
        <v>4810.2694847541579</v>
      </c>
      <c r="V203">
        <f t="shared" si="54"/>
        <v>-183.26948475415793</v>
      </c>
      <c r="W203">
        <f t="shared" si="55"/>
        <v>3.960870645216294E-2</v>
      </c>
    </row>
    <row r="204" spans="1:23" s="13" customFormat="1" ht="15.75" thickBot="1" x14ac:dyDescent="0.3">
      <c r="A204" s="12">
        <v>43070</v>
      </c>
      <c r="B204" s="23">
        <v>12</v>
      </c>
      <c r="C204" s="13">
        <v>5061</v>
      </c>
      <c r="E204" s="13">
        <v>205</v>
      </c>
      <c r="F204" s="24">
        <f t="shared" si="43"/>
        <v>0</v>
      </c>
      <c r="G204" s="24">
        <f t="shared" si="44"/>
        <v>0</v>
      </c>
      <c r="H204" s="24">
        <f t="shared" si="45"/>
        <v>0</v>
      </c>
      <c r="I204" s="24">
        <f t="shared" si="46"/>
        <v>0</v>
      </c>
      <c r="J204" s="24">
        <f t="shared" si="47"/>
        <v>0</v>
      </c>
      <c r="K204" s="24">
        <f t="shared" si="48"/>
        <v>0</v>
      </c>
      <c r="L204" s="24">
        <f t="shared" si="49"/>
        <v>0</v>
      </c>
      <c r="M204" s="24">
        <f t="shared" si="50"/>
        <v>0</v>
      </c>
      <c r="N204" s="24">
        <f t="shared" si="51"/>
        <v>0</v>
      </c>
      <c r="O204" s="24">
        <f t="shared" si="52"/>
        <v>0</v>
      </c>
      <c r="P204" s="24">
        <f t="shared" si="42"/>
        <v>1</v>
      </c>
      <c r="Q204" s="27">
        <v>4627</v>
      </c>
      <c r="R204" s="13">
        <v>5394</v>
      </c>
      <c r="S204" s="13">
        <v>5767</v>
      </c>
      <c r="T204" s="13">
        <f t="shared" si="53"/>
        <v>5102.3422478726388</v>
      </c>
      <c r="V204" s="13">
        <f t="shared" si="54"/>
        <v>-41.342247872638836</v>
      </c>
      <c r="W204" s="13">
        <f t="shared" si="55"/>
        <v>8.1687903324716132E-3</v>
      </c>
    </row>
    <row r="205" spans="1:23" s="32" customFormat="1" x14ac:dyDescent="0.25">
      <c r="A205" s="30">
        <v>43101</v>
      </c>
      <c r="B205" s="31">
        <v>1</v>
      </c>
      <c r="D205" s="32">
        <v>5842</v>
      </c>
      <c r="E205" s="32">
        <v>206</v>
      </c>
      <c r="F205" s="33">
        <f t="shared" si="43"/>
        <v>1</v>
      </c>
      <c r="G205" s="33">
        <f t="shared" si="44"/>
        <v>0</v>
      </c>
      <c r="H205" s="33">
        <f t="shared" si="45"/>
        <v>0</v>
      </c>
      <c r="I205" s="33">
        <f t="shared" si="46"/>
        <v>0</v>
      </c>
      <c r="J205" s="33">
        <f t="shared" si="47"/>
        <v>0</v>
      </c>
      <c r="K205" s="33">
        <f t="shared" si="48"/>
        <v>0</v>
      </c>
      <c r="L205" s="33">
        <f t="shared" si="49"/>
        <v>0</v>
      </c>
      <c r="M205" s="33">
        <f t="shared" si="50"/>
        <v>0</v>
      </c>
      <c r="N205" s="33">
        <f t="shared" si="51"/>
        <v>0</v>
      </c>
      <c r="O205" s="33">
        <f t="shared" si="52"/>
        <v>0</v>
      </c>
      <c r="P205" s="33">
        <f t="shared" si="42"/>
        <v>0</v>
      </c>
      <c r="Q205" s="29">
        <v>5061</v>
      </c>
      <c r="R205" s="29">
        <v>4627</v>
      </c>
      <c r="S205" s="32">
        <v>5394</v>
      </c>
      <c r="U205" s="34">
        <f>$D$1+SUMPRODUCT($E$1:$S$1,E205:S205)</f>
        <v>5859.601981051057</v>
      </c>
      <c r="V205" s="32">
        <f>D205-U205</f>
        <v>-17.60198105105701</v>
      </c>
      <c r="W205" s="3">
        <f t="shared" ref="W205:W213" si="56">ABS(V205)/D205</f>
        <v>3.0130059998385843E-3</v>
      </c>
    </row>
    <row r="206" spans="1:23" s="32" customFormat="1" x14ac:dyDescent="0.25">
      <c r="A206" s="30">
        <v>43132</v>
      </c>
      <c r="B206" s="31">
        <v>2</v>
      </c>
      <c r="D206" s="32">
        <v>4174</v>
      </c>
      <c r="E206" s="32">
        <v>207</v>
      </c>
      <c r="F206" s="33">
        <f t="shared" si="43"/>
        <v>0</v>
      </c>
      <c r="G206" s="33">
        <f t="shared" si="44"/>
        <v>0</v>
      </c>
      <c r="H206" s="33">
        <f t="shared" si="45"/>
        <v>0</v>
      </c>
      <c r="I206" s="33">
        <f t="shared" si="46"/>
        <v>0</v>
      </c>
      <c r="J206" s="33">
        <f t="shared" si="47"/>
        <v>0</v>
      </c>
      <c r="K206" s="33">
        <f t="shared" si="48"/>
        <v>0</v>
      </c>
      <c r="L206" s="33">
        <f t="shared" si="49"/>
        <v>0</v>
      </c>
      <c r="M206" s="33">
        <f t="shared" si="50"/>
        <v>0</v>
      </c>
      <c r="N206" s="33">
        <f t="shared" si="51"/>
        <v>0</v>
      </c>
      <c r="O206" s="33">
        <f t="shared" si="52"/>
        <v>0</v>
      </c>
      <c r="P206" s="33">
        <f t="shared" si="42"/>
        <v>0</v>
      </c>
      <c r="Q206" s="34">
        <f>U205</f>
        <v>5859.601981051057</v>
      </c>
      <c r="R206" s="29">
        <v>5061</v>
      </c>
      <c r="S206" s="29">
        <v>4627</v>
      </c>
      <c r="U206" s="34">
        <f t="shared" ref="U206:U213" si="57">$D$1+SUMPRODUCT($E$1:$S$1,E206:S206)</f>
        <v>4296.9714659362126</v>
      </c>
      <c r="V206" s="32">
        <f t="shared" ref="V206:V213" si="58">D206-U206</f>
        <v>-122.97146593621255</v>
      </c>
      <c r="W206" s="3">
        <f t="shared" si="56"/>
        <v>2.946129993680224E-2</v>
      </c>
    </row>
    <row r="207" spans="1:23" s="32" customFormat="1" x14ac:dyDescent="0.25">
      <c r="A207" s="30">
        <v>43160</v>
      </c>
      <c r="B207" s="31">
        <v>3</v>
      </c>
      <c r="D207" s="32">
        <v>4715</v>
      </c>
      <c r="E207" s="32">
        <v>208</v>
      </c>
      <c r="F207" s="33">
        <f t="shared" si="43"/>
        <v>0</v>
      </c>
      <c r="G207" s="33">
        <f t="shared" si="44"/>
        <v>1</v>
      </c>
      <c r="H207" s="33">
        <f t="shared" si="45"/>
        <v>0</v>
      </c>
      <c r="I207" s="33">
        <f t="shared" si="46"/>
        <v>0</v>
      </c>
      <c r="J207" s="33">
        <f t="shared" si="47"/>
        <v>0</v>
      </c>
      <c r="K207" s="33">
        <f t="shared" si="48"/>
        <v>0</v>
      </c>
      <c r="L207" s="33">
        <f t="shared" si="49"/>
        <v>0</v>
      </c>
      <c r="M207" s="33">
        <f t="shared" si="50"/>
        <v>0</v>
      </c>
      <c r="N207" s="33">
        <f t="shared" si="51"/>
        <v>0</v>
      </c>
      <c r="O207" s="33">
        <f t="shared" si="52"/>
        <v>0</v>
      </c>
      <c r="P207" s="33">
        <f t="shared" si="42"/>
        <v>0</v>
      </c>
      <c r="Q207" s="34">
        <f t="shared" ref="Q207:Q213" si="59">U206</f>
        <v>4296.9714659362126</v>
      </c>
      <c r="R207" s="34">
        <f>U205</f>
        <v>5859.601981051057</v>
      </c>
      <c r="S207" s="29">
        <v>5061</v>
      </c>
      <c r="U207" s="34">
        <f t="shared" si="57"/>
        <v>4599.4579874495694</v>
      </c>
      <c r="V207" s="32">
        <f t="shared" si="58"/>
        <v>115.54201255043063</v>
      </c>
      <c r="W207" s="3">
        <f t="shared" si="56"/>
        <v>2.450519884420586E-2</v>
      </c>
    </row>
    <row r="208" spans="1:23" s="3" customFormat="1" x14ac:dyDescent="0.25">
      <c r="A208" s="2">
        <v>43191</v>
      </c>
      <c r="B208" s="9">
        <v>4</v>
      </c>
      <c r="D208" s="3">
        <v>5227</v>
      </c>
      <c r="E208" s="3">
        <v>209</v>
      </c>
      <c r="F208" s="26">
        <f t="shared" si="43"/>
        <v>0</v>
      </c>
      <c r="G208" s="26">
        <f t="shared" si="44"/>
        <v>0</v>
      </c>
      <c r="H208" s="26">
        <f t="shared" si="45"/>
        <v>1</v>
      </c>
      <c r="I208" s="26">
        <f t="shared" si="46"/>
        <v>0</v>
      </c>
      <c r="J208" s="26">
        <f t="shared" si="47"/>
        <v>0</v>
      </c>
      <c r="K208" s="26">
        <f t="shared" si="48"/>
        <v>0</v>
      </c>
      <c r="L208" s="26">
        <f t="shared" si="49"/>
        <v>0</v>
      </c>
      <c r="M208" s="26">
        <f t="shared" si="50"/>
        <v>0</v>
      </c>
      <c r="N208" s="26">
        <f t="shared" si="51"/>
        <v>0</v>
      </c>
      <c r="O208" s="26">
        <f t="shared" si="52"/>
        <v>0</v>
      </c>
      <c r="P208" s="26">
        <f t="shared" si="42"/>
        <v>0</v>
      </c>
      <c r="Q208" s="28">
        <f t="shared" si="59"/>
        <v>4599.4579874495694</v>
      </c>
      <c r="R208" s="28">
        <f t="shared" ref="R208:R213" si="60">U206</f>
        <v>4296.9714659362126</v>
      </c>
      <c r="S208" s="28">
        <f>U205</f>
        <v>5859.601981051057</v>
      </c>
      <c r="U208" s="28">
        <f t="shared" si="57"/>
        <v>5148.5023346290673</v>
      </c>
      <c r="V208" s="32">
        <f t="shared" si="58"/>
        <v>78.497665370932737</v>
      </c>
      <c r="W208" s="3">
        <f t="shared" si="56"/>
        <v>1.5017728213302609E-2</v>
      </c>
    </row>
    <row r="209" spans="1:23" s="3" customFormat="1" x14ac:dyDescent="0.25">
      <c r="A209" s="2">
        <v>43221</v>
      </c>
      <c r="B209" s="9">
        <v>5</v>
      </c>
      <c r="D209" s="3">
        <v>5462</v>
      </c>
      <c r="E209" s="3">
        <v>210</v>
      </c>
      <c r="F209" s="26">
        <f t="shared" si="43"/>
        <v>0</v>
      </c>
      <c r="G209" s="26">
        <f t="shared" si="44"/>
        <v>0</v>
      </c>
      <c r="H209" s="26">
        <f t="shared" si="45"/>
        <v>0</v>
      </c>
      <c r="I209" s="26">
        <f t="shared" si="46"/>
        <v>1</v>
      </c>
      <c r="J209" s="26">
        <f t="shared" si="47"/>
        <v>0</v>
      </c>
      <c r="K209" s="26">
        <f t="shared" si="48"/>
        <v>0</v>
      </c>
      <c r="L209" s="26">
        <f t="shared" si="49"/>
        <v>0</v>
      </c>
      <c r="M209" s="26">
        <f t="shared" si="50"/>
        <v>0</v>
      </c>
      <c r="N209" s="26">
        <f t="shared" si="51"/>
        <v>0</v>
      </c>
      <c r="O209" s="26">
        <f t="shared" si="52"/>
        <v>0</v>
      </c>
      <c r="P209" s="26">
        <f t="shared" si="42"/>
        <v>0</v>
      </c>
      <c r="Q209" s="28">
        <f t="shared" si="59"/>
        <v>5148.5023346290673</v>
      </c>
      <c r="R209" s="28">
        <f t="shared" si="60"/>
        <v>4599.4579874495694</v>
      </c>
      <c r="S209" s="28">
        <f t="shared" ref="S209:S213" si="61">U206</f>
        <v>4296.9714659362126</v>
      </c>
      <c r="U209" s="28">
        <f t="shared" si="57"/>
        <v>5066.7594841691789</v>
      </c>
      <c r="V209" s="32">
        <f t="shared" si="58"/>
        <v>395.2405158308211</v>
      </c>
      <c r="W209" s="3">
        <f t="shared" si="56"/>
        <v>7.2361866684515025E-2</v>
      </c>
    </row>
    <row r="210" spans="1:23" s="3" customFormat="1" x14ac:dyDescent="0.25">
      <c r="A210" s="2">
        <v>43252</v>
      </c>
      <c r="B210" s="9">
        <v>6</v>
      </c>
      <c r="D210" s="3">
        <v>5774</v>
      </c>
      <c r="E210" s="3">
        <v>211</v>
      </c>
      <c r="F210" s="26">
        <f t="shared" si="43"/>
        <v>0</v>
      </c>
      <c r="G210" s="26">
        <f t="shared" si="44"/>
        <v>0</v>
      </c>
      <c r="H210" s="26">
        <f t="shared" si="45"/>
        <v>0</v>
      </c>
      <c r="I210" s="26">
        <f t="shared" si="46"/>
        <v>0</v>
      </c>
      <c r="J210" s="26">
        <f t="shared" si="47"/>
        <v>1</v>
      </c>
      <c r="K210" s="26">
        <f t="shared" si="48"/>
        <v>0</v>
      </c>
      <c r="L210" s="26">
        <f t="shared" si="49"/>
        <v>0</v>
      </c>
      <c r="M210" s="26">
        <f t="shared" si="50"/>
        <v>0</v>
      </c>
      <c r="N210" s="26">
        <f t="shared" si="51"/>
        <v>0</v>
      </c>
      <c r="O210" s="26">
        <f t="shared" si="52"/>
        <v>0</v>
      </c>
      <c r="P210" s="26">
        <f t="shared" si="42"/>
        <v>0</v>
      </c>
      <c r="Q210" s="28">
        <f t="shared" si="59"/>
        <v>5066.7594841691789</v>
      </c>
      <c r="R210" s="28">
        <f t="shared" si="60"/>
        <v>5148.5023346290673</v>
      </c>
      <c r="S210" s="28">
        <f t="shared" si="61"/>
        <v>4599.4579874495694</v>
      </c>
      <c r="U210" s="28">
        <f t="shared" si="57"/>
        <v>5395.621474110334</v>
      </c>
      <c r="V210" s="32">
        <f t="shared" si="58"/>
        <v>378.37852588966598</v>
      </c>
      <c r="W210" s="3">
        <f t="shared" si="56"/>
        <v>6.5531438498383443E-2</v>
      </c>
    </row>
    <row r="211" spans="1:23" s="3" customFormat="1" x14ac:dyDescent="0.25">
      <c r="A211" s="2">
        <v>43282</v>
      </c>
      <c r="B211" s="9">
        <v>7</v>
      </c>
      <c r="D211" s="3">
        <v>6057</v>
      </c>
      <c r="E211" s="3">
        <v>212</v>
      </c>
      <c r="F211" s="26">
        <f t="shared" si="43"/>
        <v>0</v>
      </c>
      <c r="G211" s="26">
        <f t="shared" si="44"/>
        <v>0</v>
      </c>
      <c r="H211" s="26">
        <f t="shared" si="45"/>
        <v>0</v>
      </c>
      <c r="I211" s="26">
        <f t="shared" si="46"/>
        <v>0</v>
      </c>
      <c r="J211" s="26">
        <f t="shared" si="47"/>
        <v>0</v>
      </c>
      <c r="K211" s="26">
        <f t="shared" si="48"/>
        <v>1</v>
      </c>
      <c r="L211" s="26">
        <f t="shared" si="49"/>
        <v>0</v>
      </c>
      <c r="M211" s="26">
        <f t="shared" si="50"/>
        <v>0</v>
      </c>
      <c r="N211" s="26">
        <f t="shared" si="51"/>
        <v>0</v>
      </c>
      <c r="O211" s="26">
        <f t="shared" si="52"/>
        <v>0</v>
      </c>
      <c r="P211" s="26">
        <f t="shared" si="42"/>
        <v>0</v>
      </c>
      <c r="Q211" s="28">
        <f t="shared" si="59"/>
        <v>5395.621474110334</v>
      </c>
      <c r="R211" s="28">
        <f t="shared" si="60"/>
        <v>5066.7594841691789</v>
      </c>
      <c r="S211" s="28">
        <f t="shared" si="61"/>
        <v>5148.5023346290673</v>
      </c>
      <c r="U211" s="28">
        <f t="shared" si="57"/>
        <v>5763.1900163859937</v>
      </c>
      <c r="V211" s="32">
        <f t="shared" si="58"/>
        <v>293.80998361400634</v>
      </c>
      <c r="W211" s="3">
        <f t="shared" si="56"/>
        <v>4.8507509264323317E-2</v>
      </c>
    </row>
    <row r="212" spans="1:23" s="3" customFormat="1" x14ac:dyDescent="0.25">
      <c r="A212" s="2">
        <v>43313</v>
      </c>
      <c r="B212" s="9">
        <v>8</v>
      </c>
      <c r="D212" s="3">
        <v>6870</v>
      </c>
      <c r="E212" s="3">
        <v>213</v>
      </c>
      <c r="F212" s="26">
        <f t="shared" si="43"/>
        <v>0</v>
      </c>
      <c r="G212" s="26">
        <f t="shared" si="44"/>
        <v>0</v>
      </c>
      <c r="H212" s="26">
        <f t="shared" si="45"/>
        <v>0</v>
      </c>
      <c r="I212" s="26">
        <f t="shared" si="46"/>
        <v>0</v>
      </c>
      <c r="J212" s="26">
        <f t="shared" si="47"/>
        <v>0</v>
      </c>
      <c r="K212" s="26">
        <f t="shared" si="48"/>
        <v>0</v>
      </c>
      <c r="L212" s="26">
        <f t="shared" si="49"/>
        <v>1</v>
      </c>
      <c r="M212" s="26">
        <f t="shared" si="50"/>
        <v>0</v>
      </c>
      <c r="N212" s="26">
        <f t="shared" si="51"/>
        <v>0</v>
      </c>
      <c r="O212" s="26">
        <f t="shared" si="52"/>
        <v>0</v>
      </c>
      <c r="P212" s="26">
        <f t="shared" si="42"/>
        <v>0</v>
      </c>
      <c r="Q212" s="28">
        <f t="shared" si="59"/>
        <v>5763.1900163859937</v>
      </c>
      <c r="R212" s="28">
        <f t="shared" si="60"/>
        <v>5395.621474110334</v>
      </c>
      <c r="S212" s="28">
        <f t="shared" si="61"/>
        <v>5066.7594841691789</v>
      </c>
      <c r="U212" s="28">
        <f t="shared" si="57"/>
        <v>6191.8120196239342</v>
      </c>
      <c r="V212" s="32">
        <f t="shared" si="58"/>
        <v>678.18798037606575</v>
      </c>
      <c r="W212" s="3">
        <f t="shared" si="56"/>
        <v>9.8717318832032858E-2</v>
      </c>
    </row>
    <row r="213" spans="1:23" s="3" customFormat="1" x14ac:dyDescent="0.25">
      <c r="A213" s="2">
        <v>43344</v>
      </c>
      <c r="B213" s="9">
        <v>9</v>
      </c>
      <c r="D213" s="3">
        <v>6023</v>
      </c>
      <c r="E213" s="3">
        <v>214</v>
      </c>
      <c r="F213" s="26">
        <f t="shared" si="43"/>
        <v>0</v>
      </c>
      <c r="G213" s="26">
        <f t="shared" si="44"/>
        <v>0</v>
      </c>
      <c r="H213" s="26">
        <f t="shared" si="45"/>
        <v>0</v>
      </c>
      <c r="I213" s="26">
        <f t="shared" si="46"/>
        <v>0</v>
      </c>
      <c r="J213" s="26">
        <f t="shared" si="47"/>
        <v>0</v>
      </c>
      <c r="K213" s="26">
        <f t="shared" si="48"/>
        <v>0</v>
      </c>
      <c r="L213" s="26">
        <f t="shared" si="49"/>
        <v>0</v>
      </c>
      <c r="M213" s="26">
        <f t="shared" si="50"/>
        <v>1</v>
      </c>
      <c r="N213" s="26">
        <f t="shared" si="51"/>
        <v>0</v>
      </c>
      <c r="O213" s="26">
        <f t="shared" si="52"/>
        <v>0</v>
      </c>
      <c r="P213" s="26">
        <f t="shared" si="42"/>
        <v>0</v>
      </c>
      <c r="Q213" s="28">
        <f t="shared" si="59"/>
        <v>6191.8120196239342</v>
      </c>
      <c r="R213" s="28">
        <f t="shared" si="60"/>
        <v>5763.1900163859937</v>
      </c>
      <c r="S213" s="28">
        <f t="shared" si="61"/>
        <v>5395.621474110334</v>
      </c>
      <c r="U213" s="28">
        <f t="shared" si="57"/>
        <v>5603.9185775365213</v>
      </c>
      <c r="V213" s="32">
        <f t="shared" si="58"/>
        <v>419.0814224634787</v>
      </c>
      <c r="W213" s="3">
        <f t="shared" si="56"/>
        <v>6.9580179721646804E-2</v>
      </c>
    </row>
  </sheetData>
  <mergeCells count="2">
    <mergeCell ref="Y5:Z5"/>
    <mergeCell ref="Y8:Z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5 Data</vt:lpstr>
      <vt:lpstr>Model 5.1_Result</vt:lpstr>
      <vt:lpstr>Model 5.1_Regression</vt:lpstr>
      <vt:lpstr>Pivot Table</vt:lpstr>
      <vt:lpstr>Model 5.2_Regression</vt:lpstr>
      <vt:lpstr>Model 5.2_Trend&amp;Seasonality</vt:lpstr>
      <vt:lpstr>Model 5.3_Regression</vt:lpstr>
      <vt:lpstr>Model 5.3_with 3 lags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Yolanda Gui</dc:creator>
  <cp:lastModifiedBy>Yolanda Gui</cp:lastModifiedBy>
  <dcterms:created xsi:type="dcterms:W3CDTF">2018-12-04T17:59:41Z</dcterms:created>
  <dcterms:modified xsi:type="dcterms:W3CDTF">2018-12-04T22:00:18Z</dcterms:modified>
</cp:coreProperties>
</file>