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me\Desktop\my docs\Excel\Project\UCI\"/>
    </mc:Choice>
  </mc:AlternateContent>
  <xr:revisionPtr revIDLastSave="0" documentId="13_ncr:1_{0DDF2AF8-101F-48EA-8EBE-0736A205FED9}" xr6:coauthVersionLast="47" xr6:coauthVersionMax="47" xr10:uidLastSave="{00000000-0000-0000-0000-000000000000}"/>
  <bookViews>
    <workbookView xWindow="-120" yWindow="-120" windowWidth="20730" windowHeight="11040" firstSheet="8" activeTab="11" xr2:uid="{00000000-000D-0000-FFFF-FFFF00000000}"/>
  </bookViews>
  <sheets>
    <sheet name="Segmentation by activity KPI" sheetId="1" r:id="rId1"/>
    <sheet name="segments" sheetId="11" r:id="rId2"/>
    <sheet name="Countries" sheetId="12" r:id="rId3"/>
    <sheet name="Purchase Freq Dist" sheetId="13" r:id="rId4"/>
    <sheet name="Sheet14" sheetId="14" r:id="rId5"/>
    <sheet name="CLV Metric" sheetId="2" r:id="rId6"/>
    <sheet name="Segments and count" sheetId="3" r:id="rId7"/>
    <sheet name="RFM Metrics by Segments" sheetId="4" r:id="rId8"/>
    <sheet name="Purchases by Quarter" sheetId="5" r:id="rId9"/>
    <sheet name="Customer Segments" sheetId="6" r:id="rId10"/>
    <sheet name="Purchase Freq by Segment" sheetId="7" r:id="rId11"/>
    <sheet name="Dashboard" sheetId="15" r:id="rId12"/>
  </sheets>
  <externalReferences>
    <externalReference r:id="rId13"/>
  </externalReferences>
  <definedNames>
    <definedName name="_xlchart.v1.0" hidden="1">'Segments and count'!$A$2:$A$8</definedName>
    <definedName name="_xlchart.v1.1" hidden="1">'Segments and count'!$C$1</definedName>
    <definedName name="_xlchart.v1.2" hidden="1">'Segments and count'!$C$2:$C$8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E8" i="4"/>
  <c r="E4" i="4"/>
  <c r="E5" i="4"/>
  <c r="E6" i="4"/>
  <c r="E7" i="4"/>
  <c r="E9" i="4"/>
  <c r="E3" i="4"/>
  <c r="C12" i="4"/>
  <c r="F2" i="2" l="1"/>
  <c r="C9" i="2"/>
  <c r="D9" i="2"/>
  <c r="E9" i="2"/>
  <c r="B9" i="2"/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<sst xmlns="http://schemas.openxmlformats.org/spreadsheetml/2006/main" count="142" uniqueCount="95">
  <si>
    <t>Segment</t>
  </si>
  <si>
    <t>Count of Customers</t>
  </si>
  <si>
    <t>Percentage of Customers</t>
  </si>
  <si>
    <t>Active</t>
  </si>
  <si>
    <t>At-Risk</t>
  </si>
  <si>
    <t>Dormant</t>
  </si>
  <si>
    <t>Customer Segment</t>
  </si>
  <si>
    <t>Champions</t>
  </si>
  <si>
    <t>Loyal Customers</t>
  </si>
  <si>
    <t>At Risk</t>
  </si>
  <si>
    <t>Cant Lose</t>
  </si>
  <si>
    <t>Recent Customers</t>
  </si>
  <si>
    <t>Needs Attention</t>
  </si>
  <si>
    <t>Lost</t>
  </si>
  <si>
    <t>Customer_Segment</t>
  </si>
  <si>
    <t>Can't Lose</t>
  </si>
  <si>
    <t>Qtr1</t>
  </si>
  <si>
    <t>Qtr2</t>
  </si>
  <si>
    <t>Qtr3</t>
  </si>
  <si>
    <t>Qtr4</t>
  </si>
  <si>
    <t>Average of Days Between (last &amp; first purchase)</t>
  </si>
  <si>
    <t>Country</t>
  </si>
  <si>
    <t>Count</t>
  </si>
  <si>
    <t>Percentage</t>
  </si>
  <si>
    <t>One-time purchasers</t>
  </si>
  <si>
    <t>Short interval buyers</t>
  </si>
  <si>
    <t>1 - 30</t>
  </si>
  <si>
    <t>Quarterly buyers</t>
  </si>
  <si>
    <t>31 - 90</t>
  </si>
  <si>
    <t>Bi-annual buyers</t>
  </si>
  <si>
    <t>91 - 180</t>
  </si>
  <si>
    <t>Annual buyers</t>
  </si>
  <si>
    <t>181 - 365</t>
  </si>
  <si>
    <t>Long-term buyers</t>
  </si>
  <si>
    <t>&gt;365</t>
  </si>
  <si>
    <t>United Kingdom</t>
  </si>
  <si>
    <t>France</t>
  </si>
  <si>
    <t>Australia</t>
  </si>
  <si>
    <t>Netherlands</t>
  </si>
  <si>
    <t>Germany</t>
  </si>
  <si>
    <t>Norway</t>
  </si>
  <si>
    <t>EIRE</t>
  </si>
  <si>
    <t>Switzerland</t>
  </si>
  <si>
    <t>Spain</t>
  </si>
  <si>
    <t>Poland</t>
  </si>
  <si>
    <t>Portugal</t>
  </si>
  <si>
    <t>Italy</t>
  </si>
  <si>
    <t>Belgium</t>
  </si>
  <si>
    <t>Lithuania</t>
  </si>
  <si>
    <t>Japan</t>
  </si>
  <si>
    <t>Iceland</t>
  </si>
  <si>
    <t>Channel Islands</t>
  </si>
  <si>
    <t>Denmark</t>
  </si>
  <si>
    <t>Cyprus</t>
  </si>
  <si>
    <t>Sweden</t>
  </si>
  <si>
    <t>Austria</t>
  </si>
  <si>
    <t>Israel</t>
  </si>
  <si>
    <t>Finland</t>
  </si>
  <si>
    <t>Greece</t>
  </si>
  <si>
    <t>Singapore</t>
  </si>
  <si>
    <t>Lebanon</t>
  </si>
  <si>
    <t>United Arab Emirates</t>
  </si>
  <si>
    <t>Saudi Arabia</t>
  </si>
  <si>
    <t>Czech Republic</t>
  </si>
  <si>
    <t>Canada</t>
  </si>
  <si>
    <t>Unspecified</t>
  </si>
  <si>
    <t>Brazil</t>
  </si>
  <si>
    <t>USA</t>
  </si>
  <si>
    <t>European Community</t>
  </si>
  <si>
    <t>Bahrain</t>
  </si>
  <si>
    <t>Malta</t>
  </si>
  <si>
    <t>RSA</t>
  </si>
  <si>
    <t>Count_of_Customers</t>
  </si>
  <si>
    <t>Percentage_of_Customers</t>
  </si>
  <si>
    <t>Purchase_Pattern</t>
  </si>
  <si>
    <t>Days_Range</t>
  </si>
  <si>
    <t>Average_Purchase_Value</t>
  </si>
  <si>
    <t>Purchase_Frequency</t>
  </si>
  <si>
    <t>Custome_LifeSpan</t>
  </si>
  <si>
    <t>Customer_Lifetime_Value</t>
  </si>
  <si>
    <t>Count_of_Customer_Segments</t>
  </si>
  <si>
    <t>Percentage_of_Customer_Segments</t>
  </si>
  <si>
    <t>Number_of_Purchases_Made</t>
  </si>
  <si>
    <t>Customer_Segments</t>
  </si>
  <si>
    <t>Contribution to Revenue</t>
  </si>
  <si>
    <t>Percent Count of Purchases</t>
  </si>
  <si>
    <t>Max</t>
  </si>
  <si>
    <t>Purchase Value (%)</t>
  </si>
  <si>
    <t xml:space="preserve">Percent of Recency </t>
  </si>
  <si>
    <t>Percent of Frequency</t>
  </si>
  <si>
    <t xml:space="preserve">percent of Monetary Value </t>
  </si>
  <si>
    <t>Customer segment</t>
  </si>
  <si>
    <t>Recency inverted</t>
  </si>
  <si>
    <t>Sum_of_Frequency of Purchases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</si>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</sst>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1009]#,##0.00"/>
    <numFmt numFmtId="165" formatCode="0.0%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2" borderId="0" xfId="0" applyFill="1"/>
  </cellXfs>
  <cellStyles count="2">
    <cellStyle name="Normal" xfId="0" builtinId="0"/>
    <cellStyle name="Per 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Customer Segmentation By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'Segmentation by activity KPI'!$B$1</c:f>
              <c:strCache>
                <c:ptCount val="1"/>
                <c:pt idx="0">
                  <c:v>Count_of_Customers</c:v>
                </c:pt>
              </c:strCache>
            </c:strRef>
          </c:tx>
          <c:spPr>
            <a:effectLst>
              <a:outerShdw blurRad="57150" dist="19050" dir="5400000" algn="ctr" rotWithShape="0">
                <a:schemeClr val="accent5">
                  <a:alpha val="63000"/>
                </a:schemeClr>
              </a:outerShdw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accent5"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F5-429B-AB72-165F9F6B26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accent5"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F5-429B-AB72-165F9F6B26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chemeClr val="accent5">
                    <a:alpha val="63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F5-429B-AB72-165F9F6B26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'Segmentation by activity KPI'!$A$2:$A$4</c:f>
              <c:strCache>
                <c:ptCount val="3"/>
                <c:pt idx="0">
                  <c:v>Active</c:v>
                </c:pt>
                <c:pt idx="1">
                  <c:v>At-Risk</c:v>
                </c:pt>
                <c:pt idx="2">
                  <c:v>Dormant</c:v>
                </c:pt>
              </c:strCache>
            </c:strRef>
          </c:cat>
          <c:val>
            <c:numRef>
              <c:f>'Segmentation by activity KPI'!$B$2:$B$4</c:f>
              <c:numCache>
                <c:formatCode>General</c:formatCode>
                <c:ptCount val="3"/>
                <c:pt idx="0">
                  <c:v>1677</c:v>
                </c:pt>
                <c:pt idx="1">
                  <c:v>1242</c:v>
                </c:pt>
                <c:pt idx="2">
                  <c:v>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F5-429B-AB72-165F9F6B2638}"/>
            </c:ext>
          </c:extLst>
        </c:ser>
        <c:ser>
          <c:idx val="1"/>
          <c:order val="1"/>
          <c:tx>
            <c:strRef>
              <c:f>'Segmentation by activity KPI'!$C$1</c:f>
              <c:strCache>
                <c:ptCount val="1"/>
                <c:pt idx="0">
                  <c:v>Percentage_of_Customers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EF5-429B-AB72-165F9F6B26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EF5-429B-AB72-165F9F6B26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EF5-429B-AB72-165F9F6B26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'Segmentation by activity KPI'!$A$2:$A$4</c:f>
              <c:strCache>
                <c:ptCount val="3"/>
                <c:pt idx="0">
                  <c:v>Active</c:v>
                </c:pt>
                <c:pt idx="1">
                  <c:v>At-Risk</c:v>
                </c:pt>
                <c:pt idx="2">
                  <c:v>Dormant</c:v>
                </c:pt>
              </c:strCache>
            </c:strRef>
          </c:cat>
          <c:val>
            <c:numRef>
              <c:f>'Segmentation by activity KPI'!$C$2:$C$4</c:f>
              <c:numCache>
                <c:formatCode>0%</c:formatCode>
                <c:ptCount val="3"/>
                <c:pt idx="0">
                  <c:v>0.38348959524353993</c:v>
                </c:pt>
                <c:pt idx="1">
                  <c:v>0.28401554996569861</c:v>
                </c:pt>
                <c:pt idx="2">
                  <c:v>0.33249485479076152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F5-429B-AB72-165F9F6B263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Purchase Pattern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'Purchase Freq Dist'!$C$1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'Purchase Freq Dist'!$A$2:$A$7</c:f>
              <c:strCache>
                <c:ptCount val="6"/>
                <c:pt idx="0">
                  <c:v>Annual buyers</c:v>
                </c:pt>
                <c:pt idx="1">
                  <c:v>One-time purchasers</c:v>
                </c:pt>
                <c:pt idx="2">
                  <c:v>Bi-annual buyers</c:v>
                </c:pt>
                <c:pt idx="3">
                  <c:v>Quarterly buyers</c:v>
                </c:pt>
                <c:pt idx="4">
                  <c:v>Short interval buyers</c:v>
                </c:pt>
                <c:pt idx="5">
                  <c:v>Long-term buyers</c:v>
                </c:pt>
              </c:strCache>
            </c:strRef>
          </c:cat>
          <c:val>
            <c:numRef>
              <c:f>'Purchase Freq Dist'!$C$2:$C$7</c:f>
              <c:numCache>
                <c:formatCode>General</c:formatCode>
                <c:ptCount val="6"/>
                <c:pt idx="0">
                  <c:v>1599</c:v>
                </c:pt>
                <c:pt idx="1">
                  <c:v>1381</c:v>
                </c:pt>
                <c:pt idx="2">
                  <c:v>549</c:v>
                </c:pt>
                <c:pt idx="3">
                  <c:v>424</c:v>
                </c:pt>
                <c:pt idx="4">
                  <c:v>334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4-4EAB-9895-ADABE3D4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636703"/>
        <c:axId val="792631711"/>
      </c:barChart>
      <c:lineChart>
        <c:grouping val="standard"/>
        <c:varyColors val="0"/>
        <c:ser>
          <c:idx val="1"/>
          <c:order val="1"/>
          <c:tx>
            <c:strRef>
              <c:f>'Purchase Freq Dist'!$D$1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'Purchase Freq Dist'!$A$2:$A$7</c:f>
              <c:strCache>
                <c:ptCount val="6"/>
                <c:pt idx="0">
                  <c:v>Annual buyers</c:v>
                </c:pt>
                <c:pt idx="1">
                  <c:v>One-time purchasers</c:v>
                </c:pt>
                <c:pt idx="2">
                  <c:v>Bi-annual buyers</c:v>
                </c:pt>
                <c:pt idx="3">
                  <c:v>Quarterly buyers</c:v>
                </c:pt>
                <c:pt idx="4">
                  <c:v>Short interval buyers</c:v>
                </c:pt>
                <c:pt idx="5">
                  <c:v>Long-term buyers</c:v>
                </c:pt>
              </c:strCache>
            </c:strRef>
          </c:cat>
          <c:val>
            <c:numRef>
              <c:f>'Purchase Freq Dist'!$D$2:$D$7</c:f>
              <c:numCache>
                <c:formatCode>0%</c:formatCode>
                <c:ptCount val="6"/>
                <c:pt idx="0">
                  <c:v>0.36565286988337525</c:v>
                </c:pt>
                <c:pt idx="1">
                  <c:v>0.31580150926137662</c:v>
                </c:pt>
                <c:pt idx="2">
                  <c:v>0.12554310541962041</c:v>
                </c:pt>
                <c:pt idx="3">
                  <c:v>9.6958609650125774E-2</c:v>
                </c:pt>
                <c:pt idx="4">
                  <c:v>7.6377772696089641E-2</c:v>
                </c:pt>
                <c:pt idx="5">
                  <c:v>1.9666133089412303E-2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4-4EAB-9895-ADABE3D4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35455"/>
        <c:axId val="792628383"/>
      </c:lineChart>
      <c:catAx>
        <c:axId val="7926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2631711"/>
        <c:crosses val="autoZero"/>
        <c:auto val="1"/>
        <c:lblAlgn val="ctr"/>
        <c:lblOffset val="100"/>
        <c:noMultiLvlLbl val="0"/>
      </c:catAx>
      <c:valAx>
        <c:axId val="792631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2636703"/>
        <c:crosses val="autoZero"/>
        <c:crossBetween val="between"/>
      </c:valAx>
      <c:valAx>
        <c:axId val="79262838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92635455"/>
        <c:crosses val="max"/>
        <c:crossBetween val="between"/>
      </c:valAx>
      <c:catAx>
        <c:axId val="792635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2628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Invoice volume vs. revenue contribution by segment</a:t>
            </a:r>
          </a:p>
        </c:rich>
      </c:tx>
      <c:layout>
        <c:manualLayout>
          <c:xMode val="edge"/>
          <c:yMode val="edge"/>
          <c:x val="0.166117891513560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>
        <c:manualLayout>
          <c:layoutTarget val="inner"/>
          <c:xMode val="edge"/>
          <c:yMode val="edge"/>
          <c:x val="0.22616491688538934"/>
          <c:y val="0.17171296296296296"/>
          <c:w val="0.69754505686789148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Percent Count of 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Sheet14!$A$2:$A$8</c:f>
              <c:strCache>
                <c:ptCount val="7"/>
                <c:pt idx="0">
                  <c:v>Champions</c:v>
                </c:pt>
                <c:pt idx="1">
                  <c:v>Loyal Customers</c:v>
                </c:pt>
                <c:pt idx="2">
                  <c:v>Needs Attention</c:v>
                </c:pt>
                <c:pt idx="3">
                  <c:v>At Risk</c:v>
                </c:pt>
                <c:pt idx="4">
                  <c:v>Can't Lose</c:v>
                </c:pt>
                <c:pt idx="5">
                  <c:v>Recent Customers</c:v>
                </c:pt>
                <c:pt idx="6">
                  <c:v>Lost</c:v>
                </c:pt>
              </c:strCache>
            </c:strRef>
          </c:cat>
          <c:val>
            <c:numRef>
              <c:f>Sheet14!$B$2:$B$8</c:f>
              <c:numCache>
                <c:formatCode>0%</c:formatCode>
                <c:ptCount val="7"/>
                <c:pt idx="0">
                  <c:v>0.60128702722765581</c:v>
                </c:pt>
                <c:pt idx="1">
                  <c:v>0.19099179262048674</c:v>
                </c:pt>
                <c:pt idx="2">
                  <c:v>9.0219723766004886E-2</c:v>
                </c:pt>
                <c:pt idx="3">
                  <c:v>9.7709357002573563E-2</c:v>
                </c:pt>
                <c:pt idx="4">
                  <c:v>6.9562395994385851E-3</c:v>
                </c:pt>
                <c:pt idx="5">
                  <c:v>8.6301615666533119E-3</c:v>
                </c:pt>
                <c:pt idx="6">
                  <c:v>4.2056982171870738E-3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D-4443-893C-D9FF60AE6F05}"/>
            </c:ext>
          </c:extLst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Contribution to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Sheet14!$A$2:$A$8</c:f>
              <c:strCache>
                <c:ptCount val="7"/>
                <c:pt idx="0">
                  <c:v>Champions</c:v>
                </c:pt>
                <c:pt idx="1">
                  <c:v>Loyal Customers</c:v>
                </c:pt>
                <c:pt idx="2">
                  <c:v>Needs Attention</c:v>
                </c:pt>
                <c:pt idx="3">
                  <c:v>At Risk</c:v>
                </c:pt>
                <c:pt idx="4">
                  <c:v>Can't Lose</c:v>
                </c:pt>
                <c:pt idx="5">
                  <c:v>Recent Customers</c:v>
                </c:pt>
                <c:pt idx="6">
                  <c:v>Lost</c:v>
                </c:pt>
              </c:strCache>
            </c:strRef>
          </c:cat>
          <c:val>
            <c:numRef>
              <c:f>Sheet14!$C$2:$C$8</c:f>
              <c:numCache>
                <c:formatCode>0%</c:formatCode>
                <c:ptCount val="7"/>
                <c:pt idx="0">
                  <c:v>0.6153047287971618</c:v>
                </c:pt>
                <c:pt idx="1">
                  <c:v>0.15032248893469233</c:v>
                </c:pt>
                <c:pt idx="2">
                  <c:v>9.3767548338196047E-2</c:v>
                </c:pt>
                <c:pt idx="3">
                  <c:v>7.6843906515275215E-2</c:v>
                </c:pt>
                <c:pt idx="4">
                  <c:v>5.331660187793235E-2</c:v>
                </c:pt>
                <c:pt idx="5">
                  <c:v>6.7808721291430897E-3</c:v>
                </c:pt>
                <c:pt idx="6">
                  <c:v>3.6638534075380128E-3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D-4443-893C-D9FF60AE6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503647"/>
        <c:axId val="1959504895"/>
      </c:barChart>
      <c:catAx>
        <c:axId val="195950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59504895"/>
        <c:crosses val="autoZero"/>
        <c:auto val="1"/>
        <c:lblAlgn val="ctr"/>
        <c:lblOffset val="100"/>
        <c:noMultiLvlLbl val="0"/>
      </c:catAx>
      <c:valAx>
        <c:axId val="19595048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9595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Customer LifeTime Value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'[1]CLV Metric'!$F$1</c:f>
              <c:strCache>
                <c:ptCount val="1"/>
                <c:pt idx="0">
                  <c:v>Avg. Purchase Value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5"/>
              </a:outerShdw>
            </a:effectLst>
          </c:spPr>
          <c:invertIfNegative val="0"/>
          <c:cat>
            <c:strRef>
              <c:f>'[1]CLV Metric'!$A$2:$A$8</c:f>
              <c:strCache>
                <c:ptCount val="7"/>
                <c:pt idx="0">
                  <c:v>Champions</c:v>
                </c:pt>
                <c:pt idx="1">
                  <c:v>Loyal Customers</c:v>
                </c:pt>
                <c:pt idx="2">
                  <c:v>At Risk</c:v>
                </c:pt>
                <c:pt idx="3">
                  <c:v>Needs Attention</c:v>
                </c:pt>
                <c:pt idx="4">
                  <c:v>Cant Lose</c:v>
                </c:pt>
                <c:pt idx="5">
                  <c:v>Recent Customers</c:v>
                </c:pt>
                <c:pt idx="6">
                  <c:v>Lost</c:v>
                </c:pt>
              </c:strCache>
            </c:strRef>
          </c:cat>
          <c:val>
            <c:numRef>
              <c:f>'[1]CLV Metric'!$F$2:$F$8</c:f>
              <c:numCache>
                <c:formatCode>General</c:formatCode>
                <c:ptCount val="7"/>
                <c:pt idx="0">
                  <c:v>13.159801571818738</c:v>
                </c:pt>
                <c:pt idx="1">
                  <c:v>10.266986232651471</c:v>
                </c:pt>
                <c:pt idx="2">
                  <c:v>10.250264756702524</c:v>
                </c:pt>
                <c:pt idx="3">
                  <c:v>13.561116994593389</c:v>
                </c:pt>
                <c:pt idx="4">
                  <c:v>100</c:v>
                </c:pt>
                <c:pt idx="5">
                  <c:v>10.250264756702524</c:v>
                </c:pt>
                <c:pt idx="6">
                  <c:v>11.365029819965443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8-49B1-99E4-3CA7DBD3F493}"/>
            </c:ext>
          </c:extLst>
        </c:ser>
        <c:ser>
          <c:idx val="1"/>
          <c:order val="1"/>
          <c:tx>
            <c:strRef>
              <c:f>'[1]CLV Metric'!$G$1</c:f>
              <c:strCache>
                <c:ptCount val="1"/>
                <c:pt idx="0">
                  <c:v>Purchase Frequency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chemeClr val="accent5"/>
              </a:outerShdw>
            </a:effectLst>
          </c:spPr>
          <c:invertIfNegative val="0"/>
          <c:cat>
            <c:strRef>
              <c:f>'[1]CLV Metric'!$A$2:$A$8</c:f>
              <c:strCache>
                <c:ptCount val="7"/>
                <c:pt idx="0">
                  <c:v>Champions</c:v>
                </c:pt>
                <c:pt idx="1">
                  <c:v>Loyal Customers</c:v>
                </c:pt>
                <c:pt idx="2">
                  <c:v>At Risk</c:v>
                </c:pt>
                <c:pt idx="3">
                  <c:v>Needs Attention</c:v>
                </c:pt>
                <c:pt idx="4">
                  <c:v>Cant Lose</c:v>
                </c:pt>
                <c:pt idx="5">
                  <c:v>Recent Customers</c:v>
                </c:pt>
                <c:pt idx="6">
                  <c:v>Lost</c:v>
                </c:pt>
              </c:strCache>
            </c:strRef>
          </c:cat>
          <c:val>
            <c:numRef>
              <c:f>'[1]CLV Metric'!$G$2:$G$8</c:f>
              <c:numCache>
                <c:formatCode>General</c:formatCode>
                <c:ptCount val="7"/>
                <c:pt idx="0">
                  <c:v>100</c:v>
                </c:pt>
                <c:pt idx="1">
                  <c:v>13.297045494023084</c:v>
                </c:pt>
                <c:pt idx="2">
                  <c:v>11.194872975669659</c:v>
                </c:pt>
                <c:pt idx="3">
                  <c:v>3.805126801861177</c:v>
                </c:pt>
                <c:pt idx="4">
                  <c:v>2.1309225169762995</c:v>
                </c:pt>
                <c:pt idx="5">
                  <c:v>1.9621205579860312</c:v>
                </c:pt>
                <c:pt idx="6">
                  <c:v>0.9032657492128684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8-49B1-99E4-3CA7DBD3F493}"/>
            </c:ext>
          </c:extLst>
        </c:ser>
        <c:ser>
          <c:idx val="2"/>
          <c:order val="2"/>
          <c:tx>
            <c:strRef>
              <c:f>'[1]CLV Metric'!$H$1</c:f>
              <c:strCache>
                <c:ptCount val="1"/>
                <c:pt idx="0">
                  <c:v>Customer LifeSpan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algn="ctr" rotWithShape="0">
                <a:schemeClr val="accent5"/>
              </a:outerShdw>
            </a:effectLst>
          </c:spPr>
          <c:invertIfNegative val="0"/>
          <c:cat>
            <c:strRef>
              <c:f>'[1]CLV Metric'!$A$2:$A$8</c:f>
              <c:strCache>
                <c:ptCount val="7"/>
                <c:pt idx="0">
                  <c:v>Champions</c:v>
                </c:pt>
                <c:pt idx="1">
                  <c:v>Loyal Customers</c:v>
                </c:pt>
                <c:pt idx="2">
                  <c:v>At Risk</c:v>
                </c:pt>
                <c:pt idx="3">
                  <c:v>Needs Attention</c:v>
                </c:pt>
                <c:pt idx="4">
                  <c:v>Cant Lose</c:v>
                </c:pt>
                <c:pt idx="5">
                  <c:v>Recent Customers</c:v>
                </c:pt>
                <c:pt idx="6">
                  <c:v>Lost</c:v>
                </c:pt>
              </c:strCache>
            </c:strRef>
          </c:cat>
          <c:val>
            <c:numRef>
              <c:f>'[1]CLV Metric'!$H$2:$H$8</c:f>
              <c:numCache>
                <c:formatCode>General</c:formatCode>
                <c:ptCount val="7"/>
                <c:pt idx="0">
                  <c:v>100</c:v>
                </c:pt>
                <c:pt idx="1">
                  <c:v>69.451448636562858</c:v>
                </c:pt>
                <c:pt idx="2">
                  <c:v>44.276756389824818</c:v>
                </c:pt>
                <c:pt idx="3">
                  <c:v>19.830776612878804</c:v>
                </c:pt>
                <c:pt idx="4">
                  <c:v>24.489213817738882</c:v>
                </c:pt>
                <c:pt idx="5">
                  <c:v>24.39545782843642</c:v>
                </c:pt>
                <c:pt idx="6">
                  <c:v>2.0528383912079038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8-49B1-99E4-3CA7DBD3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489983"/>
        <c:axId val="675491647"/>
      </c:barChart>
      <c:catAx>
        <c:axId val="67548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75491647"/>
        <c:crosses val="autoZero"/>
        <c:auto val="1"/>
        <c:lblAlgn val="ctr"/>
        <c:lblOffset val="100"/>
        <c:noMultiLvlLbl val="0"/>
      </c:catAx>
      <c:valAx>
        <c:axId val="67549164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75489983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Frequency, Recency</a:t>
            </a:r>
            <a:r>
              <a:rPr lang="en-US" sz="1800" b="1" baseline="0"/>
              <a:t> &amp; Monetary Value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'RFM Metrics by Segments'!$A$3</c:f>
              <c:strCache>
                <c:ptCount val="1"/>
                <c:pt idx="0">
                  <c:v>At 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'RFM Metrics by Segments'!$C$2:$E$2</c:f>
              <c:strCache>
                <c:ptCount val="3"/>
                <c:pt idx="0">
                  <c:v>Percent of Frequency</c:v>
                </c:pt>
                <c:pt idx="1">
                  <c:v>percent of Monetary Value </c:v>
                </c:pt>
                <c:pt idx="2">
                  <c:v>Recency inverted</c:v>
                </c:pt>
              </c:strCache>
            </c:strRef>
          </c:cat>
          <c:val>
            <c:numRef>
              <c:f>'RFM Metrics by Segments'!$C$3:$E$3</c:f>
              <c:numCache>
                <c:formatCode>0.0%</c:formatCode>
                <c:ptCount val="3"/>
                <c:pt idx="0">
                  <c:v>4.8854678501286782E-2</c:v>
                </c:pt>
                <c:pt idx="1">
                  <c:v>3.8421953257638489E-2</c:v>
                </c:pt>
                <c:pt idx="2" formatCode="0.0">
                  <c:v>56.63799464994004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F-48D6-972E-636CF415C4A5}"/>
            </c:ext>
          </c:extLst>
        </c:ser>
        <c:ser>
          <c:idx val="1"/>
          <c:order val="1"/>
          <c:tx>
            <c:strRef>
              <c:f>'RFM Metrics by Segments'!$A$4</c:f>
              <c:strCache>
                <c:ptCount val="1"/>
                <c:pt idx="0">
                  <c:v>Can't Lose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'RFM Metrics by Segments'!$C$2:$E$2</c:f>
              <c:strCache>
                <c:ptCount val="3"/>
                <c:pt idx="0">
                  <c:v>Percent of Frequency</c:v>
                </c:pt>
                <c:pt idx="1">
                  <c:v>percent of Monetary Value </c:v>
                </c:pt>
                <c:pt idx="2">
                  <c:v>Recency inverted</c:v>
                </c:pt>
              </c:strCache>
            </c:strRef>
          </c:cat>
          <c:val>
            <c:numRef>
              <c:f>'RFM Metrics by Segments'!$C$4:$E$4</c:f>
              <c:numCache>
                <c:formatCode>0.0%</c:formatCode>
                <c:ptCount val="3"/>
                <c:pt idx="0">
                  <c:v>3.4781197997192925E-3</c:v>
                </c:pt>
                <c:pt idx="1">
                  <c:v>2.6658300938967577E-2</c:v>
                </c:pt>
                <c:pt idx="2" formatCode="0.0">
                  <c:v>81.188889401346742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F-48D6-972E-636CF415C4A5}"/>
            </c:ext>
          </c:extLst>
        </c:ser>
        <c:ser>
          <c:idx val="2"/>
          <c:order val="2"/>
          <c:tx>
            <c:strRef>
              <c:f>'RFM Metrics by Segments'!$A$5</c:f>
              <c:strCache>
                <c:ptCount val="1"/>
                <c:pt idx="0">
                  <c:v>Champions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50800" dir="5400000" algn="ctr" rotWithShape="0">
                <a:schemeClr val="accent5"/>
              </a:outerShdw>
            </a:effectLst>
          </c:spPr>
          <c:invertIfNegative val="0"/>
          <c:cat>
            <c:strRef>
              <c:f>'RFM Metrics by Segments'!$C$2:$E$2</c:f>
              <c:strCache>
                <c:ptCount val="3"/>
                <c:pt idx="0">
                  <c:v>Percent of Frequency</c:v>
                </c:pt>
                <c:pt idx="1">
                  <c:v>percent of Monetary Value </c:v>
                </c:pt>
                <c:pt idx="2">
                  <c:v>Recency inverted</c:v>
                </c:pt>
              </c:strCache>
            </c:strRef>
          </c:cat>
          <c:val>
            <c:numRef>
              <c:f>'RFM Metrics by Segments'!$C$5:$E$5</c:f>
              <c:numCache>
                <c:formatCode>0.0%</c:formatCode>
                <c:ptCount val="3"/>
                <c:pt idx="0">
                  <c:v>0.80064351361382791</c:v>
                </c:pt>
                <c:pt idx="1">
                  <c:v>0.80765236439859645</c:v>
                </c:pt>
                <c:pt idx="2" formatCode="0.0">
                  <c:v>93.911424222857661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F-48D6-972E-636CF415C4A5}"/>
            </c:ext>
          </c:extLst>
        </c:ser>
        <c:ser>
          <c:idx val="3"/>
          <c:order val="3"/>
          <c:tx>
            <c:strRef>
              <c:f>'RFM Metrics by Segments'!$A$6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'RFM Metrics by Segments'!$C$2:$E$2</c:f>
              <c:strCache>
                <c:ptCount val="3"/>
                <c:pt idx="0">
                  <c:v>Percent of Frequency</c:v>
                </c:pt>
                <c:pt idx="1">
                  <c:v>percent of Monetary Value </c:v>
                </c:pt>
                <c:pt idx="2">
                  <c:v>Recency inverted</c:v>
                </c:pt>
              </c:strCache>
            </c:strRef>
          </c:cat>
          <c:val>
            <c:numRef>
              <c:f>'RFM Metrics by Segments'!$C$6:$E$6</c:f>
              <c:numCache>
                <c:formatCode>0.0%</c:formatCode>
                <c:ptCount val="3"/>
                <c:pt idx="0">
                  <c:v>2.1028491085935369E-3</c:v>
                </c:pt>
                <c:pt idx="1">
                  <c:v>1.8319267037691057E-3</c:v>
                </c:pt>
                <c:pt idx="2" formatCode="0.0">
                  <c:v>56.243658334102022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F-48D6-972E-636CF415C4A5}"/>
            </c:ext>
          </c:extLst>
        </c:ser>
        <c:ser>
          <c:idx val="4"/>
          <c:order val="4"/>
          <c:tx>
            <c:strRef>
              <c:f>'RFM Metrics by Segments'!$A$7</c:f>
              <c:strCache>
                <c:ptCount val="1"/>
                <c:pt idx="0">
                  <c:v>Loyal Customers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'RFM Metrics by Segments'!$C$2:$E$2</c:f>
              <c:strCache>
                <c:ptCount val="3"/>
                <c:pt idx="0">
                  <c:v>Percent of Frequency</c:v>
                </c:pt>
                <c:pt idx="1">
                  <c:v>percent of Monetary Value </c:v>
                </c:pt>
                <c:pt idx="2">
                  <c:v>Recency inverted</c:v>
                </c:pt>
              </c:strCache>
            </c:strRef>
          </c:cat>
          <c:val>
            <c:numRef>
              <c:f>'RFM Metrics by Segments'!$C$7:$E$7</c:f>
              <c:numCache>
                <c:formatCode>0.0%</c:formatCode>
                <c:ptCount val="3"/>
                <c:pt idx="0">
                  <c:v>9.5495896310243369E-2</c:v>
                </c:pt>
                <c:pt idx="1">
                  <c:v>7.5161244467357502E-2</c:v>
                </c:pt>
                <c:pt idx="2" formatCode="0.0">
                  <c:v>83.596416382252556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F-48D6-972E-636CF415C4A5}"/>
            </c:ext>
          </c:extLst>
        </c:ser>
        <c:ser>
          <c:idx val="5"/>
          <c:order val="5"/>
          <c:tx>
            <c:strRef>
              <c:f>'RFM Metrics by Segments'!$A$8</c:f>
              <c:strCache>
                <c:ptCount val="1"/>
                <c:pt idx="0">
                  <c:v>Needs Attention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'RFM Metrics by Segments'!$C$2:$E$2</c:f>
              <c:strCache>
                <c:ptCount val="3"/>
                <c:pt idx="0">
                  <c:v>Percent of Frequency</c:v>
                </c:pt>
                <c:pt idx="1">
                  <c:v>percent of Monetary Value </c:v>
                </c:pt>
                <c:pt idx="2">
                  <c:v>Recency inverted</c:v>
                </c:pt>
              </c:strCache>
            </c:strRef>
          </c:cat>
          <c:val>
            <c:numRef>
              <c:f>'RFM Metrics by Segments'!$C$8:$E$8</c:f>
              <c:numCache>
                <c:formatCode>0.0%</c:formatCode>
                <c:ptCount val="3"/>
                <c:pt idx="0">
                  <c:v>4.5109861883002443E-2</c:v>
                </c:pt>
                <c:pt idx="1">
                  <c:v>4.6883774169098842E-2</c:v>
                </c:pt>
                <c:pt idx="2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2F-48D6-972E-636CF415C4A5}"/>
            </c:ext>
          </c:extLst>
        </c:ser>
        <c:ser>
          <c:idx val="6"/>
          <c:order val="6"/>
          <c:tx>
            <c:strRef>
              <c:f>'RFM Metrics by Segments'!$A$9</c:f>
              <c:strCache>
                <c:ptCount val="1"/>
                <c:pt idx="0">
                  <c:v>Recent Customers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'RFM Metrics by Segments'!$C$2:$E$2</c:f>
              <c:strCache>
                <c:ptCount val="3"/>
                <c:pt idx="0">
                  <c:v>Percent of Frequency</c:v>
                </c:pt>
                <c:pt idx="1">
                  <c:v>percent of Monetary Value </c:v>
                </c:pt>
                <c:pt idx="2">
                  <c:v>Recency inverted</c:v>
                </c:pt>
              </c:strCache>
            </c:strRef>
          </c:cat>
          <c:val>
            <c:numRef>
              <c:f>'RFM Metrics by Segments'!$C$9:$E$9</c:f>
              <c:numCache>
                <c:formatCode>0.0%</c:formatCode>
                <c:ptCount val="3"/>
                <c:pt idx="0">
                  <c:v>4.3150807833266559E-3</c:v>
                </c:pt>
                <c:pt idx="1">
                  <c:v>3.39043606457175E-3</c:v>
                </c:pt>
                <c:pt idx="2" formatCode="0.0">
                  <c:v>97.589013928604373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2F-48D6-972E-636CF415C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698463"/>
        <c:axId val="1455700959"/>
      </c:barChart>
      <c:catAx>
        <c:axId val="145569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455700959"/>
        <c:crosses val="autoZero"/>
        <c:auto val="1"/>
        <c:lblAlgn val="ctr"/>
        <c:lblOffset val="100"/>
        <c:noMultiLvlLbl val="0"/>
      </c:catAx>
      <c:valAx>
        <c:axId val="145570095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45569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5734908136483"/>
          <c:y val="0.82754520268299792"/>
          <c:w val="0.82174190726159235"/>
          <c:h val="0.1215288713910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Purchases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'Purchases by Quarter'!$C$1</c:f>
              <c:strCache>
                <c:ptCount val="1"/>
                <c:pt idx="0">
                  <c:v>Sum_of_Frequency of Purchases</c:v>
                </c:pt>
              </c:strCache>
            </c:strRef>
          </c:tx>
          <c:spPr>
            <a:effectLst>
              <a:outerShdw blurRad="50800" dist="50800" dir="5400000" algn="ctr" rotWithShape="0">
                <a:schemeClr val="accent5"/>
              </a:outerShdw>
            </a:effectLst>
          </c:spPr>
          <c:explosion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9C-4646-8C6D-64B61F155700}"/>
              </c:ext>
            </c:extLst>
          </c:dPt>
          <c:dPt>
            <c:idx val="1"/>
            <c:bubble3D val="0"/>
            <c:explosion val="4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9C-4646-8C6D-64B61F155700}"/>
              </c:ext>
            </c:extLst>
          </c:dPt>
          <c:dPt>
            <c:idx val="2"/>
            <c:bubble3D val="0"/>
            <c:explosion val="47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9C-4646-8C6D-64B61F155700}"/>
              </c:ext>
            </c:extLst>
          </c:dPt>
          <c:dPt>
            <c:idx val="3"/>
            <c:bubble3D val="0"/>
            <c:explosion val="4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accent5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9C-4646-8C6D-64B61F155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'Purchases by Quarter'!$A$2:$A$5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'Purchases by Quarter'!$C$2:$C$5</c:f>
              <c:numCache>
                <c:formatCode>0%</c:formatCode>
                <c:ptCount val="4"/>
                <c:pt idx="0">
                  <c:v>1.1281152523541832E-2</c:v>
                </c:pt>
                <c:pt idx="1">
                  <c:v>1.829146889725167E-2</c:v>
                </c:pt>
                <c:pt idx="2">
                  <c:v>4.6853837853250382E-2</c:v>
                </c:pt>
                <c:pt idx="3">
                  <c:v>0.9235735407259561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9C-4646-8C6D-64B61F155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outerShdw dist="50800" dir="5400000" algn="ctr" rotWithShape="0">
            <a:srgbClr val="000000">
              <a:alpha val="0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Customer Segment vs. Percent of Customers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Segment vs. Percent of Customers</a:t>
          </a:r>
        </a:p>
      </cx:txPr>
    </cx:title>
    <cx:plotArea>
      <cx:plotAreaRegion>
        <cx:series layoutId="sunburst" uniqueId="{4DCA9546-2E9A-4D01-8F44-2218F2EE6376}">
          <cx:tx>
            <cx:txData>
              <cx:f>_xlchart.v1.1</cx:f>
              <cx:v>Percentage_of_Customer_Segments</cx:v>
            </cx:txData>
          </cx:tx>
          <cx:spPr>
            <a:effectLst>
              <a:outerShdw blurRad="50800" dist="50800" dir="5400000" algn="ctr" rotWithShape="0">
                <a:schemeClr val="accent5"/>
              </a:outerShdw>
            </a:effectLst>
          </cx:spPr>
          <cx:dataLabels pos="ctr">
            <cx:visibility seriesName="0" categoryName="1" value="1"/>
            <cx:separator>, </cx:separator>
          </cx:dataLabels>
          <cx:dataId val="0"/>
        </cx:series>
      </cx:plotAreaRegion>
    </cx:plotArea>
  </cx:chart>
  <cx:spPr>
    <a:solidFill>
      <a:schemeClr val="bg1"/>
    </a:solidFill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image" Target="../media/image6.svg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4.svg"/><Relationship Id="rId5" Type="http://schemas.microsoft.com/office/2014/relationships/chartEx" Target="../charts/chartEx1.xml"/><Relationship Id="rId15" Type="http://schemas.openxmlformats.org/officeDocument/2006/relationships/image" Target="../media/image8.svg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image" Target="../media/image2.svg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112189</xdr:colOff>
      <xdr:row>5</xdr:row>
      <xdr:rowOff>46491</xdr:rowOff>
    </xdr:from>
    <xdr:to>
      <xdr:col>28</xdr:col>
      <xdr:colOff>144911</xdr:colOff>
      <xdr:row>25</xdr:row>
      <xdr:rowOff>100262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CC5AB413-0956-43BA-AD96-9D824AA05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51961</xdr:colOff>
      <xdr:row>12</xdr:row>
      <xdr:rowOff>104179</xdr:rowOff>
    </xdr:from>
    <xdr:to>
      <xdr:col>10</xdr:col>
      <xdr:colOff>136826</xdr:colOff>
      <xdr:row>25</xdr:row>
      <xdr:rowOff>100263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E53FF27F-5D6C-49C9-9282-E38FB03C0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204780</xdr:colOff>
      <xdr:row>26</xdr:row>
      <xdr:rowOff>-1</xdr:rowOff>
    </xdr:from>
    <xdr:to>
      <xdr:col>20</xdr:col>
      <xdr:colOff>44401</xdr:colOff>
      <xdr:row>41</xdr:row>
      <xdr:rowOff>72784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A53EEEF5-498B-482E-A902-7C61DFAFA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204612</xdr:colOff>
      <xdr:row>5</xdr:row>
      <xdr:rowOff>46492</xdr:rowOff>
    </xdr:from>
    <xdr:to>
      <xdr:col>20</xdr:col>
      <xdr:colOff>44402</xdr:colOff>
      <xdr:row>25</xdr:row>
      <xdr:rowOff>100263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F2F94488-8220-42E7-A1DB-30B9ACEA3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67888</xdr:colOff>
      <xdr:row>41</xdr:row>
      <xdr:rowOff>152160</xdr:rowOff>
    </xdr:from>
    <xdr:to>
      <xdr:col>28</xdr:col>
      <xdr:colOff>171622</xdr:colOff>
      <xdr:row>58</xdr:row>
      <xdr:rowOff>130003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2">
              <a:extLst>
                <a:ext uri="{FF2B5EF4-FFF2-40B4-BE49-F238E27FC236}">
                  <a16:creationId xmlns:a16="http://schemas.microsoft.com/office/drawing/2014/main" id="{6468863F-9F0F-4705-9418-62ABD69653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88" y="8248410"/>
              <a:ext cx="17328109" cy="3351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H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59532</xdr:colOff>
      <xdr:row>26</xdr:row>
      <xdr:rowOff>5363</xdr:rowOff>
    </xdr:from>
    <xdr:to>
      <xdr:col>10</xdr:col>
      <xdr:colOff>136827</xdr:colOff>
      <xdr:row>41</xdr:row>
      <xdr:rowOff>72785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9BA7B144-2BF6-40D8-95F3-9D1A56BE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112190</xdr:colOff>
      <xdr:row>26</xdr:row>
      <xdr:rowOff>0</xdr:rowOff>
    </xdr:from>
    <xdr:to>
      <xdr:col>28</xdr:col>
      <xdr:colOff>144912</xdr:colOff>
      <xdr:row>41</xdr:row>
      <xdr:rowOff>72785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1146EBF9-4FE0-4092-9F15-8D6179237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40008</xdr:colOff>
      <xdr:row>5</xdr:row>
      <xdr:rowOff>14051</xdr:rowOff>
    </xdr:from>
    <xdr:to>
      <xdr:col>3</xdr:col>
      <xdr:colOff>265331</xdr:colOff>
      <xdr:row>11</xdr:row>
      <xdr:rowOff>146074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72F6CBB-CD72-4E94-9F9E-BFDFCB8256D5}"/>
            </a:ext>
          </a:extLst>
        </xdr:cNvPr>
        <xdr:cNvSpPr/>
      </xdr:nvSpPr>
      <xdr:spPr>
        <a:xfrm>
          <a:off x="40008" y="940808"/>
          <a:ext cx="2040222" cy="1290469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ctr"/>
          <a:endParaRPr lang="en-US" sz="1800" b="1"/>
        </a:p>
        <a:p>
          <a:pPr algn="ctr"/>
          <a:r>
            <a:rPr lang="en-US" sz="1800" b="1"/>
            <a:t>4372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Count of Customers</a:t>
          </a:r>
          <a:endParaRPr lang="en-GH" sz="1800">
            <a:effectLst/>
          </a:endParaRPr>
        </a:p>
        <a:p>
          <a:pPr algn="ctr"/>
          <a:endParaRPr lang="en-GH" sz="1800" b="1"/>
        </a:p>
      </xdr:txBody>
    </xdr:sp>
    <xdr:clientData/>
  </xdr:twoCellAnchor>
  <xdr:twoCellAnchor>
    <xdr:from>
      <xdr:col>3</xdr:col>
      <xdr:colOff>289093</xdr:colOff>
      <xdr:row>5</xdr:row>
      <xdr:rowOff>14050</xdr:rowOff>
    </xdr:from>
    <xdr:to>
      <xdr:col>6</xdr:col>
      <xdr:colOff>515644</xdr:colOff>
      <xdr:row>11</xdr:row>
      <xdr:rowOff>146073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B6C8054-41FA-4CFE-A048-F38BEC3EFEF9}"/>
            </a:ext>
          </a:extLst>
        </xdr:cNvPr>
        <xdr:cNvSpPr/>
      </xdr:nvSpPr>
      <xdr:spPr>
        <a:xfrm>
          <a:off x="2103992" y="940807"/>
          <a:ext cx="2041449" cy="1290469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ctr"/>
          <a:endParaRPr lang="en-US" sz="1800" b="1"/>
        </a:p>
        <a:p>
          <a:pPr algn="ctr"/>
          <a:r>
            <a:rPr lang="en-US" sz="1800" b="1"/>
            <a:t>$3614.57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Average LifeTime Value</a:t>
          </a:r>
          <a:endParaRPr lang="en-GH" sz="1800">
            <a:effectLst/>
          </a:endParaRPr>
        </a:p>
        <a:p>
          <a:pPr algn="ctr"/>
          <a:endParaRPr lang="en-GH" sz="1800" b="1"/>
        </a:p>
      </xdr:txBody>
    </xdr:sp>
    <xdr:clientData/>
  </xdr:twoCellAnchor>
  <xdr:twoCellAnchor>
    <xdr:from>
      <xdr:col>6</xdr:col>
      <xdr:colOff>530527</xdr:colOff>
      <xdr:row>5</xdr:row>
      <xdr:rowOff>14051</xdr:rowOff>
    </xdr:from>
    <xdr:to>
      <xdr:col>10</xdr:col>
      <xdr:colOff>136827</xdr:colOff>
      <xdr:row>11</xdr:row>
      <xdr:rowOff>146074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1F2608A-2767-4951-A9A0-836E9A72FADB}"/>
            </a:ext>
          </a:extLst>
        </xdr:cNvPr>
        <xdr:cNvSpPr/>
      </xdr:nvSpPr>
      <xdr:spPr>
        <a:xfrm>
          <a:off x="4221465" y="966551"/>
          <a:ext cx="2066925" cy="1322648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800" b="1"/>
        </a:p>
        <a:p>
          <a:pPr algn="ctr"/>
          <a:endParaRPr lang="en-US" sz="1600" b="1"/>
        </a:p>
        <a:p>
          <a:pPr algn="ctr"/>
          <a:r>
            <a:rPr lang="en-US" sz="1600" b="1"/>
            <a:t>Q4</a:t>
          </a:r>
          <a:r>
            <a:rPr lang="en-US" sz="1600" b="1" baseline="0"/>
            <a:t> - </a:t>
          </a:r>
          <a:r>
            <a:rPr lang="en-US" sz="1600" b="1"/>
            <a:t>92%</a:t>
          </a:r>
        </a:p>
        <a:p>
          <a:pPr algn="ctr"/>
          <a:endParaRPr lang="en-GH" sz="1800" b="1"/>
        </a:p>
      </xdr:txBody>
    </xdr:sp>
    <xdr:clientData/>
  </xdr:twoCellAnchor>
  <xdr:twoCellAnchor>
    <xdr:from>
      <xdr:col>0</xdr:col>
      <xdr:colOff>0</xdr:colOff>
      <xdr:row>0</xdr:row>
      <xdr:rowOff>50773</xdr:rowOff>
    </xdr:from>
    <xdr:to>
      <xdr:col>28</xdr:col>
      <xdr:colOff>150394</xdr:colOff>
      <xdr:row>4</xdr:row>
      <xdr:rowOff>81936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4BD1E02-F1BC-4CC9-920D-88872CDA8C51}"/>
            </a:ext>
          </a:extLst>
        </xdr:cNvPr>
        <xdr:cNvSpPr/>
      </xdr:nvSpPr>
      <xdr:spPr>
        <a:xfrm>
          <a:off x="0" y="50773"/>
          <a:ext cx="17295394" cy="734199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400" b="1"/>
            <a:t>RETAIL DASHBOARD</a:t>
          </a:r>
          <a:endParaRPr lang="en-GH" sz="4400" b="1"/>
        </a:p>
      </xdr:txBody>
    </xdr:sp>
    <xdr:clientData/>
  </xdr:twoCellAnchor>
  <xdr:twoCellAnchor editAs="oneCell">
    <xdr:from>
      <xdr:col>7</xdr:col>
      <xdr:colOff>460886</xdr:colOff>
      <xdr:row>0</xdr:row>
      <xdr:rowOff>20484</xdr:rowOff>
    </xdr:from>
    <xdr:to>
      <xdr:col>9</xdr:col>
      <xdr:colOff>30726</xdr:colOff>
      <xdr:row>4</xdr:row>
      <xdr:rowOff>81937</xdr:rowOff>
    </xdr:to>
    <xdr:pic>
      <xdr:nvPicPr>
        <xdr:cNvPr id="17" name="Graphic 16" descr="Shopping cart with solid fill">
          <a:extLst>
            <a:ext uri="{FF2B5EF4-FFF2-40B4-BE49-F238E27FC236}">
              <a16:creationId xmlns:a16="http://schemas.microsoft.com/office/drawing/2014/main" id="{4A81612F-55E1-44FA-892C-7B3E61A9B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732253" y="20484"/>
          <a:ext cx="790231" cy="790711"/>
        </a:xfrm>
        <a:prstGeom prst="rect">
          <a:avLst/>
        </a:prstGeom>
      </xdr:spPr>
    </xdr:pic>
    <xdr:clientData/>
  </xdr:twoCellAnchor>
  <xdr:twoCellAnchor>
    <xdr:from>
      <xdr:col>4</xdr:col>
      <xdr:colOff>367750</xdr:colOff>
      <xdr:row>5</xdr:row>
      <xdr:rowOff>85349</xdr:rowOff>
    </xdr:from>
    <xdr:to>
      <xdr:col>5</xdr:col>
      <xdr:colOff>484805</xdr:colOff>
      <xdr:row>7</xdr:row>
      <xdr:rowOff>180513</xdr:rowOff>
    </xdr:to>
    <xdr:sp macro="" textlink="">
      <xdr:nvSpPr>
        <xdr:cNvPr id="19" name="Rectangle: Rounded Corners 18" descr="Dollar with solid fill">
          <a:extLst>
            <a:ext uri="{FF2B5EF4-FFF2-40B4-BE49-F238E27FC236}">
              <a16:creationId xmlns:a16="http://schemas.microsoft.com/office/drawing/2014/main" id="{FC64F4FA-4BEB-4C32-A624-B98D52CB7AA6}"/>
            </a:ext>
          </a:extLst>
        </xdr:cNvPr>
        <xdr:cNvSpPr/>
      </xdr:nvSpPr>
      <xdr:spPr>
        <a:xfrm>
          <a:off x="2808531" y="1008083"/>
          <a:ext cx="727251" cy="482118"/>
        </a:xfrm>
        <a:prstGeom prst="roundRect">
          <a:avLst/>
        </a:prstGeom>
        <a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rcRect/>
          <a:stretch>
            <a:fillRect t="-23000" b="-23000"/>
          </a:stretch>
        </a:blip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1</xdr:col>
      <xdr:colOff>71695</xdr:colOff>
      <xdr:row>5</xdr:row>
      <xdr:rowOff>90101</xdr:rowOff>
    </xdr:from>
    <xdr:to>
      <xdr:col>2</xdr:col>
      <xdr:colOff>231691</xdr:colOff>
      <xdr:row>8</xdr:row>
      <xdr:rowOff>4109</xdr:rowOff>
    </xdr:to>
    <xdr:sp macro="" textlink="">
      <xdr:nvSpPr>
        <xdr:cNvPr id="20" name="Rectangle: Rounded Corners 19" descr="Users with solid fill">
          <a:extLst>
            <a:ext uri="{FF2B5EF4-FFF2-40B4-BE49-F238E27FC236}">
              <a16:creationId xmlns:a16="http://schemas.microsoft.com/office/drawing/2014/main" id="{7E82803E-FA54-4A42-A026-B58A991D0CB8}"/>
            </a:ext>
          </a:extLst>
        </xdr:cNvPr>
        <xdr:cNvSpPr/>
      </xdr:nvSpPr>
      <xdr:spPr>
        <a:xfrm>
          <a:off x="676661" y="1016858"/>
          <a:ext cx="764962" cy="493231"/>
        </a:xfrm>
        <a:prstGeom prst="roundRect">
          <a:avLst/>
        </a:prstGeom>
        <a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>
            <a:fillRect t="-23000" b="-23000"/>
          </a:stretch>
        </a:blip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</xdr:sp>
    <xdr:clientData/>
  </xdr:twoCellAnchor>
  <xdr:twoCellAnchor>
    <xdr:from>
      <xdr:col>7</xdr:col>
      <xdr:colOff>583571</xdr:colOff>
      <xdr:row>5</xdr:row>
      <xdr:rowOff>108981</xdr:rowOff>
    </xdr:from>
    <xdr:to>
      <xdr:col>9</xdr:col>
      <xdr:colOff>78255</xdr:colOff>
      <xdr:row>8</xdr:row>
      <xdr:rowOff>16803</xdr:rowOff>
    </xdr:to>
    <xdr:sp macro="" textlink="">
      <xdr:nvSpPr>
        <xdr:cNvPr id="21" name="Rectangle: Rounded Corners 20" descr="Arrow circle with solid fill">
          <a:extLst>
            <a:ext uri="{FF2B5EF4-FFF2-40B4-BE49-F238E27FC236}">
              <a16:creationId xmlns:a16="http://schemas.microsoft.com/office/drawing/2014/main" id="{48B07B92-83B2-47B7-B1AD-49A4EA74C17E}"/>
            </a:ext>
          </a:extLst>
        </xdr:cNvPr>
        <xdr:cNvSpPr/>
      </xdr:nvSpPr>
      <xdr:spPr>
        <a:xfrm>
          <a:off x="4854938" y="1031715"/>
          <a:ext cx="715075" cy="488252"/>
        </a:xfrm>
        <a:prstGeom prst="roundRect">
          <a:avLst/>
        </a:prstGeom>
        <a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>
            <a:fillRect t="-23000" b="-23000"/>
          </a:stretch>
        </a:blip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endParaRPr lang="en-GH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nline%20Retail_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 METRICS"/>
      <sheetName val="customer activity metric KPI"/>
      <sheetName val="CLV Metric"/>
      <sheetName val="Sheet13"/>
      <sheetName val="C.M-Segmentation Analysis"/>
      <sheetName val="T.D ANALYSIS"/>
      <sheetName val="Transaction Detail"/>
      <sheetName val="Sheet1"/>
      <sheetName val="Customer_Master"/>
      <sheetName val="Sheet10"/>
      <sheetName val="Sheet12"/>
      <sheetName val="Purchase Timing Analysis"/>
      <sheetName val="Online Retail_Cleaned (3)"/>
    </sheetNames>
    <sheetDataSet>
      <sheetData sheetId="0" refreshError="1"/>
      <sheetData sheetId="1" refreshError="1"/>
      <sheetData sheetId="2">
        <row r="1">
          <cell r="F1" t="str">
            <v>Avg. Purchase Value (%)</v>
          </cell>
          <cell r="G1" t="str">
            <v>Purchase Frequency (%)</v>
          </cell>
          <cell r="H1" t="str">
            <v>Customer LifeSpan (%)</v>
          </cell>
        </row>
        <row r="2">
          <cell r="A2" t="str">
            <v>Champions</v>
          </cell>
          <cell r="F2">
            <v>13.159801571818738</v>
          </cell>
          <cell r="G2">
            <v>100</v>
          </cell>
          <cell r="H2">
            <v>100</v>
          </cell>
        </row>
        <row r="3">
          <cell r="A3" t="str">
            <v>Loyal Customers</v>
          </cell>
          <cell r="F3">
            <v>10.266986232651471</v>
          </cell>
          <cell r="G3">
            <v>13.297045494023084</v>
          </cell>
          <cell r="H3">
            <v>69.451448636562858</v>
          </cell>
        </row>
        <row r="4">
          <cell r="A4" t="str">
            <v>At Risk</v>
          </cell>
          <cell r="F4">
            <v>10.250264756702524</v>
          </cell>
          <cell r="G4">
            <v>11.194872975669659</v>
          </cell>
          <cell r="H4">
            <v>44.276756389824818</v>
          </cell>
        </row>
        <row r="5">
          <cell r="A5" t="str">
            <v>Needs Attention</v>
          </cell>
          <cell r="F5">
            <v>13.561116994593389</v>
          </cell>
          <cell r="G5">
            <v>3.805126801861177</v>
          </cell>
          <cell r="H5">
            <v>19.830776612878804</v>
          </cell>
        </row>
        <row r="6">
          <cell r="A6" t="str">
            <v>Cant Lose</v>
          </cell>
          <cell r="F6">
            <v>100</v>
          </cell>
          <cell r="G6">
            <v>2.1309225169762995</v>
          </cell>
          <cell r="H6">
            <v>24.489213817738882</v>
          </cell>
        </row>
        <row r="7">
          <cell r="A7" t="str">
            <v>Recent Customers</v>
          </cell>
          <cell r="F7">
            <v>10.250264756702524</v>
          </cell>
          <cell r="G7">
            <v>1.9621205579860312</v>
          </cell>
          <cell r="H7">
            <v>24.39545782843642</v>
          </cell>
        </row>
        <row r="8">
          <cell r="A8" t="str">
            <v>Lost</v>
          </cell>
          <cell r="F8">
            <v>11.365029819965443</v>
          </cell>
          <cell r="G8">
            <v>0.9032657492128684</v>
          </cell>
          <cell r="H8">
            <v>2.0528383912079038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84EAF0-D66B-461D-A322-79215496B908}" name="Table1" displayName="Table1" ref="A1:C5" totalsRowShown="0">
  <autoFilter ref="A1:C5" xr:uid="{8784EAF0-D66B-461D-A322-79215496B908}"/>
  <tableColumns count="3">
    <tableColumn id="1" xr3:uid="{49F9B3DE-240D-403E-AC8A-25772C40C3C5}" name="Quarter"/>
    <tableColumn id="2" xr3:uid="{65AEEAFF-C840-4BDD-98FF-AF51B89DEAFC}" name="Number_of_Purchases_Made"/>
    <tableColumn id="3" xr3:uid="{AACE78FA-8622-4278-838F-EB22556218D1}" name="Sum_of_Frequency of Purchases" dataDxfId="0" dataCellStyle="Per 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2" sqref="A2:A4"/>
    </sheetView>
  </sheetViews>
  <sheetFormatPr defaultRowHeight="15" x14ac:dyDescent="0.25"/>
  <cols>
    <col min="1" max="1" width="8.85546875" bestFit="1" customWidth="1"/>
    <col min="2" max="2" width="18.7109375" bestFit="1" customWidth="1"/>
    <col min="3" max="3" width="23.5703125" bestFit="1" customWidth="1"/>
  </cols>
  <sheetData>
    <row r="1" spans="1:3" x14ac:dyDescent="0.25">
      <c r="A1" s="1" t="s">
        <v>0</v>
      </c>
      <c r="B1" t="s">
        <v>72</v>
      </c>
      <c r="C1" t="s">
        <v>73</v>
      </c>
    </row>
    <row r="2" spans="1:3" x14ac:dyDescent="0.25">
      <c r="A2" t="s">
        <v>3</v>
      </c>
      <c r="B2">
        <v>1677</v>
      </c>
      <c r="C2" s="2">
        <v>0.38348959524353993</v>
      </c>
    </row>
    <row r="3" spans="1:3" x14ac:dyDescent="0.25">
      <c r="A3" t="s">
        <v>4</v>
      </c>
      <c r="B3">
        <v>1242</v>
      </c>
      <c r="C3" s="2">
        <v>0.28401554996569861</v>
      </c>
    </row>
    <row r="4" spans="1:3" x14ac:dyDescent="0.25">
      <c r="A4" t="s">
        <v>5</v>
      </c>
      <c r="B4">
        <v>1454</v>
      </c>
      <c r="C4" s="2">
        <v>0.33249485479076152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8"/>
  <sheetViews>
    <sheetView workbookViewId="0"/>
  </sheetViews>
  <sheetFormatPr defaultRowHeight="15" x14ac:dyDescent="0.25"/>
  <cols>
    <col min="1" max="1" width="19" bestFit="1" customWidth="1"/>
  </cols>
  <sheetData>
    <row r="1" spans="1:1" x14ac:dyDescent="0.25">
      <c r="A1" t="s">
        <v>83</v>
      </c>
    </row>
    <row r="2" spans="1:1" x14ac:dyDescent="0.25">
      <c r="A2" s="1" t="s">
        <v>9</v>
      </c>
    </row>
    <row r="3" spans="1:1" x14ac:dyDescent="0.25">
      <c r="A3" s="1" t="s">
        <v>15</v>
      </c>
    </row>
    <row r="4" spans="1:1" x14ac:dyDescent="0.25">
      <c r="A4" s="1" t="s">
        <v>7</v>
      </c>
    </row>
    <row r="5" spans="1:1" x14ac:dyDescent="0.25">
      <c r="A5" s="1" t="s">
        <v>13</v>
      </c>
    </row>
    <row r="6" spans="1:1" x14ac:dyDescent="0.25">
      <c r="A6" s="1" t="s">
        <v>8</v>
      </c>
    </row>
    <row r="7" spans="1:1" x14ac:dyDescent="0.25">
      <c r="A7" s="1" t="s">
        <v>12</v>
      </c>
    </row>
    <row r="8" spans="1:1" x14ac:dyDescent="0.25">
      <c r="A8" s="1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workbookViewId="0">
      <selection activeCell="A5" sqref="A5"/>
    </sheetView>
  </sheetViews>
  <sheetFormatPr defaultRowHeight="15" x14ac:dyDescent="0.25"/>
  <cols>
    <col min="1" max="1" width="42.28515625" bestFit="1" customWidth="1"/>
    <col min="2" max="2" width="44" bestFit="1" customWidth="1"/>
    <col min="3" max="3" width="20.7109375" bestFit="1" customWidth="1"/>
    <col min="4" max="4" width="23.5703125" bestFit="1" customWidth="1"/>
  </cols>
  <sheetData>
    <row r="1" spans="1:4" x14ac:dyDescent="0.25">
      <c r="A1" t="s">
        <v>0</v>
      </c>
      <c r="B1" t="s">
        <v>20</v>
      </c>
      <c r="C1" t="s">
        <v>1</v>
      </c>
      <c r="D1" t="s">
        <v>2</v>
      </c>
    </row>
    <row r="2" spans="1:4" x14ac:dyDescent="0.25">
      <c r="A2" t="s">
        <v>9</v>
      </c>
      <c r="B2" s="5">
        <v>121.85039370078741</v>
      </c>
      <c r="C2">
        <v>508</v>
      </c>
      <c r="D2" s="2">
        <v>0.11616739080722616</v>
      </c>
    </row>
    <row r="3" spans="1:4" x14ac:dyDescent="0.25">
      <c r="A3" t="s">
        <v>15</v>
      </c>
      <c r="B3" s="5">
        <v>67.39473684210526</v>
      </c>
      <c r="C3">
        <v>190</v>
      </c>
      <c r="D3" s="2">
        <v>4.3448433569631829E-2</v>
      </c>
    </row>
    <row r="4" spans="1:4" x14ac:dyDescent="0.25">
      <c r="A4" t="s">
        <v>7</v>
      </c>
      <c r="B4" s="5">
        <v>275.20171673819743</v>
      </c>
      <c r="C4">
        <v>932</v>
      </c>
      <c r="D4" s="2">
        <v>0.21312600045735194</v>
      </c>
    </row>
    <row r="5" spans="1:4" x14ac:dyDescent="0.25">
      <c r="A5" t="s">
        <v>13</v>
      </c>
      <c r="B5" s="5">
        <v>5.6494464944649447</v>
      </c>
      <c r="C5">
        <v>271</v>
      </c>
      <c r="D5" s="2">
        <v>6.197118682826435E-2</v>
      </c>
    </row>
    <row r="6" spans="1:4" x14ac:dyDescent="0.25">
      <c r="A6" t="s">
        <v>8</v>
      </c>
      <c r="B6" s="5">
        <v>191.13157894736841</v>
      </c>
      <c r="C6">
        <v>836</v>
      </c>
      <c r="D6" s="2">
        <v>0.19117310770638005</v>
      </c>
    </row>
    <row r="7" spans="1:4" x14ac:dyDescent="0.25">
      <c r="A7" t="s">
        <v>12</v>
      </c>
      <c r="B7" s="5">
        <v>54.574637681159423</v>
      </c>
      <c r="C7">
        <v>1380</v>
      </c>
      <c r="D7" s="2">
        <v>0.31557283329522068</v>
      </c>
    </row>
    <row r="8" spans="1:4" x14ac:dyDescent="0.25">
      <c r="A8" t="s">
        <v>11</v>
      </c>
      <c r="B8" s="5">
        <v>67.13671875</v>
      </c>
      <c r="C8">
        <v>256</v>
      </c>
      <c r="D8" s="2">
        <v>5.8541047335924995E-2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5DCA-1700-4560-AEAE-DEA47C4C3913}">
  <sheetPr>
    <pageSetUpPr fitToPage="1"/>
  </sheetPr>
  <dimension ref="A4"/>
  <sheetViews>
    <sheetView showGridLines="0" tabSelected="1" zoomScale="40" zoomScaleNormal="40" workbookViewId="0">
      <selection activeCell="AE15" sqref="AE15"/>
    </sheetView>
  </sheetViews>
  <sheetFormatPr defaultRowHeight="15" x14ac:dyDescent="0.25"/>
  <cols>
    <col min="1" max="16384" width="9.140625" style="9"/>
  </cols>
  <sheetData>
    <row r="4" ht="12" customHeight="1" x14ac:dyDescent="0.25"/>
  </sheetData>
  <pageMargins left="0.7" right="0.7" top="0.75" bottom="0.75" header="0.3" footer="0.3"/>
  <pageSetup scale="4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5" x14ac:dyDescent="0.25"/>
  <cols>
    <col min="1" max="1" width="8.85546875" bestFit="1" customWidth="1"/>
  </cols>
  <sheetData>
    <row r="1" spans="1:1" x14ac:dyDescent="0.25">
      <c r="A1" t="s">
        <v>0</v>
      </c>
    </row>
    <row r="2" spans="1:1" x14ac:dyDescent="0.25">
      <c r="A2" s="1" t="s">
        <v>3</v>
      </c>
    </row>
    <row r="3" spans="1:1" x14ac:dyDescent="0.25">
      <c r="A3" s="1" t="s">
        <v>4</v>
      </c>
    </row>
    <row r="4" spans="1:1" x14ac:dyDescent="0.25">
      <c r="A4" s="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8"/>
  <sheetViews>
    <sheetView workbookViewId="0">
      <selection activeCell="A38" sqref="A38"/>
    </sheetView>
  </sheetViews>
  <sheetFormatPr defaultRowHeight="15" x14ac:dyDescent="0.25"/>
  <cols>
    <col min="1" max="1" width="20.42578125" bestFit="1" customWidth="1"/>
  </cols>
  <sheetData>
    <row r="1" spans="1:1" x14ac:dyDescent="0.25">
      <c r="A1" t="s">
        <v>21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  <row r="8" spans="1:1" x14ac:dyDescent="0.25">
      <c r="A8" t="s">
        <v>41</v>
      </c>
    </row>
    <row r="9" spans="1:1" x14ac:dyDescent="0.25">
      <c r="A9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45</v>
      </c>
    </row>
    <row r="13" spans="1:1" x14ac:dyDescent="0.25">
      <c r="A13" t="s">
        <v>46</v>
      </c>
    </row>
    <row r="14" spans="1:1" x14ac:dyDescent="0.25">
      <c r="A14" t="s">
        <v>47</v>
      </c>
    </row>
    <row r="15" spans="1:1" x14ac:dyDescent="0.25">
      <c r="A15" t="s">
        <v>48</v>
      </c>
    </row>
    <row r="16" spans="1:1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53</v>
      </c>
    </row>
    <row r="21" spans="1:1" x14ac:dyDescent="0.25">
      <c r="A21" t="s">
        <v>54</v>
      </c>
    </row>
    <row r="22" spans="1:1" x14ac:dyDescent="0.25">
      <c r="A22" t="s">
        <v>55</v>
      </c>
    </row>
    <row r="23" spans="1:1" x14ac:dyDescent="0.25">
      <c r="A23" t="s">
        <v>56</v>
      </c>
    </row>
    <row r="24" spans="1:1" x14ac:dyDescent="0.25">
      <c r="A24" t="s">
        <v>57</v>
      </c>
    </row>
    <row r="25" spans="1:1" x14ac:dyDescent="0.25">
      <c r="A25" t="s">
        <v>58</v>
      </c>
    </row>
    <row r="26" spans="1:1" x14ac:dyDescent="0.25">
      <c r="A26" t="s">
        <v>59</v>
      </c>
    </row>
    <row r="27" spans="1:1" x14ac:dyDescent="0.25">
      <c r="A27" t="s">
        <v>60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63</v>
      </c>
    </row>
    <row r="31" spans="1:1" x14ac:dyDescent="0.25">
      <c r="A31" t="s">
        <v>64</v>
      </c>
    </row>
    <row r="32" spans="1:1" x14ac:dyDescent="0.25">
      <c r="A32" t="s">
        <v>65</v>
      </c>
    </row>
    <row r="33" spans="1:1" x14ac:dyDescent="0.25">
      <c r="A33" t="s">
        <v>66</v>
      </c>
    </row>
    <row r="34" spans="1:1" x14ac:dyDescent="0.25">
      <c r="A34" t="s">
        <v>67</v>
      </c>
    </row>
    <row r="35" spans="1:1" x14ac:dyDescent="0.25">
      <c r="A35" t="s">
        <v>68</v>
      </c>
    </row>
    <row r="36" spans="1:1" x14ac:dyDescent="0.25">
      <c r="A36" t="s">
        <v>69</v>
      </c>
    </row>
    <row r="37" spans="1:1" x14ac:dyDescent="0.25">
      <c r="A37" t="s">
        <v>70</v>
      </c>
    </row>
    <row r="38" spans="1:1" x14ac:dyDescent="0.25">
      <c r="A38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opLeftCell="L1" workbookViewId="0">
      <selection activeCell="L15" sqref="L15"/>
    </sheetView>
  </sheetViews>
  <sheetFormatPr defaultRowHeight="15" x14ac:dyDescent="0.25"/>
  <cols>
    <col min="1" max="1" width="30.42578125" bestFit="1" customWidth="1"/>
    <col min="2" max="2" width="11" bestFit="1" customWidth="1"/>
    <col min="3" max="3" width="6.28515625" bestFit="1" customWidth="1"/>
    <col min="4" max="4" width="12" bestFit="1" customWidth="1"/>
  </cols>
  <sheetData>
    <row r="1" spans="1:4" x14ac:dyDescent="0.25">
      <c r="A1" t="s">
        <v>74</v>
      </c>
      <c r="B1" t="s">
        <v>75</v>
      </c>
      <c r="C1" t="s">
        <v>22</v>
      </c>
      <c r="D1" t="s">
        <v>23</v>
      </c>
    </row>
    <row r="2" spans="1:4" x14ac:dyDescent="0.25">
      <c r="A2" t="s">
        <v>31</v>
      </c>
      <c r="B2" t="s">
        <v>32</v>
      </c>
      <c r="C2">
        <v>1599</v>
      </c>
      <c r="D2" s="2">
        <v>0.36565286988337525</v>
      </c>
    </row>
    <row r="3" spans="1:4" x14ac:dyDescent="0.25">
      <c r="A3" t="s">
        <v>24</v>
      </c>
      <c r="B3">
        <v>0</v>
      </c>
      <c r="C3">
        <v>1381</v>
      </c>
      <c r="D3" s="2">
        <v>0.31580150926137662</v>
      </c>
    </row>
    <row r="4" spans="1:4" x14ac:dyDescent="0.25">
      <c r="A4" t="s">
        <v>29</v>
      </c>
      <c r="B4" t="s">
        <v>30</v>
      </c>
      <c r="C4">
        <v>549</v>
      </c>
      <c r="D4" s="2">
        <v>0.12554310541962041</v>
      </c>
    </row>
    <row r="5" spans="1:4" x14ac:dyDescent="0.25">
      <c r="A5" t="s">
        <v>27</v>
      </c>
      <c r="B5" t="s">
        <v>28</v>
      </c>
      <c r="C5">
        <v>424</v>
      </c>
      <c r="D5" s="2">
        <v>9.6958609650125774E-2</v>
      </c>
    </row>
    <row r="6" spans="1:4" x14ac:dyDescent="0.25">
      <c r="A6" t="s">
        <v>25</v>
      </c>
      <c r="B6" t="s">
        <v>26</v>
      </c>
      <c r="C6">
        <v>334</v>
      </c>
      <c r="D6" s="2">
        <v>7.6377772696089641E-2</v>
      </c>
    </row>
    <row r="7" spans="1:4" x14ac:dyDescent="0.25">
      <c r="A7" t="s">
        <v>33</v>
      </c>
      <c r="B7" t="s">
        <v>34</v>
      </c>
      <c r="C7">
        <v>86</v>
      </c>
      <c r="D7" s="2">
        <v>1.9666133089412303E-2</v>
      </c>
    </row>
  </sheetData>
  <sortState xmlns:xlrd2="http://schemas.microsoft.com/office/spreadsheetml/2017/richdata2" ref="A2:D7">
    <sortCondition descending="1" ref="D1:D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I1" sqref="I1"/>
    </sheetView>
  </sheetViews>
  <sheetFormatPr defaultRowHeight="15" x14ac:dyDescent="0.25"/>
  <cols>
    <col min="1" max="1" width="18.7109375" bestFit="1" customWidth="1"/>
    <col min="2" max="2" width="22.140625" bestFit="1" customWidth="1"/>
    <col min="3" max="3" width="18" bestFit="1" customWidth="1"/>
  </cols>
  <sheetData>
    <row r="1" spans="1:3" x14ac:dyDescent="0.25">
      <c r="A1" t="s">
        <v>14</v>
      </c>
      <c r="B1" t="s">
        <v>85</v>
      </c>
      <c r="C1" t="s">
        <v>84</v>
      </c>
    </row>
    <row r="2" spans="1:3" x14ac:dyDescent="0.25">
      <c r="A2" t="s">
        <v>7</v>
      </c>
      <c r="B2" s="2">
        <v>0.60128702722765581</v>
      </c>
      <c r="C2" s="2">
        <v>0.6153047287971618</v>
      </c>
    </row>
    <row r="3" spans="1:3" x14ac:dyDescent="0.25">
      <c r="A3" t="s">
        <v>8</v>
      </c>
      <c r="B3" s="2">
        <v>0.19099179262048674</v>
      </c>
      <c r="C3" s="2">
        <v>0.15032248893469233</v>
      </c>
    </row>
    <row r="4" spans="1:3" x14ac:dyDescent="0.25">
      <c r="A4" t="s">
        <v>12</v>
      </c>
      <c r="B4" s="2">
        <v>9.0219723766004886E-2</v>
      </c>
      <c r="C4" s="2">
        <v>9.3767548338196047E-2</v>
      </c>
    </row>
    <row r="5" spans="1:3" x14ac:dyDescent="0.25">
      <c r="A5" t="s">
        <v>9</v>
      </c>
      <c r="B5" s="2">
        <v>9.7709357002573563E-2</v>
      </c>
      <c r="C5" s="2">
        <v>7.6843906515275215E-2</v>
      </c>
    </row>
    <row r="6" spans="1:3" x14ac:dyDescent="0.25">
      <c r="A6" t="s">
        <v>15</v>
      </c>
      <c r="B6" s="2">
        <v>6.9562395994385851E-3</v>
      </c>
      <c r="C6" s="2">
        <v>5.331660187793235E-2</v>
      </c>
    </row>
    <row r="7" spans="1:3" x14ac:dyDescent="0.25">
      <c r="A7" t="s">
        <v>11</v>
      </c>
      <c r="B7" s="2">
        <v>8.6301615666533119E-3</v>
      </c>
      <c r="C7" s="2">
        <v>6.7808721291430897E-3</v>
      </c>
    </row>
    <row r="8" spans="1:3" x14ac:dyDescent="0.25">
      <c r="A8" t="s">
        <v>13</v>
      </c>
      <c r="B8" s="2">
        <v>4.2056982171870738E-3</v>
      </c>
      <c r="C8" s="2">
        <v>3.6638534075380128E-3</v>
      </c>
    </row>
  </sheetData>
  <sortState xmlns:xlrd2="http://schemas.microsoft.com/office/spreadsheetml/2017/richdata2" ref="A2:C8">
    <sortCondition descending="1" ref="C2:C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E11" sqref="E11"/>
    </sheetView>
  </sheetViews>
  <sheetFormatPr defaultRowHeight="15" x14ac:dyDescent="0.25"/>
  <cols>
    <col min="1" max="1" width="18.140625" bestFit="1" customWidth="1"/>
    <col min="2" max="2" width="22.7109375" bestFit="1" customWidth="1"/>
    <col min="3" max="3" width="19.5703125" bestFit="1" customWidth="1"/>
    <col min="4" max="4" width="17.7109375" bestFit="1" customWidth="1"/>
    <col min="5" max="5" width="23.42578125" bestFit="1" customWidth="1"/>
    <col min="6" max="6" width="18.28515625" bestFit="1" customWidth="1"/>
  </cols>
  <sheetData>
    <row r="1" spans="1:6" x14ac:dyDescent="0.25">
      <c r="A1" s="3" t="s">
        <v>6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87</v>
      </c>
    </row>
    <row r="2" spans="1:6" x14ac:dyDescent="0.25">
      <c r="A2" t="s">
        <v>7</v>
      </c>
      <c r="B2" s="4">
        <v>23.61</v>
      </c>
      <c r="C2" s="5">
        <v>698.98068669527902</v>
      </c>
      <c r="D2" s="5">
        <v>0.75397730613204772</v>
      </c>
      <c r="E2" s="4">
        <f t="shared" ref="E2:E8" si="0">B2*C2*D2</f>
        <v>12442.837730302841</v>
      </c>
      <c r="F2" s="2">
        <f>(B2/B9)*100</f>
        <v>7.7936224995048544</v>
      </c>
    </row>
    <row r="3" spans="1:6" x14ac:dyDescent="0.25">
      <c r="A3" t="s">
        <v>8</v>
      </c>
      <c r="B3" s="4">
        <v>18.420000000000002</v>
      </c>
      <c r="C3" s="5">
        <v>92.943779904306226</v>
      </c>
      <c r="D3" s="5">
        <v>0.52364816149963944</v>
      </c>
      <c r="E3" s="4">
        <f t="shared" si="0"/>
        <v>896.4984430321889</v>
      </c>
      <c r="F3" s="2"/>
    </row>
    <row r="4" spans="1:6" x14ac:dyDescent="0.25">
      <c r="A4" t="s">
        <v>9</v>
      </c>
      <c r="B4" s="4">
        <v>18.39</v>
      </c>
      <c r="C4" s="5">
        <v>78.25</v>
      </c>
      <c r="D4" s="5">
        <v>0.33383669507065045</v>
      </c>
      <c r="E4" s="4">
        <f t="shared" si="0"/>
        <v>480.3968463488298</v>
      </c>
      <c r="F4" s="2"/>
    </row>
    <row r="5" spans="1:6" x14ac:dyDescent="0.25">
      <c r="A5" t="s">
        <v>10</v>
      </c>
      <c r="B5" s="4">
        <v>179.41</v>
      </c>
      <c r="C5" s="5">
        <v>14.894736842105264</v>
      </c>
      <c r="D5" s="5">
        <v>0.18464311463590483</v>
      </c>
      <c r="E5" s="4">
        <f t="shared" si="0"/>
        <v>493.4152841422229</v>
      </c>
      <c r="F5" s="2"/>
    </row>
    <row r="6" spans="1:6" x14ac:dyDescent="0.25">
      <c r="A6" t="s">
        <v>11</v>
      </c>
      <c r="B6" s="4">
        <v>18.39</v>
      </c>
      <c r="C6" s="5">
        <v>13.71484375</v>
      </c>
      <c r="D6" s="5">
        <v>0.18393621575342467</v>
      </c>
      <c r="E6" s="4">
        <f t="shared" si="0"/>
        <v>46.391652281460701</v>
      </c>
      <c r="F6" s="2"/>
    </row>
    <row r="7" spans="1:6" x14ac:dyDescent="0.25">
      <c r="A7" t="s">
        <v>12</v>
      </c>
      <c r="B7" s="4">
        <v>24.33</v>
      </c>
      <c r="C7" s="5">
        <v>26.597101449275364</v>
      </c>
      <c r="D7" s="5">
        <v>0.14951955529084773</v>
      </c>
      <c r="E7" s="4">
        <f t="shared" si="0"/>
        <v>96.755222374947138</v>
      </c>
      <c r="F7" s="2"/>
    </row>
    <row r="8" spans="1:6" x14ac:dyDescent="0.25">
      <c r="A8" t="s">
        <v>13</v>
      </c>
      <c r="B8" s="4">
        <v>20.39</v>
      </c>
      <c r="C8" s="5">
        <v>6.3136531365313653</v>
      </c>
      <c r="D8" s="5">
        <v>1.5477935601273821E-2</v>
      </c>
      <c r="E8" s="4">
        <f t="shared" si="0"/>
        <v>1.992558036616104</v>
      </c>
      <c r="F8" s="2"/>
    </row>
    <row r="9" spans="1:6" x14ac:dyDescent="0.25">
      <c r="A9" t="s">
        <v>86</v>
      </c>
      <c r="B9" s="4">
        <f>SUM(B2:B8)</f>
        <v>302.93999999999994</v>
      </c>
      <c r="C9" s="4">
        <f t="shared" ref="C9:E9" si="1">SUM(C2:C8)</f>
        <v>931.69480177749722</v>
      </c>
      <c r="D9" s="4">
        <f t="shared" si="1"/>
        <v>2.1450389839837887</v>
      </c>
      <c r="E9" s="4">
        <f t="shared" si="1"/>
        <v>14458.287736519107</v>
      </c>
    </row>
    <row r="10" spans="1:6" x14ac:dyDescent="0.25">
      <c r="E10" s="4">
        <f>AVERAGE(E2:E9)</f>
        <v>3614.5719341297768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"/>
  <sheetViews>
    <sheetView workbookViewId="0">
      <selection activeCell="H15" sqref="H15"/>
    </sheetView>
  </sheetViews>
  <sheetFormatPr defaultRowHeight="15" x14ac:dyDescent="0.25"/>
  <cols>
    <col min="1" max="1" width="18.7109375" bestFit="1" customWidth="1"/>
    <col min="2" max="2" width="27.28515625" bestFit="1" customWidth="1"/>
    <col min="3" max="3" width="32.140625" bestFit="1" customWidth="1"/>
  </cols>
  <sheetData>
    <row r="1" spans="1:3" x14ac:dyDescent="0.25">
      <c r="A1" t="s">
        <v>14</v>
      </c>
      <c r="B1" t="s">
        <v>80</v>
      </c>
      <c r="C1" t="s">
        <v>81</v>
      </c>
    </row>
    <row r="2" spans="1:3" x14ac:dyDescent="0.25">
      <c r="A2" t="s">
        <v>9</v>
      </c>
      <c r="B2">
        <v>508</v>
      </c>
      <c r="C2" s="2">
        <v>0.11616739080722616</v>
      </c>
    </row>
    <row r="3" spans="1:3" x14ac:dyDescent="0.25">
      <c r="A3" t="s">
        <v>15</v>
      </c>
      <c r="B3">
        <v>190</v>
      </c>
      <c r="C3" s="2">
        <v>4.3448433569631829E-2</v>
      </c>
    </row>
    <row r="4" spans="1:3" x14ac:dyDescent="0.25">
      <c r="A4" t="s">
        <v>7</v>
      </c>
      <c r="B4">
        <v>932</v>
      </c>
      <c r="C4" s="2">
        <v>0.21312600045735194</v>
      </c>
    </row>
    <row r="5" spans="1:3" x14ac:dyDescent="0.25">
      <c r="A5" t="s">
        <v>13</v>
      </c>
      <c r="B5">
        <v>271</v>
      </c>
      <c r="C5" s="2">
        <v>6.197118682826435E-2</v>
      </c>
    </row>
    <row r="6" spans="1:3" x14ac:dyDescent="0.25">
      <c r="A6" t="s">
        <v>8</v>
      </c>
      <c r="B6">
        <v>836</v>
      </c>
      <c r="C6" s="2">
        <v>0.19117310770638005</v>
      </c>
    </row>
    <row r="7" spans="1:3" x14ac:dyDescent="0.25">
      <c r="A7" t="s">
        <v>12</v>
      </c>
      <c r="B7">
        <v>1380</v>
      </c>
      <c r="C7" s="2">
        <v>0.31557283329522068</v>
      </c>
    </row>
    <row r="8" spans="1:3" x14ac:dyDescent="0.25">
      <c r="A8" t="s">
        <v>11</v>
      </c>
      <c r="B8">
        <v>256</v>
      </c>
      <c r="C8" s="2">
        <v>5.8541047335924995E-2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12"/>
  <sheetViews>
    <sheetView workbookViewId="0">
      <selection activeCell="D16" sqref="D16"/>
    </sheetView>
  </sheetViews>
  <sheetFormatPr defaultRowHeight="15" x14ac:dyDescent="0.25"/>
  <cols>
    <col min="1" max="1" width="18.7109375" bestFit="1" customWidth="1"/>
    <col min="2" max="2" width="39" bestFit="1" customWidth="1"/>
    <col min="3" max="3" width="42.85546875" bestFit="1" customWidth="1"/>
    <col min="4" max="4" width="35.42578125" bestFit="1" customWidth="1"/>
    <col min="5" max="5" width="20.5703125" bestFit="1" customWidth="1"/>
  </cols>
  <sheetData>
    <row r="2" spans="1:5" x14ac:dyDescent="0.25">
      <c r="A2" t="s">
        <v>91</v>
      </c>
      <c r="B2" t="s">
        <v>88</v>
      </c>
      <c r="C2" t="s">
        <v>89</v>
      </c>
      <c r="D2" t="s">
        <v>90</v>
      </c>
      <c r="E2" t="s">
        <v>92</v>
      </c>
    </row>
    <row r="3" spans="1:5" x14ac:dyDescent="0.25">
      <c r="A3" t="s">
        <v>9</v>
      </c>
      <c r="B3" s="6">
        <v>0.18785043694570086</v>
      </c>
      <c r="C3" s="6">
        <v>4.8854678501286782E-2</v>
      </c>
      <c r="D3" s="6">
        <v>3.8421953257638489E-2</v>
      </c>
      <c r="E3" s="8">
        <f>($C$12 - B3) / $C$12 * 100</f>
        <v>56.63799464994004</v>
      </c>
    </row>
    <row r="4" spans="1:5" x14ac:dyDescent="0.25">
      <c r="A4" t="s">
        <v>15</v>
      </c>
      <c r="B4" s="6">
        <v>8.149243368390556E-2</v>
      </c>
      <c r="C4" s="6">
        <v>3.4781197997192925E-3</v>
      </c>
      <c r="D4" s="6">
        <v>2.6658300938967577E-2</v>
      </c>
      <c r="E4" s="8">
        <f t="shared" ref="E4:E9" si="0">($C$12 - B4) / $C$12 * 100</f>
        <v>81.188889401346742</v>
      </c>
    </row>
    <row r="5" spans="1:5" x14ac:dyDescent="0.25">
      <c r="A5" t="s">
        <v>7</v>
      </c>
      <c r="B5" s="6">
        <v>2.6376585005232361E-2</v>
      </c>
      <c r="C5" s="6">
        <v>0.80064351361382791</v>
      </c>
      <c r="D5" s="6">
        <v>0.80765236439859645</v>
      </c>
      <c r="E5" s="8">
        <f t="shared" si="0"/>
        <v>93.911424222857661</v>
      </c>
    </row>
    <row r="6" spans="1:5" x14ac:dyDescent="0.25">
      <c r="A6" t="s">
        <v>13</v>
      </c>
      <c r="B6" s="6">
        <v>0.18955875851975434</v>
      </c>
      <c r="C6" s="6">
        <v>2.1028491085935369E-3</v>
      </c>
      <c r="D6" s="6">
        <v>1.8319267037691057E-3</v>
      </c>
      <c r="E6" s="8">
        <f t="shared" si="0"/>
        <v>56.243658334102022</v>
      </c>
    </row>
    <row r="7" spans="1:5" x14ac:dyDescent="0.25">
      <c r="A7" t="s">
        <v>8</v>
      </c>
      <c r="B7" s="6">
        <v>7.1062680916000029E-2</v>
      </c>
      <c r="C7" s="6">
        <v>9.5495896310243369E-2</v>
      </c>
      <c r="D7" s="6">
        <v>7.5161244467357502E-2</v>
      </c>
      <c r="E7" s="8">
        <f t="shared" si="0"/>
        <v>83.596416382252556</v>
      </c>
    </row>
    <row r="8" spans="1:5" x14ac:dyDescent="0.25">
      <c r="A8" t="s">
        <v>12</v>
      </c>
      <c r="B8" s="6">
        <v>0.43321436688453596</v>
      </c>
      <c r="C8" s="6">
        <v>4.5109861883002443E-2</v>
      </c>
      <c r="D8" s="6">
        <v>4.6883774169098842E-2</v>
      </c>
      <c r="E8" s="8">
        <f>($C$12 - B8) / $C$12 * 100</f>
        <v>0</v>
      </c>
    </row>
    <row r="9" spans="1:5" x14ac:dyDescent="0.25">
      <c r="A9" t="s">
        <v>11</v>
      </c>
      <c r="B9" s="6">
        <v>1.0444738044870915E-2</v>
      </c>
      <c r="C9" s="6">
        <v>4.3150807833266559E-3</v>
      </c>
      <c r="D9" s="6">
        <v>3.39043606457175E-3</v>
      </c>
      <c r="E9" s="8">
        <f t="shared" si="0"/>
        <v>97.589013928604373</v>
      </c>
    </row>
    <row r="12" spans="1:5" x14ac:dyDescent="0.25">
      <c r="C12" s="7">
        <f>MAX(B3:B9)</f>
        <v>0.43321436688453596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L18" sqref="L18"/>
    </sheetView>
  </sheetViews>
  <sheetFormatPr defaultRowHeight="15" x14ac:dyDescent="0.25"/>
  <cols>
    <col min="1" max="1" width="10.140625" bestFit="1" customWidth="1"/>
    <col min="2" max="2" width="30" bestFit="1" customWidth="1"/>
    <col min="3" max="3" width="31.7109375" customWidth="1"/>
    <col min="11" max="11" width="13.140625" bestFit="1" customWidth="1"/>
    <col min="12" max="12" width="37" bestFit="1" customWidth="1"/>
  </cols>
  <sheetData>
    <row r="1" spans="1:3" x14ac:dyDescent="0.25">
      <c r="A1" t="s">
        <v>94</v>
      </c>
      <c r="B1" t="s">
        <v>82</v>
      </c>
      <c r="C1" t="s">
        <v>93</v>
      </c>
    </row>
    <row r="2" spans="1:3" x14ac:dyDescent="0.25">
      <c r="A2" t="s">
        <v>16</v>
      </c>
      <c r="B2">
        <v>9179</v>
      </c>
      <c r="C2" s="2">
        <v>1.1281152523541832E-2</v>
      </c>
    </row>
    <row r="3" spans="1:3" x14ac:dyDescent="0.25">
      <c r="A3" t="s">
        <v>17</v>
      </c>
      <c r="B3">
        <v>14883</v>
      </c>
      <c r="C3" s="2">
        <v>1.829146889725167E-2</v>
      </c>
    </row>
    <row r="4" spans="1:3" x14ac:dyDescent="0.25">
      <c r="A4" t="s">
        <v>18</v>
      </c>
      <c r="B4">
        <v>38123</v>
      </c>
      <c r="C4" s="2">
        <v>4.6853837853250382E-2</v>
      </c>
    </row>
    <row r="5" spans="1:3" x14ac:dyDescent="0.25">
      <c r="A5" t="s">
        <v>19</v>
      </c>
      <c r="B5">
        <v>751473</v>
      </c>
      <c r="C5" s="2">
        <v>0.9235735407259561</v>
      </c>
    </row>
    <row r="7" spans="1:3" x14ac:dyDescent="0.25">
      <c r="A7" t="s">
        <v>94</v>
      </c>
      <c r="B7" t="s">
        <v>82</v>
      </c>
      <c r="C7" t="s">
        <v>93</v>
      </c>
    </row>
    <row r="8" spans="1:3" x14ac:dyDescent="0.25">
      <c r="A8" t="s">
        <v>16</v>
      </c>
      <c r="B8">
        <v>9179</v>
      </c>
      <c r="C8">
        <v>1.1281152523541832E-2</v>
      </c>
    </row>
    <row r="9" spans="1:3" x14ac:dyDescent="0.25">
      <c r="A9" t="s">
        <v>17</v>
      </c>
      <c r="B9">
        <v>14883</v>
      </c>
      <c r="C9">
        <v>1.829146889725167E-2</v>
      </c>
    </row>
    <row r="10" spans="1:3" x14ac:dyDescent="0.25">
      <c r="A10" t="s">
        <v>18</v>
      </c>
      <c r="B10">
        <v>38123</v>
      </c>
      <c r="C10">
        <v>4.6853837853250382E-2</v>
      </c>
    </row>
    <row r="11" spans="1:3" x14ac:dyDescent="0.25">
      <c r="A11" t="s">
        <v>19</v>
      </c>
      <c r="B11">
        <v>751473</v>
      </c>
      <c r="C11">
        <v>0.9235735407259561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Segmentation by activity KPI</vt:lpstr>
      <vt:lpstr>segments</vt:lpstr>
      <vt:lpstr>Countries</vt:lpstr>
      <vt:lpstr>Purchase Freq Dist</vt:lpstr>
      <vt:lpstr>Sheet14</vt:lpstr>
      <vt:lpstr>CLV Metric</vt:lpstr>
      <vt:lpstr>Segments and count</vt:lpstr>
      <vt:lpstr>RFM Metrics by Segments</vt:lpstr>
      <vt:lpstr>Purchases by Quarter</vt:lpstr>
      <vt:lpstr>Customer Segments</vt:lpstr>
      <vt:lpstr>Purchase Freq by Segment</vt:lpstr>
      <vt:lpstr>Dashboard</vt:lpstr>
    </vt:vector>
  </TitlesOfParts>
  <Company>AgriConnect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Maame Esi Arthur</dc:creator>
  <cp:lastModifiedBy>Maame Esi Arthur</cp:lastModifiedBy>
  <cp:lastPrinted>2025-03-27T07:44:24Z</cp:lastPrinted>
  <dcterms:created xsi:type="dcterms:W3CDTF">2025-03-26T16:17:13Z</dcterms:created>
  <dcterms:modified xsi:type="dcterms:W3CDTF">2025-03-27T10:21:02Z</dcterms:modified>
</cp:coreProperties>
</file>