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oke\Desktop\Documents\"/>
    </mc:Choice>
  </mc:AlternateContent>
  <xr:revisionPtr revIDLastSave="0" documentId="8_{6496F089-0A16-408F-B204-168C17313B5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ACCI project" sheetId="1" r:id="rId1"/>
    <sheet name="Sheet4" sheetId="5" r:id="rId2"/>
    <sheet name="Sheet6" sheetId="8" r:id="rId3"/>
    <sheet name="by age" sheetId="2" r:id="rId4"/>
    <sheet name="Sheet1" sheetId="6" r:id="rId5"/>
    <sheet name="Sheet3" sheetId="4" r:id="rId6"/>
    <sheet name="Sheet2" sheetId="3" r:id="rId7"/>
    <sheet name="Sheet5" sheetId="7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" i="1"/>
  <c r="E203" i="1"/>
  <c r="E20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" i="1"/>
  <c r="G3" i="1" l="1"/>
  <c r="D10" i="3" s="1"/>
  <c r="G4" i="1"/>
  <c r="G5" i="1"/>
  <c r="G6" i="1"/>
  <c r="G7" i="1"/>
  <c r="G8" i="1"/>
  <c r="G9" i="1"/>
  <c r="G10" i="1"/>
  <c r="D12" i="3" s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F9" i="5" l="1"/>
  <c r="G9" i="5"/>
  <c r="E9" i="5"/>
  <c r="B9" i="3"/>
  <c r="C10" i="3"/>
  <c r="D11" i="3"/>
  <c r="C9" i="3"/>
  <c r="B12" i="3"/>
  <c r="D9" i="3"/>
  <c r="B11" i="3"/>
  <c r="C12" i="3"/>
  <c r="F10" i="5"/>
  <c r="G10" i="5"/>
  <c r="E10" i="5"/>
  <c r="B10" i="3"/>
  <c r="C11" i="3"/>
  <c r="E20" i="5" l="1"/>
  <c r="C7" i="8" s="1"/>
  <c r="H9" i="5"/>
  <c r="J9" i="5"/>
  <c r="J10" i="5"/>
  <c r="H10" i="5"/>
  <c r="C15" i="3"/>
  <c r="B15" i="3"/>
  <c r="D16" i="3"/>
  <c r="D15" i="3"/>
  <c r="C17" i="8" l="1"/>
  <c r="C12" i="8"/>
  <c r="D14" i="5"/>
  <c r="F14" i="5"/>
  <c r="I10" i="5"/>
  <c r="I9" i="5"/>
  <c r="C16" i="3"/>
</calcChain>
</file>

<file path=xl/sharedStrings.xml><?xml version="1.0" encoding="utf-8"?>
<sst xmlns="http://schemas.openxmlformats.org/spreadsheetml/2006/main" count="249" uniqueCount="34">
  <si>
    <t>CustomerID</t>
  </si>
  <si>
    <t>Gender</t>
  </si>
  <si>
    <t>Age</t>
  </si>
  <si>
    <t>Annual Income (k$)</t>
  </si>
  <si>
    <t>Spending Score (1-100)</t>
  </si>
  <si>
    <t>Male</t>
  </si>
  <si>
    <t>Female</t>
  </si>
  <si>
    <t>GENERATION</t>
  </si>
  <si>
    <t>ECONOMIC STATUS</t>
  </si>
  <si>
    <t>GEN Z</t>
  </si>
  <si>
    <t>MILLENIAL</t>
  </si>
  <si>
    <t>GEN X</t>
  </si>
  <si>
    <t>BABY BOOMER</t>
  </si>
  <si>
    <t>GENDER</t>
  </si>
  <si>
    <t>FEMALE</t>
  </si>
  <si>
    <t>ANNUAL INCOME</t>
  </si>
  <si>
    <t>SPENDING SCORE</t>
  </si>
  <si>
    <t>FREQUENCY</t>
  </si>
  <si>
    <t>MALE</t>
  </si>
  <si>
    <t>MIDDLE EARNER</t>
  </si>
  <si>
    <t>RICH</t>
  </si>
  <si>
    <t>ECONOMIC STATUS:</t>
  </si>
  <si>
    <t>GENERATION:</t>
  </si>
  <si>
    <t>SPENDERS</t>
  </si>
  <si>
    <t>SPENDING STRENGTH:</t>
  </si>
  <si>
    <t>HIGH</t>
  </si>
  <si>
    <t>GENDER:</t>
  </si>
  <si>
    <t>AVERAGE ANNUAL INCOME</t>
  </si>
  <si>
    <t>AVERAGE SPENDING SCORE</t>
  </si>
  <si>
    <t>AMOUNT SPENT</t>
  </si>
  <si>
    <t>Percentage of total customers:</t>
  </si>
  <si>
    <t>Average income:</t>
  </si>
  <si>
    <t>Average spending Score:</t>
  </si>
  <si>
    <t>WEALTHY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</si>
</sst>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5C]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48"/>
      <color rgb="FF00B0F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17" fillId="33" borderId="0" xfId="0" applyFont="1" applyFill="1"/>
    <xf numFmtId="0" fontId="17" fillId="34" borderId="0" xfId="0" applyFont="1" applyFill="1"/>
    <xf numFmtId="2" fontId="0" fillId="0" borderId="0" xfId="0" applyNumberFormat="1"/>
    <xf numFmtId="16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4" fontId="0" fillId="0" borderId="0" xfId="0" applyNumberFormat="1" applyFont="1" applyAlignment="1"/>
    <xf numFmtId="2" fontId="19" fillId="0" borderId="0" xfId="0" applyNumberFormat="1" applyFont="1" applyAlignment="1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1" fillId="35" borderId="0" xfId="38" applyFont="1" applyFill="1"/>
    <xf numFmtId="0" fontId="22" fillId="35" borderId="0" xfId="38" applyFont="1" applyFill="1"/>
    <xf numFmtId="0" fontId="22" fillId="35" borderId="0" xfId="0" applyFont="1" applyFill="1"/>
    <xf numFmtId="2" fontId="22" fillId="35" borderId="0" xfId="0" applyNumberFormat="1" applyFont="1" applyFill="1" applyAlignment="1"/>
    <xf numFmtId="0" fontId="23" fillId="35" borderId="0" xfId="0" applyFont="1" applyFill="1" applyAlignment="1">
      <alignment horizontal="center"/>
    </xf>
    <xf numFmtId="164" fontId="23" fillId="35" borderId="0" xfId="0" applyNumberFormat="1" applyFont="1" applyFill="1" applyAlignment="1">
      <alignment horizontal="center"/>
    </xf>
    <xf numFmtId="2" fontId="23" fillId="35" borderId="0" xfId="0" applyNumberFormat="1" applyFont="1" applyFill="1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Sheet4!$H$8</c:f>
              <c:strCache>
                <c:ptCount val="1"/>
                <c:pt idx="0">
                  <c:v>AVERAGE ANNUAL 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Sheet4!$H$9:$H$10</c:f>
              <c:numCache>
                <c:formatCode>[$$-45C]#,##0.00</c:formatCode>
                <c:ptCount val="2"/>
                <c:pt idx="0">
                  <c:v>0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7-4C50-BB17-AECBB69A7262}"/>
            </c:ext>
          </c:extLst>
        </c:ser>
        <c:ser>
          <c:idx val="1"/>
          <c:order val="1"/>
          <c:tx>
            <c:strRef>
              <c:f>Sheet4!$I$8</c:f>
              <c:strCache>
                <c:ptCount val="1"/>
                <c:pt idx="0">
                  <c:v>AMOUNT SPENT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Sheet4!$I$9:$I$10</c:f>
              <c:numCache>
                <c:formatCode>0.00</c:formatCode>
                <c:ptCount val="2"/>
                <c:pt idx="0">
                  <c:v>0</c:v>
                </c:pt>
                <c:pt idx="1">
                  <c:v>27.06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7-4C50-BB17-AECBB69A7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803456"/>
        <c:axId val="1208804288"/>
      </c:barChart>
      <c:catAx>
        <c:axId val="12088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8804288"/>
        <c:crosses val="autoZero"/>
        <c:auto val="1"/>
        <c:lblAlgn val="ctr"/>
        <c:lblOffset val="100"/>
        <c:noMultiLvlLbl val="0"/>
      </c:catAx>
      <c:valAx>
        <c:axId val="1208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5C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88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Sheet4!$H$8</c:f>
              <c:strCache>
                <c:ptCount val="1"/>
                <c:pt idx="0">
                  <c:v>AVERAGE ANNUAL 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Sheet4!$H$9:$H$10</c:f>
              <c:numCache>
                <c:formatCode>[$$-45C]#,##0.00</c:formatCode>
                <c:ptCount val="2"/>
                <c:pt idx="0">
                  <c:v>0</c:v>
                </c:pt>
                <c:pt idx="1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C-4DCA-9783-C084B9198CBC}"/>
            </c:ext>
          </c:extLst>
        </c:ser>
        <c:ser>
          <c:idx val="1"/>
          <c:order val="1"/>
          <c:tx>
            <c:strRef>
              <c:f>Sheet4!$I$8</c:f>
              <c:strCache>
                <c:ptCount val="1"/>
                <c:pt idx="0">
                  <c:v>AMOUNT SPENT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Sheet4!$I$9:$I$10</c:f>
              <c:numCache>
                <c:formatCode>0.00</c:formatCode>
                <c:ptCount val="2"/>
                <c:pt idx="0">
                  <c:v>0</c:v>
                </c:pt>
                <c:pt idx="1">
                  <c:v>27.06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8C-4DCA-9783-C084B9198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803456"/>
        <c:axId val="1208804288"/>
      </c:barChart>
      <c:catAx>
        <c:axId val="12088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8804288"/>
        <c:crosses val="autoZero"/>
        <c:auto val="1"/>
        <c:lblAlgn val="ctr"/>
        <c:lblOffset val="100"/>
        <c:noMultiLvlLbl val="0"/>
      </c:catAx>
      <c:valAx>
        <c:axId val="1208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45C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2088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Sheet2!$A$9:$A$12</c:f>
              <c:strCache>
                <c:ptCount val="4"/>
                <c:pt idx="0">
                  <c:v>GEN Z</c:v>
                </c:pt>
                <c:pt idx="1">
                  <c:v>MILLENIAL</c:v>
                </c:pt>
                <c:pt idx="2">
                  <c:v>GEN X</c:v>
                </c:pt>
                <c:pt idx="3">
                  <c:v>BABY BOOMER</c:v>
                </c:pt>
              </c:strCache>
            </c:strRef>
          </c:cat>
          <c:val>
            <c:numRef>
              <c:f>Sheet2!$B$9:$B$12</c:f>
              <c:numCache>
                <c:formatCode>General</c:formatCode>
                <c:ptCount val="4"/>
                <c:pt idx="0">
                  <c:v>9</c:v>
                </c:pt>
                <c:pt idx="1">
                  <c:v>11</c:v>
                </c:pt>
                <c:pt idx="2">
                  <c:v>16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4-46BF-8F58-4478E61482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Sheet2!$A$9:$A$12</c:f>
              <c:strCache>
                <c:ptCount val="4"/>
                <c:pt idx="0">
                  <c:v>GEN Z</c:v>
                </c:pt>
                <c:pt idx="1">
                  <c:v>MILLENIAL</c:v>
                </c:pt>
                <c:pt idx="2">
                  <c:v>GEN X</c:v>
                </c:pt>
                <c:pt idx="3">
                  <c:v>BABY BOOMER</c:v>
                </c:pt>
              </c:strCache>
            </c:strRef>
          </c:cat>
          <c:val>
            <c:numRef>
              <c:f>Sheet2!$C$9:$C$12</c:f>
              <c:numCache>
                <c:formatCode>[$$-45C]#,##0.00</c:formatCode>
                <c:ptCount val="4"/>
                <c:pt idx="0">
                  <c:v>533</c:v>
                </c:pt>
                <c:pt idx="1">
                  <c:v>721</c:v>
                </c:pt>
                <c:pt idx="2">
                  <c:v>957</c:v>
                </c:pt>
                <c:pt idx="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4-46BF-8F58-4478E61482CA}"/>
            </c:ext>
          </c:extLst>
        </c:ser>
        <c:ser>
          <c:idx val="2"/>
          <c:order val="2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Sheet2!$A$9:$A$12</c:f>
              <c:strCache>
                <c:ptCount val="4"/>
                <c:pt idx="0">
                  <c:v>GEN Z</c:v>
                </c:pt>
                <c:pt idx="1">
                  <c:v>MILLENIAL</c:v>
                </c:pt>
                <c:pt idx="2">
                  <c:v>GEN X</c:v>
                </c:pt>
                <c:pt idx="3">
                  <c:v>BABY BOOMER</c:v>
                </c:pt>
              </c:strCache>
            </c:strRef>
          </c:cat>
          <c:val>
            <c:numRef>
              <c:f>Sheet2!$D$9:$D$12</c:f>
              <c:numCache>
                <c:formatCode>[$$-45C]#,##0.00</c:formatCode>
                <c:ptCount val="4"/>
                <c:pt idx="0">
                  <c:v>376</c:v>
                </c:pt>
                <c:pt idx="1">
                  <c:v>770</c:v>
                </c:pt>
                <c:pt idx="2">
                  <c:v>689</c:v>
                </c:pt>
                <c:pt idx="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4-46BF-8F58-4478E6148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94231504"/>
        <c:axId val="1394242320"/>
      </c:barChart>
      <c:catAx>
        <c:axId val="13942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94242320"/>
        <c:crosses val="autoZero"/>
        <c:auto val="1"/>
        <c:lblAlgn val="ctr"/>
        <c:lblOffset val="100"/>
        <c:noMultiLvlLbl val="0"/>
      </c:catAx>
      <c:valAx>
        <c:axId val="13942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9423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61596675415573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Sheet2!$A$9:$A$12</c:f>
              <c:strCache>
                <c:ptCount val="4"/>
                <c:pt idx="0">
                  <c:v>GEN Z</c:v>
                </c:pt>
                <c:pt idx="1">
                  <c:v>MILLENIAL</c:v>
                </c:pt>
                <c:pt idx="2">
                  <c:v>GEN X</c:v>
                </c:pt>
                <c:pt idx="3">
                  <c:v>BABY BOOMER</c:v>
                </c:pt>
              </c:strCache>
            </c:strRef>
          </c:cat>
          <c:val>
            <c:numRef>
              <c:f>Sheet2!$B$9:$B$12</c:f>
              <c:numCache>
                <c:formatCode>General</c:formatCode>
                <c:ptCount val="4"/>
                <c:pt idx="0">
                  <c:v>9</c:v>
                </c:pt>
                <c:pt idx="1">
                  <c:v>11</c:v>
                </c:pt>
                <c:pt idx="2">
                  <c:v>16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3-4C69-86E8-B7DAC2B74C2B}"/>
            </c:ext>
          </c:extLst>
        </c:ser>
        <c:ser>
          <c:idx val="1"/>
          <c:order val="1"/>
          <c:tx>
            <c:strRef>
              <c:f>Sheet2!$C$8</c:f>
              <c:strCache>
                <c:ptCount val="1"/>
                <c:pt idx="0">
                  <c:v>ANNUAL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Sheet2!$A$9:$A$12</c:f>
              <c:strCache>
                <c:ptCount val="4"/>
                <c:pt idx="0">
                  <c:v>GEN Z</c:v>
                </c:pt>
                <c:pt idx="1">
                  <c:v>MILLENIAL</c:v>
                </c:pt>
                <c:pt idx="2">
                  <c:v>GEN X</c:v>
                </c:pt>
                <c:pt idx="3">
                  <c:v>BABY BOOMER</c:v>
                </c:pt>
              </c:strCache>
            </c:strRef>
          </c:cat>
          <c:val>
            <c:numRef>
              <c:f>Sheet2!$C$9:$C$12</c:f>
              <c:numCache>
                <c:formatCode>[$$-45C]#,##0.00</c:formatCode>
                <c:ptCount val="4"/>
                <c:pt idx="0">
                  <c:v>533</c:v>
                </c:pt>
                <c:pt idx="1">
                  <c:v>721</c:v>
                </c:pt>
                <c:pt idx="2">
                  <c:v>957</c:v>
                </c:pt>
                <c:pt idx="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03-4C69-86E8-B7DAC2B74C2B}"/>
            </c:ext>
          </c:extLst>
        </c:ser>
        <c:ser>
          <c:idx val="2"/>
          <c:order val="2"/>
          <c:tx>
            <c:strRef>
              <c:f>Sheet2!$D$8</c:f>
              <c:strCache>
                <c:ptCount val="1"/>
                <c:pt idx="0">
                  <c:v>SPENDING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Sheet2!$A$9:$A$12</c:f>
              <c:strCache>
                <c:ptCount val="4"/>
                <c:pt idx="0">
                  <c:v>GEN Z</c:v>
                </c:pt>
                <c:pt idx="1">
                  <c:v>MILLENIAL</c:v>
                </c:pt>
                <c:pt idx="2">
                  <c:v>GEN X</c:v>
                </c:pt>
                <c:pt idx="3">
                  <c:v>BABY BOOMER</c:v>
                </c:pt>
              </c:strCache>
            </c:strRef>
          </c:cat>
          <c:val>
            <c:numRef>
              <c:f>Sheet2!$D$9:$D$12</c:f>
              <c:numCache>
                <c:formatCode>[$$-45C]#,##0.00</c:formatCode>
                <c:ptCount val="4"/>
                <c:pt idx="0">
                  <c:v>376</c:v>
                </c:pt>
                <c:pt idx="1">
                  <c:v>770</c:v>
                </c:pt>
                <c:pt idx="2">
                  <c:v>689</c:v>
                </c:pt>
                <c:pt idx="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03-4C69-86E8-B7DAC2B74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611856"/>
        <c:axId val="1397592720"/>
      </c:barChart>
      <c:catAx>
        <c:axId val="13976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97592720"/>
        <c:crosses val="autoZero"/>
        <c:auto val="1"/>
        <c:lblAlgn val="ctr"/>
        <c:lblOffset val="100"/>
        <c:noMultiLvlLbl val="0"/>
      </c:catAx>
      <c:valAx>
        <c:axId val="13975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9761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Sheet4!$D$9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Sheet4!$E$8:$F$8</c:f>
              <c:strCache>
                <c:ptCount val="2"/>
                <c:pt idx="0">
                  <c:v>ANNUAL INCOME</c:v>
                </c:pt>
                <c:pt idx="1">
                  <c:v>SPENDING SCORE</c:v>
                </c:pt>
              </c:strCache>
            </c:strRef>
          </c:cat>
          <c:val>
            <c:numRef>
              <c:f>Sheet4!$E$9:$F$9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83-4786-8E44-0E6F26C08E65}"/>
            </c:ext>
          </c:extLst>
        </c:ser>
        <c:ser>
          <c:idx val="1"/>
          <c:order val="1"/>
          <c:tx>
            <c:strRef>
              <c:f>Sheet4!$D$10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Sheet4!$E$8:$F$8</c:f>
              <c:strCache>
                <c:ptCount val="2"/>
                <c:pt idx="0">
                  <c:v>ANNUAL INCOME</c:v>
                </c:pt>
                <c:pt idx="1">
                  <c:v>SPENDING SCORE</c:v>
                </c:pt>
              </c:strCache>
            </c:strRef>
          </c:cat>
          <c:val>
            <c:numRef>
              <c:f>Sheet4!$E$10:$F$10</c:f>
              <c:numCache>
                <c:formatCode>General</c:formatCode>
                <c:ptCount val="2"/>
                <c:pt idx="0">
                  <c:v>246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83-4786-8E44-0E6F26C08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7873088"/>
        <c:axId val="1197868928"/>
      </c:barChart>
      <c:catAx>
        <c:axId val="11978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97868928"/>
        <c:crosses val="autoZero"/>
        <c:auto val="1"/>
        <c:lblAlgn val="ctr"/>
        <c:lblOffset val="100"/>
        <c:noMultiLvlLbl val="0"/>
      </c:catAx>
      <c:valAx>
        <c:axId val="11978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19787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Sheet2!$A$9:$A$12</c:f>
              <c:strCache>
                <c:ptCount val="4"/>
                <c:pt idx="0">
                  <c:v>GEN Z</c:v>
                </c:pt>
                <c:pt idx="1">
                  <c:v>MILLENIAL</c:v>
                </c:pt>
                <c:pt idx="2">
                  <c:v>GEN X</c:v>
                </c:pt>
                <c:pt idx="3">
                  <c:v>BABY BOOMER</c:v>
                </c:pt>
              </c:strCache>
            </c:strRef>
          </c:cat>
          <c:val>
            <c:numRef>
              <c:f>Sheet2!$B$9:$B$12</c:f>
              <c:numCache>
                <c:formatCode>General</c:formatCode>
                <c:ptCount val="4"/>
                <c:pt idx="0">
                  <c:v>9</c:v>
                </c:pt>
                <c:pt idx="1">
                  <c:v>11</c:v>
                </c:pt>
                <c:pt idx="2">
                  <c:v>16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D-4C08-8BB6-FFF1550F93AA}"/>
            </c:ext>
          </c:extLst>
        </c:ser>
        <c:ser>
          <c:idx val="1"/>
          <c:order val="1"/>
          <c:tx>
            <c:strRef>
              <c:f>Sheet2!$C$8</c:f>
              <c:strCache>
                <c:ptCount val="1"/>
                <c:pt idx="0">
                  <c:v>ANNUAL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Sheet2!$A$9:$A$12</c:f>
              <c:strCache>
                <c:ptCount val="4"/>
                <c:pt idx="0">
                  <c:v>GEN Z</c:v>
                </c:pt>
                <c:pt idx="1">
                  <c:v>MILLENIAL</c:v>
                </c:pt>
                <c:pt idx="2">
                  <c:v>GEN X</c:v>
                </c:pt>
                <c:pt idx="3">
                  <c:v>BABY BOOMER</c:v>
                </c:pt>
              </c:strCache>
            </c:strRef>
          </c:cat>
          <c:val>
            <c:numRef>
              <c:f>Sheet2!$C$9:$C$12</c:f>
              <c:numCache>
                <c:formatCode>[$$-45C]#,##0.00</c:formatCode>
                <c:ptCount val="4"/>
                <c:pt idx="0">
                  <c:v>533</c:v>
                </c:pt>
                <c:pt idx="1">
                  <c:v>721</c:v>
                </c:pt>
                <c:pt idx="2">
                  <c:v>957</c:v>
                </c:pt>
                <c:pt idx="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D-4C08-8BB6-FFF1550F93AA}"/>
            </c:ext>
          </c:extLst>
        </c:ser>
        <c:ser>
          <c:idx val="2"/>
          <c:order val="2"/>
          <c:tx>
            <c:strRef>
              <c:f>Sheet2!$D$8</c:f>
              <c:strCache>
                <c:ptCount val="1"/>
                <c:pt idx="0">
                  <c:v>SPENDING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Sheet2!$A$9:$A$12</c:f>
              <c:strCache>
                <c:ptCount val="4"/>
                <c:pt idx="0">
                  <c:v>GEN Z</c:v>
                </c:pt>
                <c:pt idx="1">
                  <c:v>MILLENIAL</c:v>
                </c:pt>
                <c:pt idx="2">
                  <c:v>GEN X</c:v>
                </c:pt>
                <c:pt idx="3">
                  <c:v>BABY BOOMER</c:v>
                </c:pt>
              </c:strCache>
            </c:strRef>
          </c:cat>
          <c:val>
            <c:numRef>
              <c:f>Sheet2!$D$9:$D$12</c:f>
              <c:numCache>
                <c:formatCode>[$$-45C]#,##0.00</c:formatCode>
                <c:ptCount val="4"/>
                <c:pt idx="0">
                  <c:v>376</c:v>
                </c:pt>
                <c:pt idx="1">
                  <c:v>770</c:v>
                </c:pt>
                <c:pt idx="2">
                  <c:v>689</c:v>
                </c:pt>
                <c:pt idx="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4D-4C08-8BB6-FFF1550F9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611856"/>
        <c:axId val="1397592720"/>
      </c:barChart>
      <c:catAx>
        <c:axId val="13976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97592720"/>
        <c:crosses val="autoZero"/>
        <c:auto val="1"/>
        <c:lblAlgn val="ctr"/>
        <c:lblOffset val="100"/>
        <c:noMultiLvlLbl val="0"/>
      </c:catAx>
      <c:valAx>
        <c:axId val="13975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9761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Sheet2!$B$8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Sheet2!$A$9:$A$12</c:f>
              <c:strCache>
                <c:ptCount val="4"/>
                <c:pt idx="0">
                  <c:v>GEN Z</c:v>
                </c:pt>
                <c:pt idx="1">
                  <c:v>MILLENIAL</c:v>
                </c:pt>
                <c:pt idx="2">
                  <c:v>GEN X</c:v>
                </c:pt>
                <c:pt idx="3">
                  <c:v>BABY BOOMER</c:v>
                </c:pt>
              </c:strCache>
            </c:strRef>
          </c:cat>
          <c:val>
            <c:numRef>
              <c:f>Sheet2!$B$9:$B$12</c:f>
              <c:numCache>
                <c:formatCode>General</c:formatCode>
                <c:ptCount val="4"/>
                <c:pt idx="0">
                  <c:v>9</c:v>
                </c:pt>
                <c:pt idx="1">
                  <c:v>11</c:v>
                </c:pt>
                <c:pt idx="2">
                  <c:v>16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C-4E0A-A8E6-98C206269AD0}"/>
            </c:ext>
          </c:extLst>
        </c:ser>
        <c:ser>
          <c:idx val="1"/>
          <c:order val="1"/>
          <c:tx>
            <c:strRef>
              <c:f>Sheet2!$C$8</c:f>
              <c:strCache>
                <c:ptCount val="1"/>
                <c:pt idx="0">
                  <c:v>ANNUAL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Sheet2!$A$9:$A$12</c:f>
              <c:strCache>
                <c:ptCount val="4"/>
                <c:pt idx="0">
                  <c:v>GEN Z</c:v>
                </c:pt>
                <c:pt idx="1">
                  <c:v>MILLENIAL</c:v>
                </c:pt>
                <c:pt idx="2">
                  <c:v>GEN X</c:v>
                </c:pt>
                <c:pt idx="3">
                  <c:v>BABY BOOMER</c:v>
                </c:pt>
              </c:strCache>
            </c:strRef>
          </c:cat>
          <c:val>
            <c:numRef>
              <c:f>Sheet2!$C$9:$C$12</c:f>
              <c:numCache>
                <c:formatCode>[$$-45C]#,##0.00</c:formatCode>
                <c:ptCount val="4"/>
                <c:pt idx="0">
                  <c:v>533</c:v>
                </c:pt>
                <c:pt idx="1">
                  <c:v>721</c:v>
                </c:pt>
                <c:pt idx="2">
                  <c:v>957</c:v>
                </c:pt>
                <c:pt idx="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C-4E0A-A8E6-98C206269AD0}"/>
            </c:ext>
          </c:extLst>
        </c:ser>
        <c:ser>
          <c:idx val="2"/>
          <c:order val="2"/>
          <c:tx>
            <c:strRef>
              <c:f>Sheet2!$D$8</c:f>
              <c:strCache>
                <c:ptCount val="1"/>
                <c:pt idx="0">
                  <c:v>SPENDING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Sheet2!$A$9:$A$12</c:f>
              <c:strCache>
                <c:ptCount val="4"/>
                <c:pt idx="0">
                  <c:v>GEN Z</c:v>
                </c:pt>
                <c:pt idx="1">
                  <c:v>MILLENIAL</c:v>
                </c:pt>
                <c:pt idx="2">
                  <c:v>GEN X</c:v>
                </c:pt>
                <c:pt idx="3">
                  <c:v>BABY BOOMER</c:v>
                </c:pt>
              </c:strCache>
            </c:strRef>
          </c:cat>
          <c:val>
            <c:numRef>
              <c:f>Sheet2!$D$9:$D$12</c:f>
              <c:numCache>
                <c:formatCode>[$$-45C]#,##0.00</c:formatCode>
                <c:ptCount val="4"/>
                <c:pt idx="0">
                  <c:v>376</c:v>
                </c:pt>
                <c:pt idx="1">
                  <c:v>770</c:v>
                </c:pt>
                <c:pt idx="2">
                  <c:v>689</c:v>
                </c:pt>
                <c:pt idx="3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0C-4E0A-A8E6-98C206269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611856"/>
        <c:axId val="1397592720"/>
      </c:barChart>
      <c:catAx>
        <c:axId val="139761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97592720"/>
        <c:crosses val="autoZero"/>
        <c:auto val="1"/>
        <c:lblAlgn val="ctr"/>
        <c:lblOffset val="100"/>
        <c:noMultiLvlLbl val="0"/>
      </c:catAx>
      <c:valAx>
        <c:axId val="13975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39761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12</xdr:row>
      <xdr:rowOff>4762</xdr:rowOff>
    </xdr:from>
    <xdr:to>
      <xdr:col>9</xdr:col>
      <xdr:colOff>1362075</xdr:colOff>
      <xdr:row>26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DF43C9-AA0E-41EF-ADA1-5C7CD3A7D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</xdr:row>
      <xdr:rowOff>104775</xdr:rowOff>
    </xdr:from>
    <xdr:to>
      <xdr:col>14</xdr:col>
      <xdr:colOff>247650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3AC16-28B2-4991-BB9D-5F1000D020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542924</xdr:colOff>
      <xdr:row>1</xdr:row>
      <xdr:rowOff>180975</xdr:rowOff>
    </xdr:from>
    <xdr:to>
      <xdr:col>18</xdr:col>
      <xdr:colOff>590549</xdr:colOff>
      <xdr:row>18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D0E0C-536E-4683-8C45-323C5177E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361950</xdr:colOff>
      <xdr:row>2</xdr:row>
      <xdr:rowOff>133350</xdr:rowOff>
    </xdr:from>
    <xdr:to>
      <xdr:col>10</xdr:col>
      <xdr:colOff>304800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BD7F08-69E4-4FD5-9DAB-05AFE2071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4</xdr:row>
      <xdr:rowOff>171450</xdr:rowOff>
    </xdr:from>
    <xdr:to>
      <xdr:col>15</xdr:col>
      <xdr:colOff>228600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F681E-46E0-43B2-94CF-47EF562B59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5FE17-29B3-4C83-AEA4-D75F274311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128587</xdr:rowOff>
    </xdr:from>
    <xdr:to>
      <xdr:col>13</xdr:col>
      <xdr:colOff>152400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1FD762-630C-48E9-AD7D-715A2A481C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3"/>
  <sheetViews>
    <sheetView topLeftCell="A181" workbookViewId="0">
      <selection activeCell="I2" sqref="I2:I202"/>
    </sheetView>
  </sheetViews>
  <sheetFormatPr defaultRowHeight="15" x14ac:dyDescent="0.25"/>
  <cols>
    <col min="1" max="1" width="11.42578125" bestFit="1" customWidth="1"/>
    <col min="2" max="2" width="12.42578125" customWidth="1"/>
    <col min="3" max="3" width="16.7109375" customWidth="1"/>
    <col min="4" max="4" width="18.42578125" bestFit="1" customWidth="1"/>
    <col min="5" max="5" width="21.5703125" bestFit="1" customWidth="1"/>
    <col min="6" max="6" width="14" bestFit="1" customWidth="1"/>
    <col min="7" max="7" width="18.140625" bestFit="1" customWidth="1"/>
    <col min="9" max="9" width="10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I1" t="s">
        <v>23</v>
      </c>
    </row>
    <row r="2" spans="1:9" x14ac:dyDescent="0.25">
      <c r="A2">
        <v>1</v>
      </c>
      <c r="B2" t="s">
        <v>5</v>
      </c>
      <c r="C2">
        <v>19</v>
      </c>
      <c r="D2">
        <v>15</v>
      </c>
      <c r="E2">
        <v>39</v>
      </c>
      <c r="F2" t="str">
        <f>IF(AND(C2&gt;=18,C2&lt;=25),"GEN Z",IF(AND(C2&gt;=26,C2&lt;=42),"MILLENIAL",IF(AND(C2&gt;=43,C2&lt;=67),"GEN X","BABY BOOMER")))</f>
        <v>GEN Z</v>
      </c>
      <c r="G2" t="str">
        <f>IF(AND(D2&gt;=15,D2&lt;=45),"POOR",IF(AND(D2&gt;=46,D2&lt;=76),"MIDDLE EARNER",IF(AND(D2&gt;=77,D2&lt;=107),"RICH","WEALTHY")))</f>
        <v>POOR</v>
      </c>
      <c r="H2" t="str">
        <f>IF(B2="Male","MALE","FEMALE")</f>
        <v>MALE</v>
      </c>
      <c r="I2" t="str">
        <f>IF(AND($E2&gt;1,$E2&lt;34),"LOW",IF(AND($E2&gt;=34,$E2&lt;64),"MEDIUM","HIGH"))</f>
        <v>MEDIUM</v>
      </c>
    </row>
    <row r="3" spans="1:9" x14ac:dyDescent="0.25">
      <c r="A3">
        <v>2</v>
      </c>
      <c r="B3" t="s">
        <v>5</v>
      </c>
      <c r="C3">
        <v>21</v>
      </c>
      <c r="D3">
        <v>15</v>
      </c>
      <c r="E3">
        <v>81</v>
      </c>
      <c r="F3" t="str">
        <f t="shared" ref="F3:F66" si="0">IF(AND(C3&gt;=18,C3&lt;=25),"GEN Z",IF(AND(C3&gt;=26,C3&lt;=42),"MILLENIAL",IF(AND(C3&gt;=43,C3&lt;=67),"GEN X","BABY BOOMER")))</f>
        <v>GEN Z</v>
      </c>
      <c r="G3" t="str">
        <f t="shared" ref="G3:G66" si="1">IF(AND(D3&gt;=15,D3&lt;=45),"POOR",IF(AND(D3&gt;=46,D3&lt;=76),"MIDDLE EARNER",IF(AND(D3&gt;=77,D3&lt;=107),"RICH","WEALTHY")))</f>
        <v>POOR</v>
      </c>
      <c r="H3" t="str">
        <f t="shared" ref="H3:H66" si="2">IF(B3="Male","MALE","FEMALE")</f>
        <v>MALE</v>
      </c>
      <c r="I3" t="str">
        <f t="shared" ref="I3:I66" si="3">IF(AND($E3&gt;1,$E3&lt;34),"LOW",IF(AND($E3&gt;=34,$E3&lt;64),"MEDIUM","HIGH"))</f>
        <v>HIGH</v>
      </c>
    </row>
    <row r="4" spans="1:9" x14ac:dyDescent="0.25">
      <c r="A4">
        <v>3</v>
      </c>
      <c r="B4" t="s">
        <v>6</v>
      </c>
      <c r="C4">
        <v>20</v>
      </c>
      <c r="D4">
        <v>16</v>
      </c>
      <c r="E4">
        <v>6</v>
      </c>
      <c r="F4" t="str">
        <f t="shared" si="0"/>
        <v>GEN Z</v>
      </c>
      <c r="G4" t="str">
        <f t="shared" si="1"/>
        <v>POOR</v>
      </c>
      <c r="H4" t="str">
        <f t="shared" si="2"/>
        <v>FEMALE</v>
      </c>
      <c r="I4" t="str">
        <f t="shared" si="3"/>
        <v>LOW</v>
      </c>
    </row>
    <row r="5" spans="1:9" x14ac:dyDescent="0.25">
      <c r="A5">
        <v>4</v>
      </c>
      <c r="B5" t="s">
        <v>6</v>
      </c>
      <c r="C5">
        <v>23</v>
      </c>
      <c r="D5">
        <v>16</v>
      </c>
      <c r="E5">
        <v>77</v>
      </c>
      <c r="F5" t="str">
        <f t="shared" si="0"/>
        <v>GEN Z</v>
      </c>
      <c r="G5" t="str">
        <f t="shared" si="1"/>
        <v>POOR</v>
      </c>
      <c r="H5" t="str">
        <f t="shared" si="2"/>
        <v>FEMALE</v>
      </c>
      <c r="I5" t="str">
        <f t="shared" si="3"/>
        <v>HIGH</v>
      </c>
    </row>
    <row r="6" spans="1:9" x14ac:dyDescent="0.25">
      <c r="A6">
        <v>5</v>
      </c>
      <c r="B6" t="s">
        <v>6</v>
      </c>
      <c r="C6">
        <v>31</v>
      </c>
      <c r="D6">
        <v>17</v>
      </c>
      <c r="E6">
        <v>40</v>
      </c>
      <c r="F6" t="str">
        <f t="shared" si="0"/>
        <v>MILLENIAL</v>
      </c>
      <c r="G6" t="str">
        <f t="shared" si="1"/>
        <v>POOR</v>
      </c>
      <c r="H6" t="str">
        <f t="shared" si="2"/>
        <v>FEMALE</v>
      </c>
      <c r="I6" t="str">
        <f t="shared" si="3"/>
        <v>MEDIUM</v>
      </c>
    </row>
    <row r="7" spans="1:9" x14ac:dyDescent="0.25">
      <c r="A7">
        <v>6</v>
      </c>
      <c r="B7" t="s">
        <v>6</v>
      </c>
      <c r="C7">
        <v>22</v>
      </c>
      <c r="D7">
        <v>17</v>
      </c>
      <c r="E7">
        <v>76</v>
      </c>
      <c r="F7" t="str">
        <f t="shared" si="0"/>
        <v>GEN Z</v>
      </c>
      <c r="G7" t="str">
        <f t="shared" si="1"/>
        <v>POOR</v>
      </c>
      <c r="H7" t="str">
        <f t="shared" si="2"/>
        <v>FEMALE</v>
      </c>
      <c r="I7" t="str">
        <f t="shared" si="3"/>
        <v>HIGH</v>
      </c>
    </row>
    <row r="8" spans="1:9" x14ac:dyDescent="0.25">
      <c r="A8">
        <v>7</v>
      </c>
      <c r="B8" t="s">
        <v>6</v>
      </c>
      <c r="C8">
        <v>35</v>
      </c>
      <c r="D8">
        <v>18</v>
      </c>
      <c r="E8">
        <v>6</v>
      </c>
      <c r="F8" t="str">
        <f t="shared" si="0"/>
        <v>MILLENIAL</v>
      </c>
      <c r="G8" t="str">
        <f t="shared" si="1"/>
        <v>POOR</v>
      </c>
      <c r="H8" t="str">
        <f t="shared" si="2"/>
        <v>FEMALE</v>
      </c>
      <c r="I8" t="str">
        <f t="shared" si="3"/>
        <v>LOW</v>
      </c>
    </row>
    <row r="9" spans="1:9" x14ac:dyDescent="0.25">
      <c r="A9">
        <v>8</v>
      </c>
      <c r="B9" t="s">
        <v>6</v>
      </c>
      <c r="C9">
        <v>23</v>
      </c>
      <c r="D9">
        <v>18</v>
      </c>
      <c r="E9">
        <v>94</v>
      </c>
      <c r="F9" t="str">
        <f t="shared" si="0"/>
        <v>GEN Z</v>
      </c>
      <c r="G9" t="str">
        <f t="shared" si="1"/>
        <v>POOR</v>
      </c>
      <c r="H9" t="str">
        <f t="shared" si="2"/>
        <v>FEMALE</v>
      </c>
      <c r="I9" t="str">
        <f t="shared" si="3"/>
        <v>HIGH</v>
      </c>
    </row>
    <row r="10" spans="1:9" x14ac:dyDescent="0.25">
      <c r="A10">
        <v>9</v>
      </c>
      <c r="B10" t="s">
        <v>5</v>
      </c>
      <c r="C10">
        <v>64</v>
      </c>
      <c r="D10">
        <v>19</v>
      </c>
      <c r="E10">
        <v>3</v>
      </c>
      <c r="F10" t="str">
        <f t="shared" si="0"/>
        <v>GEN X</v>
      </c>
      <c r="G10" t="str">
        <f t="shared" si="1"/>
        <v>POOR</v>
      </c>
      <c r="H10" t="str">
        <f t="shared" si="2"/>
        <v>MALE</v>
      </c>
      <c r="I10" t="str">
        <f t="shared" si="3"/>
        <v>LOW</v>
      </c>
    </row>
    <row r="11" spans="1:9" x14ac:dyDescent="0.25">
      <c r="A11">
        <v>10</v>
      </c>
      <c r="B11" t="s">
        <v>6</v>
      </c>
      <c r="C11">
        <v>30</v>
      </c>
      <c r="D11">
        <v>19</v>
      </c>
      <c r="E11">
        <v>72</v>
      </c>
      <c r="F11" t="str">
        <f t="shared" si="0"/>
        <v>MILLENIAL</v>
      </c>
      <c r="G11" t="str">
        <f t="shared" si="1"/>
        <v>POOR</v>
      </c>
      <c r="H11" t="str">
        <f t="shared" si="2"/>
        <v>FEMALE</v>
      </c>
      <c r="I11" t="str">
        <f t="shared" si="3"/>
        <v>HIGH</v>
      </c>
    </row>
    <row r="12" spans="1:9" x14ac:dyDescent="0.25">
      <c r="A12">
        <v>11</v>
      </c>
      <c r="B12" t="s">
        <v>5</v>
      </c>
      <c r="C12">
        <v>67</v>
      </c>
      <c r="D12">
        <v>19</v>
      </c>
      <c r="E12">
        <v>14</v>
      </c>
      <c r="F12" t="str">
        <f t="shared" si="0"/>
        <v>GEN X</v>
      </c>
      <c r="G12" t="str">
        <f t="shared" si="1"/>
        <v>POOR</v>
      </c>
      <c r="H12" t="str">
        <f t="shared" si="2"/>
        <v>MALE</v>
      </c>
      <c r="I12" t="str">
        <f t="shared" si="3"/>
        <v>LOW</v>
      </c>
    </row>
    <row r="13" spans="1:9" x14ac:dyDescent="0.25">
      <c r="A13">
        <v>12</v>
      </c>
      <c r="B13" t="s">
        <v>6</v>
      </c>
      <c r="C13">
        <v>35</v>
      </c>
      <c r="D13">
        <v>19</v>
      </c>
      <c r="E13">
        <v>99</v>
      </c>
      <c r="F13" t="str">
        <f t="shared" si="0"/>
        <v>MILLENIAL</v>
      </c>
      <c r="G13" t="str">
        <f t="shared" si="1"/>
        <v>POOR</v>
      </c>
      <c r="H13" t="str">
        <f t="shared" si="2"/>
        <v>FEMALE</v>
      </c>
      <c r="I13" t="str">
        <f t="shared" si="3"/>
        <v>HIGH</v>
      </c>
    </row>
    <row r="14" spans="1:9" x14ac:dyDescent="0.25">
      <c r="A14">
        <v>13</v>
      </c>
      <c r="B14" t="s">
        <v>6</v>
      </c>
      <c r="C14">
        <v>58</v>
      </c>
      <c r="D14">
        <v>20</v>
      </c>
      <c r="E14">
        <v>15</v>
      </c>
      <c r="F14" t="str">
        <f t="shared" si="0"/>
        <v>GEN X</v>
      </c>
      <c r="G14" t="str">
        <f t="shared" si="1"/>
        <v>POOR</v>
      </c>
      <c r="H14" t="str">
        <f t="shared" si="2"/>
        <v>FEMALE</v>
      </c>
      <c r="I14" t="str">
        <f t="shared" si="3"/>
        <v>LOW</v>
      </c>
    </row>
    <row r="15" spans="1:9" x14ac:dyDescent="0.25">
      <c r="A15">
        <v>14</v>
      </c>
      <c r="B15" t="s">
        <v>6</v>
      </c>
      <c r="C15">
        <v>24</v>
      </c>
      <c r="D15">
        <v>20</v>
      </c>
      <c r="E15">
        <v>77</v>
      </c>
      <c r="F15" t="str">
        <f t="shared" si="0"/>
        <v>GEN Z</v>
      </c>
      <c r="G15" t="str">
        <f t="shared" si="1"/>
        <v>POOR</v>
      </c>
      <c r="H15" t="str">
        <f t="shared" si="2"/>
        <v>FEMALE</v>
      </c>
      <c r="I15" t="str">
        <f t="shared" si="3"/>
        <v>HIGH</v>
      </c>
    </row>
    <row r="16" spans="1:9" x14ac:dyDescent="0.25">
      <c r="A16">
        <v>15</v>
      </c>
      <c r="B16" t="s">
        <v>5</v>
      </c>
      <c r="C16">
        <v>37</v>
      </c>
      <c r="D16">
        <v>20</v>
      </c>
      <c r="E16">
        <v>13</v>
      </c>
      <c r="F16" t="str">
        <f t="shared" si="0"/>
        <v>MILLENIAL</v>
      </c>
      <c r="G16" t="str">
        <f t="shared" si="1"/>
        <v>POOR</v>
      </c>
      <c r="H16" t="str">
        <f t="shared" si="2"/>
        <v>MALE</v>
      </c>
      <c r="I16" t="str">
        <f t="shared" si="3"/>
        <v>LOW</v>
      </c>
    </row>
    <row r="17" spans="1:9" x14ac:dyDescent="0.25">
      <c r="A17">
        <v>16</v>
      </c>
      <c r="B17" t="s">
        <v>5</v>
      </c>
      <c r="C17">
        <v>22</v>
      </c>
      <c r="D17">
        <v>20</v>
      </c>
      <c r="E17">
        <v>79</v>
      </c>
      <c r="F17" t="str">
        <f t="shared" si="0"/>
        <v>GEN Z</v>
      </c>
      <c r="G17" t="str">
        <f t="shared" si="1"/>
        <v>POOR</v>
      </c>
      <c r="H17" t="str">
        <f t="shared" si="2"/>
        <v>MALE</v>
      </c>
      <c r="I17" t="str">
        <f t="shared" si="3"/>
        <v>HIGH</v>
      </c>
    </row>
    <row r="18" spans="1:9" x14ac:dyDescent="0.25">
      <c r="A18">
        <v>17</v>
      </c>
      <c r="B18" t="s">
        <v>6</v>
      </c>
      <c r="C18">
        <v>35</v>
      </c>
      <c r="D18">
        <v>21</v>
      </c>
      <c r="E18">
        <v>35</v>
      </c>
      <c r="F18" t="str">
        <f t="shared" si="0"/>
        <v>MILLENIAL</v>
      </c>
      <c r="G18" t="str">
        <f t="shared" si="1"/>
        <v>POOR</v>
      </c>
      <c r="H18" t="str">
        <f t="shared" si="2"/>
        <v>FEMALE</v>
      </c>
      <c r="I18" t="str">
        <f t="shared" si="3"/>
        <v>MEDIUM</v>
      </c>
    </row>
    <row r="19" spans="1:9" x14ac:dyDescent="0.25">
      <c r="A19">
        <v>18</v>
      </c>
      <c r="B19" t="s">
        <v>5</v>
      </c>
      <c r="C19">
        <v>20</v>
      </c>
      <c r="D19">
        <v>21</v>
      </c>
      <c r="E19">
        <v>66</v>
      </c>
      <c r="F19" t="str">
        <f t="shared" si="0"/>
        <v>GEN Z</v>
      </c>
      <c r="G19" t="str">
        <f t="shared" si="1"/>
        <v>POOR</v>
      </c>
      <c r="H19" t="str">
        <f t="shared" si="2"/>
        <v>MALE</v>
      </c>
      <c r="I19" t="str">
        <f t="shared" si="3"/>
        <v>HIGH</v>
      </c>
    </row>
    <row r="20" spans="1:9" x14ac:dyDescent="0.25">
      <c r="A20">
        <v>19</v>
      </c>
      <c r="B20" t="s">
        <v>5</v>
      </c>
      <c r="C20">
        <v>52</v>
      </c>
      <c r="D20">
        <v>23</v>
      </c>
      <c r="E20">
        <v>29</v>
      </c>
      <c r="F20" t="str">
        <f t="shared" si="0"/>
        <v>GEN X</v>
      </c>
      <c r="G20" t="str">
        <f t="shared" si="1"/>
        <v>POOR</v>
      </c>
      <c r="H20" t="str">
        <f t="shared" si="2"/>
        <v>MALE</v>
      </c>
      <c r="I20" t="str">
        <f t="shared" si="3"/>
        <v>LOW</v>
      </c>
    </row>
    <row r="21" spans="1:9" x14ac:dyDescent="0.25">
      <c r="A21">
        <v>20</v>
      </c>
      <c r="B21" t="s">
        <v>6</v>
      </c>
      <c r="C21">
        <v>35</v>
      </c>
      <c r="D21">
        <v>23</v>
      </c>
      <c r="E21">
        <v>98</v>
      </c>
      <c r="F21" t="str">
        <f t="shared" si="0"/>
        <v>MILLENIAL</v>
      </c>
      <c r="G21" t="str">
        <f t="shared" si="1"/>
        <v>POOR</v>
      </c>
      <c r="H21" t="str">
        <f t="shared" si="2"/>
        <v>FEMALE</v>
      </c>
      <c r="I21" t="str">
        <f t="shared" si="3"/>
        <v>HIGH</v>
      </c>
    </row>
    <row r="22" spans="1:9" x14ac:dyDescent="0.25">
      <c r="A22">
        <v>21</v>
      </c>
      <c r="B22" t="s">
        <v>5</v>
      </c>
      <c r="C22">
        <v>35</v>
      </c>
      <c r="D22">
        <v>24</v>
      </c>
      <c r="E22">
        <v>35</v>
      </c>
      <c r="F22" t="str">
        <f t="shared" si="0"/>
        <v>MILLENIAL</v>
      </c>
      <c r="G22" t="str">
        <f t="shared" si="1"/>
        <v>POOR</v>
      </c>
      <c r="H22" t="str">
        <f t="shared" si="2"/>
        <v>MALE</v>
      </c>
      <c r="I22" t="str">
        <f t="shared" si="3"/>
        <v>MEDIUM</v>
      </c>
    </row>
    <row r="23" spans="1:9" x14ac:dyDescent="0.25">
      <c r="A23">
        <v>22</v>
      </c>
      <c r="B23" t="s">
        <v>5</v>
      </c>
      <c r="C23">
        <v>25</v>
      </c>
      <c r="D23">
        <v>24</v>
      </c>
      <c r="E23">
        <v>73</v>
      </c>
      <c r="F23" t="str">
        <f t="shared" si="0"/>
        <v>GEN Z</v>
      </c>
      <c r="G23" t="str">
        <f t="shared" si="1"/>
        <v>POOR</v>
      </c>
      <c r="H23" t="str">
        <f t="shared" si="2"/>
        <v>MALE</v>
      </c>
      <c r="I23" t="str">
        <f t="shared" si="3"/>
        <v>HIGH</v>
      </c>
    </row>
    <row r="24" spans="1:9" x14ac:dyDescent="0.25">
      <c r="A24">
        <v>23</v>
      </c>
      <c r="B24" t="s">
        <v>6</v>
      </c>
      <c r="C24">
        <v>46</v>
      </c>
      <c r="D24">
        <v>25</v>
      </c>
      <c r="E24">
        <v>5</v>
      </c>
      <c r="F24" t="str">
        <f t="shared" si="0"/>
        <v>GEN X</v>
      </c>
      <c r="G24" t="str">
        <f t="shared" si="1"/>
        <v>POOR</v>
      </c>
      <c r="H24" t="str">
        <f t="shared" si="2"/>
        <v>FEMALE</v>
      </c>
      <c r="I24" t="str">
        <f t="shared" si="3"/>
        <v>LOW</v>
      </c>
    </row>
    <row r="25" spans="1:9" x14ac:dyDescent="0.25">
      <c r="A25">
        <v>24</v>
      </c>
      <c r="B25" t="s">
        <v>5</v>
      </c>
      <c r="C25">
        <v>31</v>
      </c>
      <c r="D25">
        <v>25</v>
      </c>
      <c r="E25">
        <v>73</v>
      </c>
      <c r="F25" t="str">
        <f t="shared" si="0"/>
        <v>MILLENIAL</v>
      </c>
      <c r="G25" t="str">
        <f t="shared" si="1"/>
        <v>POOR</v>
      </c>
      <c r="H25" t="str">
        <f t="shared" si="2"/>
        <v>MALE</v>
      </c>
      <c r="I25" t="str">
        <f t="shared" si="3"/>
        <v>HIGH</v>
      </c>
    </row>
    <row r="26" spans="1:9" x14ac:dyDescent="0.25">
      <c r="A26">
        <v>25</v>
      </c>
      <c r="B26" t="s">
        <v>6</v>
      </c>
      <c r="C26">
        <v>54</v>
      </c>
      <c r="D26">
        <v>28</v>
      </c>
      <c r="E26">
        <v>14</v>
      </c>
      <c r="F26" t="str">
        <f t="shared" si="0"/>
        <v>GEN X</v>
      </c>
      <c r="G26" t="str">
        <f t="shared" si="1"/>
        <v>POOR</v>
      </c>
      <c r="H26" t="str">
        <f t="shared" si="2"/>
        <v>FEMALE</v>
      </c>
      <c r="I26" t="str">
        <f t="shared" si="3"/>
        <v>LOW</v>
      </c>
    </row>
    <row r="27" spans="1:9" x14ac:dyDescent="0.25">
      <c r="A27">
        <v>26</v>
      </c>
      <c r="B27" t="s">
        <v>5</v>
      </c>
      <c r="C27">
        <v>29</v>
      </c>
      <c r="D27">
        <v>28</v>
      </c>
      <c r="E27">
        <v>82</v>
      </c>
      <c r="F27" t="str">
        <f t="shared" si="0"/>
        <v>MILLENIAL</v>
      </c>
      <c r="G27" t="str">
        <f t="shared" si="1"/>
        <v>POOR</v>
      </c>
      <c r="H27" t="str">
        <f t="shared" si="2"/>
        <v>MALE</v>
      </c>
      <c r="I27" t="str">
        <f t="shared" si="3"/>
        <v>HIGH</v>
      </c>
    </row>
    <row r="28" spans="1:9" x14ac:dyDescent="0.25">
      <c r="A28">
        <v>27</v>
      </c>
      <c r="B28" t="s">
        <v>6</v>
      </c>
      <c r="C28">
        <v>45</v>
      </c>
      <c r="D28">
        <v>28</v>
      </c>
      <c r="E28">
        <v>32</v>
      </c>
      <c r="F28" t="str">
        <f t="shared" si="0"/>
        <v>GEN X</v>
      </c>
      <c r="G28" t="str">
        <f t="shared" si="1"/>
        <v>POOR</v>
      </c>
      <c r="H28" t="str">
        <f t="shared" si="2"/>
        <v>FEMALE</v>
      </c>
      <c r="I28" t="str">
        <f t="shared" si="3"/>
        <v>LOW</v>
      </c>
    </row>
    <row r="29" spans="1:9" x14ac:dyDescent="0.25">
      <c r="A29">
        <v>28</v>
      </c>
      <c r="B29" t="s">
        <v>5</v>
      </c>
      <c r="C29">
        <v>35</v>
      </c>
      <c r="D29">
        <v>28</v>
      </c>
      <c r="E29">
        <v>61</v>
      </c>
      <c r="F29" t="str">
        <f t="shared" si="0"/>
        <v>MILLENIAL</v>
      </c>
      <c r="G29" t="str">
        <f t="shared" si="1"/>
        <v>POOR</v>
      </c>
      <c r="H29" t="str">
        <f t="shared" si="2"/>
        <v>MALE</v>
      </c>
      <c r="I29" t="str">
        <f t="shared" si="3"/>
        <v>MEDIUM</v>
      </c>
    </row>
    <row r="30" spans="1:9" x14ac:dyDescent="0.25">
      <c r="A30">
        <v>29</v>
      </c>
      <c r="B30" t="s">
        <v>6</v>
      </c>
      <c r="C30">
        <v>40</v>
      </c>
      <c r="D30">
        <v>29</v>
      </c>
      <c r="E30">
        <v>31</v>
      </c>
      <c r="F30" t="str">
        <f t="shared" si="0"/>
        <v>MILLENIAL</v>
      </c>
      <c r="G30" t="str">
        <f t="shared" si="1"/>
        <v>POOR</v>
      </c>
      <c r="H30" t="str">
        <f t="shared" si="2"/>
        <v>FEMALE</v>
      </c>
      <c r="I30" t="str">
        <f t="shared" si="3"/>
        <v>LOW</v>
      </c>
    </row>
    <row r="31" spans="1:9" x14ac:dyDescent="0.25">
      <c r="A31">
        <v>30</v>
      </c>
      <c r="B31" t="s">
        <v>6</v>
      </c>
      <c r="C31">
        <v>23</v>
      </c>
      <c r="D31">
        <v>29</v>
      </c>
      <c r="E31">
        <v>87</v>
      </c>
      <c r="F31" t="str">
        <f t="shared" si="0"/>
        <v>GEN Z</v>
      </c>
      <c r="G31" t="str">
        <f t="shared" si="1"/>
        <v>POOR</v>
      </c>
      <c r="H31" t="str">
        <f t="shared" si="2"/>
        <v>FEMALE</v>
      </c>
      <c r="I31" t="str">
        <f t="shared" si="3"/>
        <v>HIGH</v>
      </c>
    </row>
    <row r="32" spans="1:9" x14ac:dyDescent="0.25">
      <c r="A32">
        <v>31</v>
      </c>
      <c r="B32" t="s">
        <v>5</v>
      </c>
      <c r="C32">
        <v>60</v>
      </c>
      <c r="D32">
        <v>30</v>
      </c>
      <c r="E32">
        <v>4</v>
      </c>
      <c r="F32" t="str">
        <f t="shared" si="0"/>
        <v>GEN X</v>
      </c>
      <c r="G32" t="str">
        <f t="shared" si="1"/>
        <v>POOR</v>
      </c>
      <c r="H32" t="str">
        <f t="shared" si="2"/>
        <v>MALE</v>
      </c>
      <c r="I32" t="str">
        <f t="shared" si="3"/>
        <v>LOW</v>
      </c>
    </row>
    <row r="33" spans="1:9" x14ac:dyDescent="0.25">
      <c r="A33">
        <v>32</v>
      </c>
      <c r="B33" t="s">
        <v>6</v>
      </c>
      <c r="C33">
        <v>21</v>
      </c>
      <c r="D33">
        <v>30</v>
      </c>
      <c r="E33">
        <v>73</v>
      </c>
      <c r="F33" t="str">
        <f t="shared" si="0"/>
        <v>GEN Z</v>
      </c>
      <c r="G33" t="str">
        <f t="shared" si="1"/>
        <v>POOR</v>
      </c>
      <c r="H33" t="str">
        <f t="shared" si="2"/>
        <v>FEMALE</v>
      </c>
      <c r="I33" t="str">
        <f t="shared" si="3"/>
        <v>HIGH</v>
      </c>
    </row>
    <row r="34" spans="1:9" x14ac:dyDescent="0.25">
      <c r="A34">
        <v>33</v>
      </c>
      <c r="B34" t="s">
        <v>5</v>
      </c>
      <c r="C34">
        <v>53</v>
      </c>
      <c r="D34">
        <v>33</v>
      </c>
      <c r="E34">
        <v>4</v>
      </c>
      <c r="F34" t="str">
        <f t="shared" si="0"/>
        <v>GEN X</v>
      </c>
      <c r="G34" t="str">
        <f t="shared" si="1"/>
        <v>POOR</v>
      </c>
      <c r="H34" t="str">
        <f t="shared" si="2"/>
        <v>MALE</v>
      </c>
      <c r="I34" t="str">
        <f t="shared" si="3"/>
        <v>LOW</v>
      </c>
    </row>
    <row r="35" spans="1:9" x14ac:dyDescent="0.25">
      <c r="A35">
        <v>34</v>
      </c>
      <c r="B35" t="s">
        <v>5</v>
      </c>
      <c r="C35">
        <v>18</v>
      </c>
      <c r="D35">
        <v>33</v>
      </c>
      <c r="E35">
        <v>92</v>
      </c>
      <c r="F35" t="str">
        <f t="shared" si="0"/>
        <v>GEN Z</v>
      </c>
      <c r="G35" t="str">
        <f t="shared" si="1"/>
        <v>POOR</v>
      </c>
      <c r="H35" t="str">
        <f t="shared" si="2"/>
        <v>MALE</v>
      </c>
      <c r="I35" t="str">
        <f t="shared" si="3"/>
        <v>HIGH</v>
      </c>
    </row>
    <row r="36" spans="1:9" x14ac:dyDescent="0.25">
      <c r="A36">
        <v>35</v>
      </c>
      <c r="B36" t="s">
        <v>6</v>
      </c>
      <c r="C36">
        <v>49</v>
      </c>
      <c r="D36">
        <v>33</v>
      </c>
      <c r="E36">
        <v>14</v>
      </c>
      <c r="F36" t="str">
        <f t="shared" si="0"/>
        <v>GEN X</v>
      </c>
      <c r="G36" t="str">
        <f t="shared" si="1"/>
        <v>POOR</v>
      </c>
      <c r="H36" t="str">
        <f t="shared" si="2"/>
        <v>FEMALE</v>
      </c>
      <c r="I36" t="str">
        <f t="shared" si="3"/>
        <v>LOW</v>
      </c>
    </row>
    <row r="37" spans="1:9" x14ac:dyDescent="0.25">
      <c r="A37">
        <v>36</v>
      </c>
      <c r="B37" t="s">
        <v>6</v>
      </c>
      <c r="C37">
        <v>21</v>
      </c>
      <c r="D37">
        <v>33</v>
      </c>
      <c r="E37">
        <v>81</v>
      </c>
      <c r="F37" t="str">
        <f t="shared" si="0"/>
        <v>GEN Z</v>
      </c>
      <c r="G37" t="str">
        <f t="shared" si="1"/>
        <v>POOR</v>
      </c>
      <c r="H37" t="str">
        <f t="shared" si="2"/>
        <v>FEMALE</v>
      </c>
      <c r="I37" t="str">
        <f t="shared" si="3"/>
        <v>HIGH</v>
      </c>
    </row>
    <row r="38" spans="1:9" x14ac:dyDescent="0.25">
      <c r="A38">
        <v>37</v>
      </c>
      <c r="B38" t="s">
        <v>6</v>
      </c>
      <c r="C38">
        <v>42</v>
      </c>
      <c r="D38">
        <v>34</v>
      </c>
      <c r="E38">
        <v>17</v>
      </c>
      <c r="F38" t="str">
        <f t="shared" si="0"/>
        <v>MILLENIAL</v>
      </c>
      <c r="G38" t="str">
        <f t="shared" si="1"/>
        <v>POOR</v>
      </c>
      <c r="H38" t="str">
        <f t="shared" si="2"/>
        <v>FEMALE</v>
      </c>
      <c r="I38" t="str">
        <f t="shared" si="3"/>
        <v>LOW</v>
      </c>
    </row>
    <row r="39" spans="1:9" x14ac:dyDescent="0.25">
      <c r="A39">
        <v>38</v>
      </c>
      <c r="B39" t="s">
        <v>6</v>
      </c>
      <c r="C39">
        <v>30</v>
      </c>
      <c r="D39">
        <v>34</v>
      </c>
      <c r="E39">
        <v>73</v>
      </c>
      <c r="F39" t="str">
        <f t="shared" si="0"/>
        <v>MILLENIAL</v>
      </c>
      <c r="G39" t="str">
        <f t="shared" si="1"/>
        <v>POOR</v>
      </c>
      <c r="H39" t="str">
        <f t="shared" si="2"/>
        <v>FEMALE</v>
      </c>
      <c r="I39" t="str">
        <f t="shared" si="3"/>
        <v>HIGH</v>
      </c>
    </row>
    <row r="40" spans="1:9" x14ac:dyDescent="0.25">
      <c r="A40">
        <v>39</v>
      </c>
      <c r="B40" t="s">
        <v>6</v>
      </c>
      <c r="C40">
        <v>36</v>
      </c>
      <c r="D40">
        <v>37</v>
      </c>
      <c r="E40">
        <v>26</v>
      </c>
      <c r="F40" t="str">
        <f t="shared" si="0"/>
        <v>MILLENIAL</v>
      </c>
      <c r="G40" t="str">
        <f t="shared" si="1"/>
        <v>POOR</v>
      </c>
      <c r="H40" t="str">
        <f t="shared" si="2"/>
        <v>FEMALE</v>
      </c>
      <c r="I40" t="str">
        <f t="shared" si="3"/>
        <v>LOW</v>
      </c>
    </row>
    <row r="41" spans="1:9" x14ac:dyDescent="0.25">
      <c r="A41">
        <v>40</v>
      </c>
      <c r="B41" t="s">
        <v>6</v>
      </c>
      <c r="C41">
        <v>20</v>
      </c>
      <c r="D41">
        <v>37</v>
      </c>
      <c r="E41">
        <v>75</v>
      </c>
      <c r="F41" t="str">
        <f t="shared" si="0"/>
        <v>GEN Z</v>
      </c>
      <c r="G41" t="str">
        <f t="shared" si="1"/>
        <v>POOR</v>
      </c>
      <c r="H41" t="str">
        <f t="shared" si="2"/>
        <v>FEMALE</v>
      </c>
      <c r="I41" t="str">
        <f t="shared" si="3"/>
        <v>HIGH</v>
      </c>
    </row>
    <row r="42" spans="1:9" x14ac:dyDescent="0.25">
      <c r="A42">
        <v>41</v>
      </c>
      <c r="B42" t="s">
        <v>6</v>
      </c>
      <c r="C42">
        <v>65</v>
      </c>
      <c r="D42">
        <v>38</v>
      </c>
      <c r="E42">
        <v>35</v>
      </c>
      <c r="F42" t="str">
        <f t="shared" si="0"/>
        <v>GEN X</v>
      </c>
      <c r="G42" t="str">
        <f t="shared" si="1"/>
        <v>POOR</v>
      </c>
      <c r="H42" t="str">
        <f t="shared" si="2"/>
        <v>FEMALE</v>
      </c>
      <c r="I42" t="str">
        <f t="shared" si="3"/>
        <v>MEDIUM</v>
      </c>
    </row>
    <row r="43" spans="1:9" x14ac:dyDescent="0.25">
      <c r="A43">
        <v>42</v>
      </c>
      <c r="B43" t="s">
        <v>5</v>
      </c>
      <c r="C43">
        <v>24</v>
      </c>
      <c r="D43">
        <v>38</v>
      </c>
      <c r="E43">
        <v>92</v>
      </c>
      <c r="F43" t="str">
        <f t="shared" si="0"/>
        <v>GEN Z</v>
      </c>
      <c r="G43" t="str">
        <f t="shared" si="1"/>
        <v>POOR</v>
      </c>
      <c r="H43" t="str">
        <f t="shared" si="2"/>
        <v>MALE</v>
      </c>
      <c r="I43" t="str">
        <f t="shared" si="3"/>
        <v>HIGH</v>
      </c>
    </row>
    <row r="44" spans="1:9" x14ac:dyDescent="0.25">
      <c r="A44">
        <v>43</v>
      </c>
      <c r="B44" t="s">
        <v>5</v>
      </c>
      <c r="C44">
        <v>48</v>
      </c>
      <c r="D44">
        <v>39</v>
      </c>
      <c r="E44">
        <v>36</v>
      </c>
      <c r="F44" t="str">
        <f t="shared" si="0"/>
        <v>GEN X</v>
      </c>
      <c r="G44" t="str">
        <f t="shared" si="1"/>
        <v>POOR</v>
      </c>
      <c r="H44" t="str">
        <f t="shared" si="2"/>
        <v>MALE</v>
      </c>
      <c r="I44" t="str">
        <f t="shared" si="3"/>
        <v>MEDIUM</v>
      </c>
    </row>
    <row r="45" spans="1:9" x14ac:dyDescent="0.25">
      <c r="A45">
        <v>44</v>
      </c>
      <c r="B45" t="s">
        <v>6</v>
      </c>
      <c r="C45">
        <v>31</v>
      </c>
      <c r="D45">
        <v>39</v>
      </c>
      <c r="E45">
        <v>61</v>
      </c>
      <c r="F45" t="str">
        <f t="shared" si="0"/>
        <v>MILLENIAL</v>
      </c>
      <c r="G45" t="str">
        <f t="shared" si="1"/>
        <v>POOR</v>
      </c>
      <c r="H45" t="str">
        <f t="shared" si="2"/>
        <v>FEMALE</v>
      </c>
      <c r="I45" t="str">
        <f t="shared" si="3"/>
        <v>MEDIUM</v>
      </c>
    </row>
    <row r="46" spans="1:9" x14ac:dyDescent="0.25">
      <c r="A46">
        <v>45</v>
      </c>
      <c r="B46" t="s">
        <v>6</v>
      </c>
      <c r="C46">
        <v>49</v>
      </c>
      <c r="D46">
        <v>39</v>
      </c>
      <c r="E46">
        <v>28</v>
      </c>
      <c r="F46" t="str">
        <f t="shared" si="0"/>
        <v>GEN X</v>
      </c>
      <c r="G46" t="str">
        <f t="shared" si="1"/>
        <v>POOR</v>
      </c>
      <c r="H46" t="str">
        <f t="shared" si="2"/>
        <v>FEMALE</v>
      </c>
      <c r="I46" t="str">
        <f t="shared" si="3"/>
        <v>LOW</v>
      </c>
    </row>
    <row r="47" spans="1:9" x14ac:dyDescent="0.25">
      <c r="A47">
        <v>46</v>
      </c>
      <c r="B47" t="s">
        <v>6</v>
      </c>
      <c r="C47">
        <v>24</v>
      </c>
      <c r="D47">
        <v>39</v>
      </c>
      <c r="E47">
        <v>65</v>
      </c>
      <c r="F47" t="str">
        <f t="shared" si="0"/>
        <v>GEN Z</v>
      </c>
      <c r="G47" t="str">
        <f t="shared" si="1"/>
        <v>POOR</v>
      </c>
      <c r="H47" t="str">
        <f t="shared" si="2"/>
        <v>FEMALE</v>
      </c>
      <c r="I47" t="str">
        <f t="shared" si="3"/>
        <v>HIGH</v>
      </c>
    </row>
    <row r="48" spans="1:9" x14ac:dyDescent="0.25">
      <c r="A48">
        <v>47</v>
      </c>
      <c r="B48" t="s">
        <v>6</v>
      </c>
      <c r="C48">
        <v>50</v>
      </c>
      <c r="D48">
        <v>40</v>
      </c>
      <c r="E48">
        <v>55</v>
      </c>
      <c r="F48" t="str">
        <f t="shared" si="0"/>
        <v>GEN X</v>
      </c>
      <c r="G48" t="str">
        <f t="shared" si="1"/>
        <v>POOR</v>
      </c>
      <c r="H48" t="str">
        <f t="shared" si="2"/>
        <v>FEMALE</v>
      </c>
      <c r="I48" t="str">
        <f t="shared" si="3"/>
        <v>MEDIUM</v>
      </c>
    </row>
    <row r="49" spans="1:9" x14ac:dyDescent="0.25">
      <c r="A49">
        <v>48</v>
      </c>
      <c r="B49" t="s">
        <v>6</v>
      </c>
      <c r="C49">
        <v>27</v>
      </c>
      <c r="D49">
        <v>40</v>
      </c>
      <c r="E49">
        <v>47</v>
      </c>
      <c r="F49" t="str">
        <f t="shared" si="0"/>
        <v>MILLENIAL</v>
      </c>
      <c r="G49" t="str">
        <f t="shared" si="1"/>
        <v>POOR</v>
      </c>
      <c r="H49" t="str">
        <f t="shared" si="2"/>
        <v>FEMALE</v>
      </c>
      <c r="I49" t="str">
        <f t="shared" si="3"/>
        <v>MEDIUM</v>
      </c>
    </row>
    <row r="50" spans="1:9" x14ac:dyDescent="0.25">
      <c r="A50">
        <v>49</v>
      </c>
      <c r="B50" t="s">
        <v>6</v>
      </c>
      <c r="C50">
        <v>29</v>
      </c>
      <c r="D50">
        <v>40</v>
      </c>
      <c r="E50">
        <v>42</v>
      </c>
      <c r="F50" t="str">
        <f t="shared" si="0"/>
        <v>MILLENIAL</v>
      </c>
      <c r="G50" t="str">
        <f t="shared" si="1"/>
        <v>POOR</v>
      </c>
      <c r="H50" t="str">
        <f t="shared" si="2"/>
        <v>FEMALE</v>
      </c>
      <c r="I50" t="str">
        <f t="shared" si="3"/>
        <v>MEDIUM</v>
      </c>
    </row>
    <row r="51" spans="1:9" x14ac:dyDescent="0.25">
      <c r="A51">
        <v>50</v>
      </c>
      <c r="B51" t="s">
        <v>6</v>
      </c>
      <c r="C51">
        <v>31</v>
      </c>
      <c r="D51">
        <v>40</v>
      </c>
      <c r="E51">
        <v>42</v>
      </c>
      <c r="F51" t="str">
        <f t="shared" si="0"/>
        <v>MILLENIAL</v>
      </c>
      <c r="G51" t="str">
        <f t="shared" si="1"/>
        <v>POOR</v>
      </c>
      <c r="H51" t="str">
        <f t="shared" si="2"/>
        <v>FEMALE</v>
      </c>
      <c r="I51" t="str">
        <f t="shared" si="3"/>
        <v>MEDIUM</v>
      </c>
    </row>
    <row r="52" spans="1:9" x14ac:dyDescent="0.25">
      <c r="A52">
        <v>51</v>
      </c>
      <c r="B52" t="s">
        <v>6</v>
      </c>
      <c r="C52">
        <v>49</v>
      </c>
      <c r="D52">
        <v>42</v>
      </c>
      <c r="E52">
        <v>52</v>
      </c>
      <c r="F52" t="str">
        <f t="shared" si="0"/>
        <v>GEN X</v>
      </c>
      <c r="G52" t="str">
        <f t="shared" si="1"/>
        <v>POOR</v>
      </c>
      <c r="H52" t="str">
        <f t="shared" si="2"/>
        <v>FEMALE</v>
      </c>
      <c r="I52" t="str">
        <f t="shared" si="3"/>
        <v>MEDIUM</v>
      </c>
    </row>
    <row r="53" spans="1:9" x14ac:dyDescent="0.25">
      <c r="A53">
        <v>52</v>
      </c>
      <c r="B53" t="s">
        <v>5</v>
      </c>
      <c r="C53">
        <v>33</v>
      </c>
      <c r="D53">
        <v>42</v>
      </c>
      <c r="E53">
        <v>60</v>
      </c>
      <c r="F53" t="str">
        <f t="shared" si="0"/>
        <v>MILLENIAL</v>
      </c>
      <c r="G53" t="str">
        <f t="shared" si="1"/>
        <v>POOR</v>
      </c>
      <c r="H53" t="str">
        <f t="shared" si="2"/>
        <v>MALE</v>
      </c>
      <c r="I53" t="str">
        <f t="shared" si="3"/>
        <v>MEDIUM</v>
      </c>
    </row>
    <row r="54" spans="1:9" x14ac:dyDescent="0.25">
      <c r="A54">
        <v>53</v>
      </c>
      <c r="B54" t="s">
        <v>6</v>
      </c>
      <c r="C54">
        <v>31</v>
      </c>
      <c r="D54">
        <v>43</v>
      </c>
      <c r="E54">
        <v>54</v>
      </c>
      <c r="F54" t="str">
        <f t="shared" si="0"/>
        <v>MILLENIAL</v>
      </c>
      <c r="G54" t="str">
        <f t="shared" si="1"/>
        <v>POOR</v>
      </c>
      <c r="H54" t="str">
        <f t="shared" si="2"/>
        <v>FEMALE</v>
      </c>
      <c r="I54" t="str">
        <f t="shared" si="3"/>
        <v>MEDIUM</v>
      </c>
    </row>
    <row r="55" spans="1:9" x14ac:dyDescent="0.25">
      <c r="A55">
        <v>54</v>
      </c>
      <c r="B55" t="s">
        <v>5</v>
      </c>
      <c r="C55">
        <v>59</v>
      </c>
      <c r="D55">
        <v>43</v>
      </c>
      <c r="E55">
        <v>60</v>
      </c>
      <c r="F55" t="str">
        <f t="shared" si="0"/>
        <v>GEN X</v>
      </c>
      <c r="G55" t="str">
        <f t="shared" si="1"/>
        <v>POOR</v>
      </c>
      <c r="H55" t="str">
        <f t="shared" si="2"/>
        <v>MALE</v>
      </c>
      <c r="I55" t="str">
        <f t="shared" si="3"/>
        <v>MEDIUM</v>
      </c>
    </row>
    <row r="56" spans="1:9" x14ac:dyDescent="0.25">
      <c r="A56">
        <v>55</v>
      </c>
      <c r="B56" t="s">
        <v>6</v>
      </c>
      <c r="C56">
        <v>50</v>
      </c>
      <c r="D56">
        <v>43</v>
      </c>
      <c r="E56">
        <v>45</v>
      </c>
      <c r="F56" t="str">
        <f t="shared" si="0"/>
        <v>GEN X</v>
      </c>
      <c r="G56" t="str">
        <f t="shared" si="1"/>
        <v>POOR</v>
      </c>
      <c r="H56" t="str">
        <f t="shared" si="2"/>
        <v>FEMALE</v>
      </c>
      <c r="I56" t="str">
        <f t="shared" si="3"/>
        <v>MEDIUM</v>
      </c>
    </row>
    <row r="57" spans="1:9" x14ac:dyDescent="0.25">
      <c r="A57">
        <v>56</v>
      </c>
      <c r="B57" t="s">
        <v>5</v>
      </c>
      <c r="C57">
        <v>47</v>
      </c>
      <c r="D57">
        <v>43</v>
      </c>
      <c r="E57">
        <v>41</v>
      </c>
      <c r="F57" t="str">
        <f t="shared" si="0"/>
        <v>GEN X</v>
      </c>
      <c r="G57" t="str">
        <f t="shared" si="1"/>
        <v>POOR</v>
      </c>
      <c r="H57" t="str">
        <f t="shared" si="2"/>
        <v>MALE</v>
      </c>
      <c r="I57" t="str">
        <f t="shared" si="3"/>
        <v>MEDIUM</v>
      </c>
    </row>
    <row r="58" spans="1:9" x14ac:dyDescent="0.25">
      <c r="A58">
        <v>57</v>
      </c>
      <c r="B58" t="s">
        <v>6</v>
      </c>
      <c r="C58">
        <v>51</v>
      </c>
      <c r="D58">
        <v>44</v>
      </c>
      <c r="E58">
        <v>50</v>
      </c>
      <c r="F58" t="str">
        <f t="shared" si="0"/>
        <v>GEN X</v>
      </c>
      <c r="G58" t="str">
        <f t="shared" si="1"/>
        <v>POOR</v>
      </c>
      <c r="H58" t="str">
        <f t="shared" si="2"/>
        <v>FEMALE</v>
      </c>
      <c r="I58" t="str">
        <f t="shared" si="3"/>
        <v>MEDIUM</v>
      </c>
    </row>
    <row r="59" spans="1:9" x14ac:dyDescent="0.25">
      <c r="A59">
        <v>58</v>
      </c>
      <c r="B59" t="s">
        <v>5</v>
      </c>
      <c r="C59">
        <v>69</v>
      </c>
      <c r="D59">
        <v>44</v>
      </c>
      <c r="E59">
        <v>46</v>
      </c>
      <c r="F59" t="str">
        <f t="shared" si="0"/>
        <v>BABY BOOMER</v>
      </c>
      <c r="G59" t="str">
        <f t="shared" si="1"/>
        <v>POOR</v>
      </c>
      <c r="H59" t="str">
        <f t="shared" si="2"/>
        <v>MALE</v>
      </c>
      <c r="I59" t="str">
        <f t="shared" si="3"/>
        <v>MEDIUM</v>
      </c>
    </row>
    <row r="60" spans="1:9" x14ac:dyDescent="0.25">
      <c r="A60">
        <v>59</v>
      </c>
      <c r="B60" t="s">
        <v>6</v>
      </c>
      <c r="C60">
        <v>27</v>
      </c>
      <c r="D60">
        <v>46</v>
      </c>
      <c r="E60">
        <v>51</v>
      </c>
      <c r="F60" t="str">
        <f t="shared" si="0"/>
        <v>MILLENIAL</v>
      </c>
      <c r="G60" t="str">
        <f t="shared" si="1"/>
        <v>MIDDLE EARNER</v>
      </c>
      <c r="H60" t="str">
        <f t="shared" si="2"/>
        <v>FEMALE</v>
      </c>
      <c r="I60" t="str">
        <f t="shared" si="3"/>
        <v>MEDIUM</v>
      </c>
    </row>
    <row r="61" spans="1:9" x14ac:dyDescent="0.25">
      <c r="A61">
        <v>60</v>
      </c>
      <c r="B61" t="s">
        <v>5</v>
      </c>
      <c r="C61">
        <v>53</v>
      </c>
      <c r="D61">
        <v>46</v>
      </c>
      <c r="E61">
        <v>46</v>
      </c>
      <c r="F61" t="str">
        <f t="shared" si="0"/>
        <v>GEN X</v>
      </c>
      <c r="G61" t="str">
        <f t="shared" si="1"/>
        <v>MIDDLE EARNER</v>
      </c>
      <c r="H61" t="str">
        <f t="shared" si="2"/>
        <v>MALE</v>
      </c>
      <c r="I61" t="str">
        <f t="shared" si="3"/>
        <v>MEDIUM</v>
      </c>
    </row>
    <row r="62" spans="1:9" x14ac:dyDescent="0.25">
      <c r="A62">
        <v>61</v>
      </c>
      <c r="B62" t="s">
        <v>5</v>
      </c>
      <c r="C62">
        <v>70</v>
      </c>
      <c r="D62">
        <v>46</v>
      </c>
      <c r="E62">
        <v>56</v>
      </c>
      <c r="F62" t="str">
        <f t="shared" si="0"/>
        <v>BABY BOOMER</v>
      </c>
      <c r="G62" t="str">
        <f t="shared" si="1"/>
        <v>MIDDLE EARNER</v>
      </c>
      <c r="H62" t="str">
        <f t="shared" si="2"/>
        <v>MALE</v>
      </c>
      <c r="I62" t="str">
        <f t="shared" si="3"/>
        <v>MEDIUM</v>
      </c>
    </row>
    <row r="63" spans="1:9" x14ac:dyDescent="0.25">
      <c r="A63">
        <v>62</v>
      </c>
      <c r="B63" t="s">
        <v>5</v>
      </c>
      <c r="C63">
        <v>19</v>
      </c>
      <c r="D63">
        <v>46</v>
      </c>
      <c r="E63">
        <v>55</v>
      </c>
      <c r="F63" t="str">
        <f t="shared" si="0"/>
        <v>GEN Z</v>
      </c>
      <c r="G63" t="str">
        <f t="shared" si="1"/>
        <v>MIDDLE EARNER</v>
      </c>
      <c r="H63" t="str">
        <f t="shared" si="2"/>
        <v>MALE</v>
      </c>
      <c r="I63" t="str">
        <f t="shared" si="3"/>
        <v>MEDIUM</v>
      </c>
    </row>
    <row r="64" spans="1:9" x14ac:dyDescent="0.25">
      <c r="A64">
        <v>63</v>
      </c>
      <c r="B64" t="s">
        <v>6</v>
      </c>
      <c r="C64">
        <v>67</v>
      </c>
      <c r="D64">
        <v>47</v>
      </c>
      <c r="E64">
        <v>52</v>
      </c>
      <c r="F64" t="str">
        <f t="shared" si="0"/>
        <v>GEN X</v>
      </c>
      <c r="G64" t="str">
        <f t="shared" si="1"/>
        <v>MIDDLE EARNER</v>
      </c>
      <c r="H64" t="str">
        <f t="shared" si="2"/>
        <v>FEMALE</v>
      </c>
      <c r="I64" t="str">
        <f t="shared" si="3"/>
        <v>MEDIUM</v>
      </c>
    </row>
    <row r="65" spans="1:9" x14ac:dyDescent="0.25">
      <c r="A65">
        <v>64</v>
      </c>
      <c r="B65" t="s">
        <v>6</v>
      </c>
      <c r="C65">
        <v>54</v>
      </c>
      <c r="D65">
        <v>47</v>
      </c>
      <c r="E65">
        <v>59</v>
      </c>
      <c r="F65" t="str">
        <f t="shared" si="0"/>
        <v>GEN X</v>
      </c>
      <c r="G65" t="str">
        <f t="shared" si="1"/>
        <v>MIDDLE EARNER</v>
      </c>
      <c r="H65" t="str">
        <f t="shared" si="2"/>
        <v>FEMALE</v>
      </c>
      <c r="I65" t="str">
        <f t="shared" si="3"/>
        <v>MEDIUM</v>
      </c>
    </row>
    <row r="66" spans="1:9" x14ac:dyDescent="0.25">
      <c r="A66">
        <v>65</v>
      </c>
      <c r="B66" t="s">
        <v>5</v>
      </c>
      <c r="C66">
        <v>63</v>
      </c>
      <c r="D66">
        <v>48</v>
      </c>
      <c r="E66">
        <v>51</v>
      </c>
      <c r="F66" t="str">
        <f t="shared" si="0"/>
        <v>GEN X</v>
      </c>
      <c r="G66" t="str">
        <f t="shared" si="1"/>
        <v>MIDDLE EARNER</v>
      </c>
      <c r="H66" t="str">
        <f t="shared" si="2"/>
        <v>MALE</v>
      </c>
      <c r="I66" t="str">
        <f t="shared" si="3"/>
        <v>MEDIUM</v>
      </c>
    </row>
    <row r="67" spans="1:9" x14ac:dyDescent="0.25">
      <c r="A67">
        <v>66</v>
      </c>
      <c r="B67" t="s">
        <v>5</v>
      </c>
      <c r="C67">
        <v>18</v>
      </c>
      <c r="D67">
        <v>48</v>
      </c>
      <c r="E67">
        <v>59</v>
      </c>
      <c r="F67" t="str">
        <f t="shared" ref="F67:F130" si="4">IF(AND(C67&gt;=18,C67&lt;=25),"GEN Z",IF(AND(C67&gt;=26,C67&lt;=42),"MILLENIAL",IF(AND(C67&gt;=43,C67&lt;=67),"GEN X","BABY BOOMER")))</f>
        <v>GEN Z</v>
      </c>
      <c r="G67" t="str">
        <f t="shared" ref="G67:G130" si="5">IF(AND(D67&gt;=15,D67&lt;=45),"POOR",IF(AND(D67&gt;=46,D67&lt;=76),"MIDDLE EARNER",IF(AND(D67&gt;=77,D67&lt;=107),"RICH","WEALTHY")))</f>
        <v>MIDDLE EARNER</v>
      </c>
      <c r="H67" t="str">
        <f t="shared" ref="H67:H130" si="6">IF(B67="Male","MALE","FEMALE")</f>
        <v>MALE</v>
      </c>
      <c r="I67" t="str">
        <f t="shared" ref="I67:I130" si="7">IF(AND($E67&gt;1,$E67&lt;34),"LOW",IF(AND($E67&gt;=34,$E67&lt;64),"MEDIUM","HIGH"))</f>
        <v>MEDIUM</v>
      </c>
    </row>
    <row r="68" spans="1:9" x14ac:dyDescent="0.25">
      <c r="A68">
        <v>67</v>
      </c>
      <c r="B68" t="s">
        <v>6</v>
      </c>
      <c r="C68">
        <v>43</v>
      </c>
      <c r="D68">
        <v>48</v>
      </c>
      <c r="E68">
        <v>50</v>
      </c>
      <c r="F68" t="str">
        <f t="shared" si="4"/>
        <v>GEN X</v>
      </c>
      <c r="G68" t="str">
        <f t="shared" si="5"/>
        <v>MIDDLE EARNER</v>
      </c>
      <c r="H68" t="str">
        <f t="shared" si="6"/>
        <v>FEMALE</v>
      </c>
      <c r="I68" t="str">
        <f t="shared" si="7"/>
        <v>MEDIUM</v>
      </c>
    </row>
    <row r="69" spans="1:9" x14ac:dyDescent="0.25">
      <c r="A69">
        <v>68</v>
      </c>
      <c r="B69" t="s">
        <v>6</v>
      </c>
      <c r="C69">
        <v>68</v>
      </c>
      <c r="D69">
        <v>48</v>
      </c>
      <c r="E69">
        <v>48</v>
      </c>
      <c r="F69" t="str">
        <f t="shared" si="4"/>
        <v>BABY BOOMER</v>
      </c>
      <c r="G69" t="str">
        <f t="shared" si="5"/>
        <v>MIDDLE EARNER</v>
      </c>
      <c r="H69" t="str">
        <f t="shared" si="6"/>
        <v>FEMALE</v>
      </c>
      <c r="I69" t="str">
        <f t="shared" si="7"/>
        <v>MEDIUM</v>
      </c>
    </row>
    <row r="70" spans="1:9" x14ac:dyDescent="0.25">
      <c r="A70">
        <v>69</v>
      </c>
      <c r="B70" t="s">
        <v>5</v>
      </c>
      <c r="C70">
        <v>19</v>
      </c>
      <c r="D70">
        <v>48</v>
      </c>
      <c r="E70">
        <v>59</v>
      </c>
      <c r="F70" t="str">
        <f t="shared" si="4"/>
        <v>GEN Z</v>
      </c>
      <c r="G70" t="str">
        <f t="shared" si="5"/>
        <v>MIDDLE EARNER</v>
      </c>
      <c r="H70" t="str">
        <f t="shared" si="6"/>
        <v>MALE</v>
      </c>
      <c r="I70" t="str">
        <f t="shared" si="7"/>
        <v>MEDIUM</v>
      </c>
    </row>
    <row r="71" spans="1:9" x14ac:dyDescent="0.25">
      <c r="A71">
        <v>70</v>
      </c>
      <c r="B71" t="s">
        <v>6</v>
      </c>
      <c r="C71">
        <v>32</v>
      </c>
      <c r="D71">
        <v>48</v>
      </c>
      <c r="E71">
        <v>47</v>
      </c>
      <c r="F71" t="str">
        <f t="shared" si="4"/>
        <v>MILLENIAL</v>
      </c>
      <c r="G71" t="str">
        <f t="shared" si="5"/>
        <v>MIDDLE EARNER</v>
      </c>
      <c r="H71" t="str">
        <f t="shared" si="6"/>
        <v>FEMALE</v>
      </c>
      <c r="I71" t="str">
        <f t="shared" si="7"/>
        <v>MEDIUM</v>
      </c>
    </row>
    <row r="72" spans="1:9" x14ac:dyDescent="0.25">
      <c r="A72">
        <v>71</v>
      </c>
      <c r="B72" t="s">
        <v>5</v>
      </c>
      <c r="C72">
        <v>70</v>
      </c>
      <c r="D72">
        <v>49</v>
      </c>
      <c r="E72">
        <v>55</v>
      </c>
      <c r="F72" t="str">
        <f t="shared" si="4"/>
        <v>BABY BOOMER</v>
      </c>
      <c r="G72" t="str">
        <f t="shared" si="5"/>
        <v>MIDDLE EARNER</v>
      </c>
      <c r="H72" t="str">
        <f t="shared" si="6"/>
        <v>MALE</v>
      </c>
      <c r="I72" t="str">
        <f t="shared" si="7"/>
        <v>MEDIUM</v>
      </c>
    </row>
    <row r="73" spans="1:9" x14ac:dyDescent="0.25">
      <c r="A73">
        <v>72</v>
      </c>
      <c r="B73" t="s">
        <v>6</v>
      </c>
      <c r="C73">
        <v>47</v>
      </c>
      <c r="D73">
        <v>49</v>
      </c>
      <c r="E73">
        <v>42</v>
      </c>
      <c r="F73" t="str">
        <f t="shared" si="4"/>
        <v>GEN X</v>
      </c>
      <c r="G73" t="str">
        <f t="shared" si="5"/>
        <v>MIDDLE EARNER</v>
      </c>
      <c r="H73" t="str">
        <f t="shared" si="6"/>
        <v>FEMALE</v>
      </c>
      <c r="I73" t="str">
        <f t="shared" si="7"/>
        <v>MEDIUM</v>
      </c>
    </row>
    <row r="74" spans="1:9" x14ac:dyDescent="0.25">
      <c r="A74">
        <v>73</v>
      </c>
      <c r="B74" t="s">
        <v>6</v>
      </c>
      <c r="C74">
        <v>60</v>
      </c>
      <c r="D74">
        <v>50</v>
      </c>
      <c r="E74">
        <v>49</v>
      </c>
      <c r="F74" t="str">
        <f t="shared" si="4"/>
        <v>GEN X</v>
      </c>
      <c r="G74" t="str">
        <f t="shared" si="5"/>
        <v>MIDDLE EARNER</v>
      </c>
      <c r="H74" t="str">
        <f t="shared" si="6"/>
        <v>FEMALE</v>
      </c>
      <c r="I74" t="str">
        <f t="shared" si="7"/>
        <v>MEDIUM</v>
      </c>
    </row>
    <row r="75" spans="1:9" x14ac:dyDescent="0.25">
      <c r="A75">
        <v>74</v>
      </c>
      <c r="B75" t="s">
        <v>6</v>
      </c>
      <c r="C75">
        <v>60</v>
      </c>
      <c r="D75">
        <v>50</v>
      </c>
      <c r="E75">
        <v>56</v>
      </c>
      <c r="F75" t="str">
        <f t="shared" si="4"/>
        <v>GEN X</v>
      </c>
      <c r="G75" t="str">
        <f t="shared" si="5"/>
        <v>MIDDLE EARNER</v>
      </c>
      <c r="H75" t="str">
        <f t="shared" si="6"/>
        <v>FEMALE</v>
      </c>
      <c r="I75" t="str">
        <f t="shared" si="7"/>
        <v>MEDIUM</v>
      </c>
    </row>
    <row r="76" spans="1:9" x14ac:dyDescent="0.25">
      <c r="A76">
        <v>75</v>
      </c>
      <c r="B76" t="s">
        <v>5</v>
      </c>
      <c r="C76">
        <v>59</v>
      </c>
      <c r="D76">
        <v>54</v>
      </c>
      <c r="E76">
        <v>47</v>
      </c>
      <c r="F76" t="str">
        <f t="shared" si="4"/>
        <v>GEN X</v>
      </c>
      <c r="G76" t="str">
        <f t="shared" si="5"/>
        <v>MIDDLE EARNER</v>
      </c>
      <c r="H76" t="str">
        <f t="shared" si="6"/>
        <v>MALE</v>
      </c>
      <c r="I76" t="str">
        <f t="shared" si="7"/>
        <v>MEDIUM</v>
      </c>
    </row>
    <row r="77" spans="1:9" x14ac:dyDescent="0.25">
      <c r="A77">
        <v>76</v>
      </c>
      <c r="B77" t="s">
        <v>5</v>
      </c>
      <c r="C77">
        <v>26</v>
      </c>
      <c r="D77">
        <v>54</v>
      </c>
      <c r="E77">
        <v>54</v>
      </c>
      <c r="F77" t="str">
        <f t="shared" si="4"/>
        <v>MILLENIAL</v>
      </c>
      <c r="G77" t="str">
        <f t="shared" si="5"/>
        <v>MIDDLE EARNER</v>
      </c>
      <c r="H77" t="str">
        <f t="shared" si="6"/>
        <v>MALE</v>
      </c>
      <c r="I77" t="str">
        <f t="shared" si="7"/>
        <v>MEDIUM</v>
      </c>
    </row>
    <row r="78" spans="1:9" x14ac:dyDescent="0.25">
      <c r="A78">
        <v>77</v>
      </c>
      <c r="B78" t="s">
        <v>6</v>
      </c>
      <c r="C78">
        <v>45</v>
      </c>
      <c r="D78">
        <v>54</v>
      </c>
      <c r="E78">
        <v>53</v>
      </c>
      <c r="F78" t="str">
        <f t="shared" si="4"/>
        <v>GEN X</v>
      </c>
      <c r="G78" t="str">
        <f t="shared" si="5"/>
        <v>MIDDLE EARNER</v>
      </c>
      <c r="H78" t="str">
        <f t="shared" si="6"/>
        <v>FEMALE</v>
      </c>
      <c r="I78" t="str">
        <f t="shared" si="7"/>
        <v>MEDIUM</v>
      </c>
    </row>
    <row r="79" spans="1:9" x14ac:dyDescent="0.25">
      <c r="A79">
        <v>78</v>
      </c>
      <c r="B79" t="s">
        <v>5</v>
      </c>
      <c r="C79">
        <v>40</v>
      </c>
      <c r="D79">
        <v>54</v>
      </c>
      <c r="E79">
        <v>48</v>
      </c>
      <c r="F79" t="str">
        <f t="shared" si="4"/>
        <v>MILLENIAL</v>
      </c>
      <c r="G79" t="str">
        <f t="shared" si="5"/>
        <v>MIDDLE EARNER</v>
      </c>
      <c r="H79" t="str">
        <f t="shared" si="6"/>
        <v>MALE</v>
      </c>
      <c r="I79" t="str">
        <f t="shared" si="7"/>
        <v>MEDIUM</v>
      </c>
    </row>
    <row r="80" spans="1:9" x14ac:dyDescent="0.25">
      <c r="A80">
        <v>79</v>
      </c>
      <c r="B80" t="s">
        <v>6</v>
      </c>
      <c r="C80">
        <v>23</v>
      </c>
      <c r="D80">
        <v>54</v>
      </c>
      <c r="E80">
        <v>52</v>
      </c>
      <c r="F80" t="str">
        <f t="shared" si="4"/>
        <v>GEN Z</v>
      </c>
      <c r="G80" t="str">
        <f t="shared" si="5"/>
        <v>MIDDLE EARNER</v>
      </c>
      <c r="H80" t="str">
        <f t="shared" si="6"/>
        <v>FEMALE</v>
      </c>
      <c r="I80" t="str">
        <f t="shared" si="7"/>
        <v>MEDIUM</v>
      </c>
    </row>
    <row r="81" spans="1:9" x14ac:dyDescent="0.25">
      <c r="A81">
        <v>80</v>
      </c>
      <c r="B81" t="s">
        <v>6</v>
      </c>
      <c r="C81">
        <v>49</v>
      </c>
      <c r="D81">
        <v>54</v>
      </c>
      <c r="E81">
        <v>42</v>
      </c>
      <c r="F81" t="str">
        <f t="shared" si="4"/>
        <v>GEN X</v>
      </c>
      <c r="G81" t="str">
        <f t="shared" si="5"/>
        <v>MIDDLE EARNER</v>
      </c>
      <c r="H81" t="str">
        <f t="shared" si="6"/>
        <v>FEMALE</v>
      </c>
      <c r="I81" t="str">
        <f t="shared" si="7"/>
        <v>MEDIUM</v>
      </c>
    </row>
    <row r="82" spans="1:9" x14ac:dyDescent="0.25">
      <c r="A82">
        <v>81</v>
      </c>
      <c r="B82" t="s">
        <v>5</v>
      </c>
      <c r="C82">
        <v>57</v>
      </c>
      <c r="D82">
        <v>54</v>
      </c>
      <c r="E82">
        <v>51</v>
      </c>
      <c r="F82" t="str">
        <f t="shared" si="4"/>
        <v>GEN X</v>
      </c>
      <c r="G82" t="str">
        <f t="shared" si="5"/>
        <v>MIDDLE EARNER</v>
      </c>
      <c r="H82" t="str">
        <f t="shared" si="6"/>
        <v>MALE</v>
      </c>
      <c r="I82" t="str">
        <f t="shared" si="7"/>
        <v>MEDIUM</v>
      </c>
    </row>
    <row r="83" spans="1:9" x14ac:dyDescent="0.25">
      <c r="A83">
        <v>82</v>
      </c>
      <c r="B83" t="s">
        <v>5</v>
      </c>
      <c r="C83">
        <v>38</v>
      </c>
      <c r="D83">
        <v>54</v>
      </c>
      <c r="E83">
        <v>55</v>
      </c>
      <c r="F83" t="str">
        <f t="shared" si="4"/>
        <v>MILLENIAL</v>
      </c>
      <c r="G83" t="str">
        <f t="shared" si="5"/>
        <v>MIDDLE EARNER</v>
      </c>
      <c r="H83" t="str">
        <f t="shared" si="6"/>
        <v>MALE</v>
      </c>
      <c r="I83" t="str">
        <f t="shared" si="7"/>
        <v>MEDIUM</v>
      </c>
    </row>
    <row r="84" spans="1:9" x14ac:dyDescent="0.25">
      <c r="A84">
        <v>83</v>
      </c>
      <c r="B84" t="s">
        <v>5</v>
      </c>
      <c r="C84">
        <v>67</v>
      </c>
      <c r="D84">
        <v>54</v>
      </c>
      <c r="E84">
        <v>41</v>
      </c>
      <c r="F84" t="str">
        <f t="shared" si="4"/>
        <v>GEN X</v>
      </c>
      <c r="G84" t="str">
        <f t="shared" si="5"/>
        <v>MIDDLE EARNER</v>
      </c>
      <c r="H84" t="str">
        <f t="shared" si="6"/>
        <v>MALE</v>
      </c>
      <c r="I84" t="str">
        <f t="shared" si="7"/>
        <v>MEDIUM</v>
      </c>
    </row>
    <row r="85" spans="1:9" x14ac:dyDescent="0.25">
      <c r="A85">
        <v>84</v>
      </c>
      <c r="B85" t="s">
        <v>6</v>
      </c>
      <c r="C85">
        <v>46</v>
      </c>
      <c r="D85">
        <v>54</v>
      </c>
      <c r="E85">
        <v>44</v>
      </c>
      <c r="F85" t="str">
        <f t="shared" si="4"/>
        <v>GEN X</v>
      </c>
      <c r="G85" t="str">
        <f t="shared" si="5"/>
        <v>MIDDLE EARNER</v>
      </c>
      <c r="H85" t="str">
        <f t="shared" si="6"/>
        <v>FEMALE</v>
      </c>
      <c r="I85" t="str">
        <f t="shared" si="7"/>
        <v>MEDIUM</v>
      </c>
    </row>
    <row r="86" spans="1:9" x14ac:dyDescent="0.25">
      <c r="A86">
        <v>85</v>
      </c>
      <c r="B86" t="s">
        <v>6</v>
      </c>
      <c r="C86">
        <v>21</v>
      </c>
      <c r="D86">
        <v>54</v>
      </c>
      <c r="E86">
        <v>57</v>
      </c>
      <c r="F86" t="str">
        <f t="shared" si="4"/>
        <v>GEN Z</v>
      </c>
      <c r="G86" t="str">
        <f t="shared" si="5"/>
        <v>MIDDLE EARNER</v>
      </c>
      <c r="H86" t="str">
        <f t="shared" si="6"/>
        <v>FEMALE</v>
      </c>
      <c r="I86" t="str">
        <f t="shared" si="7"/>
        <v>MEDIUM</v>
      </c>
    </row>
    <row r="87" spans="1:9" x14ac:dyDescent="0.25">
      <c r="A87">
        <v>86</v>
      </c>
      <c r="B87" t="s">
        <v>5</v>
      </c>
      <c r="C87">
        <v>48</v>
      </c>
      <c r="D87">
        <v>54</v>
      </c>
      <c r="E87">
        <v>46</v>
      </c>
      <c r="F87" t="str">
        <f t="shared" si="4"/>
        <v>GEN X</v>
      </c>
      <c r="G87" t="str">
        <f t="shared" si="5"/>
        <v>MIDDLE EARNER</v>
      </c>
      <c r="H87" t="str">
        <f t="shared" si="6"/>
        <v>MALE</v>
      </c>
      <c r="I87" t="str">
        <f t="shared" si="7"/>
        <v>MEDIUM</v>
      </c>
    </row>
    <row r="88" spans="1:9" x14ac:dyDescent="0.25">
      <c r="A88">
        <v>87</v>
      </c>
      <c r="B88" t="s">
        <v>6</v>
      </c>
      <c r="C88">
        <v>55</v>
      </c>
      <c r="D88">
        <v>57</v>
      </c>
      <c r="E88">
        <v>58</v>
      </c>
      <c r="F88" t="str">
        <f t="shared" si="4"/>
        <v>GEN X</v>
      </c>
      <c r="G88" t="str">
        <f t="shared" si="5"/>
        <v>MIDDLE EARNER</v>
      </c>
      <c r="H88" t="str">
        <f t="shared" si="6"/>
        <v>FEMALE</v>
      </c>
      <c r="I88" t="str">
        <f t="shared" si="7"/>
        <v>MEDIUM</v>
      </c>
    </row>
    <row r="89" spans="1:9" x14ac:dyDescent="0.25">
      <c r="A89">
        <v>88</v>
      </c>
      <c r="B89" t="s">
        <v>6</v>
      </c>
      <c r="C89">
        <v>22</v>
      </c>
      <c r="D89">
        <v>57</v>
      </c>
      <c r="E89">
        <v>55</v>
      </c>
      <c r="F89" t="str">
        <f t="shared" si="4"/>
        <v>GEN Z</v>
      </c>
      <c r="G89" t="str">
        <f t="shared" si="5"/>
        <v>MIDDLE EARNER</v>
      </c>
      <c r="H89" t="str">
        <f t="shared" si="6"/>
        <v>FEMALE</v>
      </c>
      <c r="I89" t="str">
        <f t="shared" si="7"/>
        <v>MEDIUM</v>
      </c>
    </row>
    <row r="90" spans="1:9" x14ac:dyDescent="0.25">
      <c r="A90">
        <v>89</v>
      </c>
      <c r="B90" t="s">
        <v>6</v>
      </c>
      <c r="C90">
        <v>34</v>
      </c>
      <c r="D90">
        <v>58</v>
      </c>
      <c r="E90">
        <v>60</v>
      </c>
      <c r="F90" t="str">
        <f t="shared" si="4"/>
        <v>MILLENIAL</v>
      </c>
      <c r="G90" t="str">
        <f t="shared" si="5"/>
        <v>MIDDLE EARNER</v>
      </c>
      <c r="H90" t="str">
        <f t="shared" si="6"/>
        <v>FEMALE</v>
      </c>
      <c r="I90" t="str">
        <f t="shared" si="7"/>
        <v>MEDIUM</v>
      </c>
    </row>
    <row r="91" spans="1:9" x14ac:dyDescent="0.25">
      <c r="A91">
        <v>90</v>
      </c>
      <c r="B91" t="s">
        <v>6</v>
      </c>
      <c r="C91">
        <v>50</v>
      </c>
      <c r="D91">
        <v>58</v>
      </c>
      <c r="E91">
        <v>46</v>
      </c>
      <c r="F91" t="str">
        <f t="shared" si="4"/>
        <v>GEN X</v>
      </c>
      <c r="G91" t="str">
        <f t="shared" si="5"/>
        <v>MIDDLE EARNER</v>
      </c>
      <c r="H91" t="str">
        <f t="shared" si="6"/>
        <v>FEMALE</v>
      </c>
      <c r="I91" t="str">
        <f t="shared" si="7"/>
        <v>MEDIUM</v>
      </c>
    </row>
    <row r="92" spans="1:9" x14ac:dyDescent="0.25">
      <c r="A92">
        <v>91</v>
      </c>
      <c r="B92" t="s">
        <v>6</v>
      </c>
      <c r="C92">
        <v>68</v>
      </c>
      <c r="D92">
        <v>59</v>
      </c>
      <c r="E92">
        <v>55</v>
      </c>
      <c r="F92" t="str">
        <f t="shared" si="4"/>
        <v>BABY BOOMER</v>
      </c>
      <c r="G92" t="str">
        <f t="shared" si="5"/>
        <v>MIDDLE EARNER</v>
      </c>
      <c r="H92" t="str">
        <f t="shared" si="6"/>
        <v>FEMALE</v>
      </c>
      <c r="I92" t="str">
        <f t="shared" si="7"/>
        <v>MEDIUM</v>
      </c>
    </row>
    <row r="93" spans="1:9" x14ac:dyDescent="0.25">
      <c r="A93">
        <v>92</v>
      </c>
      <c r="B93" t="s">
        <v>5</v>
      </c>
      <c r="C93">
        <v>18</v>
      </c>
      <c r="D93">
        <v>59</v>
      </c>
      <c r="E93">
        <v>41</v>
      </c>
      <c r="F93" t="str">
        <f t="shared" si="4"/>
        <v>GEN Z</v>
      </c>
      <c r="G93" t="str">
        <f t="shared" si="5"/>
        <v>MIDDLE EARNER</v>
      </c>
      <c r="H93" t="str">
        <f t="shared" si="6"/>
        <v>MALE</v>
      </c>
      <c r="I93" t="str">
        <f t="shared" si="7"/>
        <v>MEDIUM</v>
      </c>
    </row>
    <row r="94" spans="1:9" x14ac:dyDescent="0.25">
      <c r="A94">
        <v>93</v>
      </c>
      <c r="B94" t="s">
        <v>5</v>
      </c>
      <c r="C94">
        <v>48</v>
      </c>
      <c r="D94">
        <v>60</v>
      </c>
      <c r="E94">
        <v>49</v>
      </c>
      <c r="F94" t="str">
        <f t="shared" si="4"/>
        <v>GEN X</v>
      </c>
      <c r="G94" t="str">
        <f t="shared" si="5"/>
        <v>MIDDLE EARNER</v>
      </c>
      <c r="H94" t="str">
        <f t="shared" si="6"/>
        <v>MALE</v>
      </c>
      <c r="I94" t="str">
        <f t="shared" si="7"/>
        <v>MEDIUM</v>
      </c>
    </row>
    <row r="95" spans="1:9" x14ac:dyDescent="0.25">
      <c r="A95">
        <v>94</v>
      </c>
      <c r="B95" t="s">
        <v>6</v>
      </c>
      <c r="C95">
        <v>40</v>
      </c>
      <c r="D95">
        <v>60</v>
      </c>
      <c r="E95">
        <v>40</v>
      </c>
      <c r="F95" t="str">
        <f t="shared" si="4"/>
        <v>MILLENIAL</v>
      </c>
      <c r="G95" t="str">
        <f t="shared" si="5"/>
        <v>MIDDLE EARNER</v>
      </c>
      <c r="H95" t="str">
        <f t="shared" si="6"/>
        <v>FEMALE</v>
      </c>
      <c r="I95" t="str">
        <f t="shared" si="7"/>
        <v>MEDIUM</v>
      </c>
    </row>
    <row r="96" spans="1:9" x14ac:dyDescent="0.25">
      <c r="A96">
        <v>95</v>
      </c>
      <c r="B96" t="s">
        <v>6</v>
      </c>
      <c r="C96">
        <v>32</v>
      </c>
      <c r="D96">
        <v>60</v>
      </c>
      <c r="E96">
        <v>42</v>
      </c>
      <c r="F96" t="str">
        <f t="shared" si="4"/>
        <v>MILLENIAL</v>
      </c>
      <c r="G96" t="str">
        <f t="shared" si="5"/>
        <v>MIDDLE EARNER</v>
      </c>
      <c r="H96" t="str">
        <f t="shared" si="6"/>
        <v>FEMALE</v>
      </c>
      <c r="I96" t="str">
        <f t="shared" si="7"/>
        <v>MEDIUM</v>
      </c>
    </row>
    <row r="97" spans="1:9" x14ac:dyDescent="0.25">
      <c r="A97">
        <v>96</v>
      </c>
      <c r="B97" t="s">
        <v>5</v>
      </c>
      <c r="C97">
        <v>24</v>
      </c>
      <c r="D97">
        <v>60</v>
      </c>
      <c r="E97">
        <v>52</v>
      </c>
      <c r="F97" t="str">
        <f t="shared" si="4"/>
        <v>GEN Z</v>
      </c>
      <c r="G97" t="str">
        <f t="shared" si="5"/>
        <v>MIDDLE EARNER</v>
      </c>
      <c r="H97" t="str">
        <f t="shared" si="6"/>
        <v>MALE</v>
      </c>
      <c r="I97" t="str">
        <f t="shared" si="7"/>
        <v>MEDIUM</v>
      </c>
    </row>
    <row r="98" spans="1:9" x14ac:dyDescent="0.25">
      <c r="A98">
        <v>97</v>
      </c>
      <c r="B98" t="s">
        <v>6</v>
      </c>
      <c r="C98">
        <v>47</v>
      </c>
      <c r="D98">
        <v>60</v>
      </c>
      <c r="E98">
        <v>47</v>
      </c>
      <c r="F98" t="str">
        <f t="shared" si="4"/>
        <v>GEN X</v>
      </c>
      <c r="G98" t="str">
        <f t="shared" si="5"/>
        <v>MIDDLE EARNER</v>
      </c>
      <c r="H98" t="str">
        <f t="shared" si="6"/>
        <v>FEMALE</v>
      </c>
      <c r="I98" t="str">
        <f t="shared" si="7"/>
        <v>MEDIUM</v>
      </c>
    </row>
    <row r="99" spans="1:9" x14ac:dyDescent="0.25">
      <c r="A99">
        <v>98</v>
      </c>
      <c r="B99" t="s">
        <v>6</v>
      </c>
      <c r="C99">
        <v>27</v>
      </c>
      <c r="D99">
        <v>60</v>
      </c>
      <c r="E99">
        <v>50</v>
      </c>
      <c r="F99" t="str">
        <f t="shared" si="4"/>
        <v>MILLENIAL</v>
      </c>
      <c r="G99" t="str">
        <f t="shared" si="5"/>
        <v>MIDDLE EARNER</v>
      </c>
      <c r="H99" t="str">
        <f t="shared" si="6"/>
        <v>FEMALE</v>
      </c>
      <c r="I99" t="str">
        <f t="shared" si="7"/>
        <v>MEDIUM</v>
      </c>
    </row>
    <row r="100" spans="1:9" x14ac:dyDescent="0.25">
      <c r="A100">
        <v>99</v>
      </c>
      <c r="B100" t="s">
        <v>5</v>
      </c>
      <c r="C100">
        <v>48</v>
      </c>
      <c r="D100">
        <v>61</v>
      </c>
      <c r="E100">
        <v>42</v>
      </c>
      <c r="F100" t="str">
        <f t="shared" si="4"/>
        <v>GEN X</v>
      </c>
      <c r="G100" t="str">
        <f t="shared" si="5"/>
        <v>MIDDLE EARNER</v>
      </c>
      <c r="H100" t="str">
        <f t="shared" si="6"/>
        <v>MALE</v>
      </c>
      <c r="I100" t="str">
        <f t="shared" si="7"/>
        <v>MEDIUM</v>
      </c>
    </row>
    <row r="101" spans="1:9" x14ac:dyDescent="0.25">
      <c r="A101">
        <v>100</v>
      </c>
      <c r="B101" t="s">
        <v>5</v>
      </c>
      <c r="C101">
        <v>20</v>
      </c>
      <c r="D101">
        <v>61</v>
      </c>
      <c r="E101">
        <v>49</v>
      </c>
      <c r="F101" t="str">
        <f t="shared" si="4"/>
        <v>GEN Z</v>
      </c>
      <c r="G101" t="str">
        <f t="shared" si="5"/>
        <v>MIDDLE EARNER</v>
      </c>
      <c r="H101" t="str">
        <f t="shared" si="6"/>
        <v>MALE</v>
      </c>
      <c r="I101" t="str">
        <f t="shared" si="7"/>
        <v>MEDIUM</v>
      </c>
    </row>
    <row r="102" spans="1:9" x14ac:dyDescent="0.25">
      <c r="A102">
        <v>101</v>
      </c>
      <c r="B102" t="s">
        <v>6</v>
      </c>
      <c r="C102">
        <v>23</v>
      </c>
      <c r="D102">
        <v>62</v>
      </c>
      <c r="E102">
        <v>41</v>
      </c>
      <c r="F102" t="str">
        <f t="shared" si="4"/>
        <v>GEN Z</v>
      </c>
      <c r="G102" t="str">
        <f t="shared" si="5"/>
        <v>MIDDLE EARNER</v>
      </c>
      <c r="H102" t="str">
        <f t="shared" si="6"/>
        <v>FEMALE</v>
      </c>
      <c r="I102" t="str">
        <f t="shared" si="7"/>
        <v>MEDIUM</v>
      </c>
    </row>
    <row r="103" spans="1:9" x14ac:dyDescent="0.25">
      <c r="A103">
        <v>102</v>
      </c>
      <c r="B103" t="s">
        <v>6</v>
      </c>
      <c r="C103">
        <v>49</v>
      </c>
      <c r="D103">
        <v>62</v>
      </c>
      <c r="E103">
        <v>48</v>
      </c>
      <c r="F103" t="str">
        <f t="shared" si="4"/>
        <v>GEN X</v>
      </c>
      <c r="G103" t="str">
        <f t="shared" si="5"/>
        <v>MIDDLE EARNER</v>
      </c>
      <c r="H103" t="str">
        <f t="shared" si="6"/>
        <v>FEMALE</v>
      </c>
      <c r="I103" t="str">
        <f t="shared" si="7"/>
        <v>MEDIUM</v>
      </c>
    </row>
    <row r="104" spans="1:9" x14ac:dyDescent="0.25">
      <c r="A104">
        <v>103</v>
      </c>
      <c r="B104" t="s">
        <v>5</v>
      </c>
      <c r="C104">
        <v>67</v>
      </c>
      <c r="D104">
        <v>62</v>
      </c>
      <c r="E104">
        <v>59</v>
      </c>
      <c r="F104" t="str">
        <f t="shared" si="4"/>
        <v>GEN X</v>
      </c>
      <c r="G104" t="str">
        <f t="shared" si="5"/>
        <v>MIDDLE EARNER</v>
      </c>
      <c r="H104" t="str">
        <f t="shared" si="6"/>
        <v>MALE</v>
      </c>
      <c r="I104" t="str">
        <f t="shared" si="7"/>
        <v>MEDIUM</v>
      </c>
    </row>
    <row r="105" spans="1:9" x14ac:dyDescent="0.25">
      <c r="A105">
        <v>104</v>
      </c>
      <c r="B105" t="s">
        <v>5</v>
      </c>
      <c r="C105">
        <v>26</v>
      </c>
      <c r="D105">
        <v>62</v>
      </c>
      <c r="E105">
        <v>55</v>
      </c>
      <c r="F105" t="str">
        <f t="shared" si="4"/>
        <v>MILLENIAL</v>
      </c>
      <c r="G105" t="str">
        <f t="shared" si="5"/>
        <v>MIDDLE EARNER</v>
      </c>
      <c r="H105" t="str">
        <f t="shared" si="6"/>
        <v>MALE</v>
      </c>
      <c r="I105" t="str">
        <f t="shared" si="7"/>
        <v>MEDIUM</v>
      </c>
    </row>
    <row r="106" spans="1:9" x14ac:dyDescent="0.25">
      <c r="A106">
        <v>105</v>
      </c>
      <c r="B106" t="s">
        <v>5</v>
      </c>
      <c r="C106">
        <v>49</v>
      </c>
      <c r="D106">
        <v>62</v>
      </c>
      <c r="E106">
        <v>56</v>
      </c>
      <c r="F106" t="str">
        <f t="shared" si="4"/>
        <v>GEN X</v>
      </c>
      <c r="G106" t="str">
        <f t="shared" si="5"/>
        <v>MIDDLE EARNER</v>
      </c>
      <c r="H106" t="str">
        <f t="shared" si="6"/>
        <v>MALE</v>
      </c>
      <c r="I106" t="str">
        <f t="shared" si="7"/>
        <v>MEDIUM</v>
      </c>
    </row>
    <row r="107" spans="1:9" x14ac:dyDescent="0.25">
      <c r="A107">
        <v>106</v>
      </c>
      <c r="B107" t="s">
        <v>6</v>
      </c>
      <c r="C107">
        <v>21</v>
      </c>
      <c r="D107">
        <v>62</v>
      </c>
      <c r="E107">
        <v>42</v>
      </c>
      <c r="F107" t="str">
        <f t="shared" si="4"/>
        <v>GEN Z</v>
      </c>
      <c r="G107" t="str">
        <f t="shared" si="5"/>
        <v>MIDDLE EARNER</v>
      </c>
      <c r="H107" t="str">
        <f t="shared" si="6"/>
        <v>FEMALE</v>
      </c>
      <c r="I107" t="str">
        <f t="shared" si="7"/>
        <v>MEDIUM</v>
      </c>
    </row>
    <row r="108" spans="1:9" x14ac:dyDescent="0.25">
      <c r="A108">
        <v>107</v>
      </c>
      <c r="B108" t="s">
        <v>6</v>
      </c>
      <c r="C108">
        <v>66</v>
      </c>
      <c r="D108">
        <v>63</v>
      </c>
      <c r="E108">
        <v>50</v>
      </c>
      <c r="F108" t="str">
        <f t="shared" si="4"/>
        <v>GEN X</v>
      </c>
      <c r="G108" t="str">
        <f t="shared" si="5"/>
        <v>MIDDLE EARNER</v>
      </c>
      <c r="H108" t="str">
        <f t="shared" si="6"/>
        <v>FEMALE</v>
      </c>
      <c r="I108" t="str">
        <f t="shared" si="7"/>
        <v>MEDIUM</v>
      </c>
    </row>
    <row r="109" spans="1:9" x14ac:dyDescent="0.25">
      <c r="A109">
        <v>108</v>
      </c>
      <c r="B109" t="s">
        <v>5</v>
      </c>
      <c r="C109">
        <v>54</v>
      </c>
      <c r="D109">
        <v>63</v>
      </c>
      <c r="E109">
        <v>46</v>
      </c>
      <c r="F109" t="str">
        <f t="shared" si="4"/>
        <v>GEN X</v>
      </c>
      <c r="G109" t="str">
        <f t="shared" si="5"/>
        <v>MIDDLE EARNER</v>
      </c>
      <c r="H109" t="str">
        <f t="shared" si="6"/>
        <v>MALE</v>
      </c>
      <c r="I109" t="str">
        <f t="shared" si="7"/>
        <v>MEDIUM</v>
      </c>
    </row>
    <row r="110" spans="1:9" x14ac:dyDescent="0.25">
      <c r="A110">
        <v>109</v>
      </c>
      <c r="B110" t="s">
        <v>5</v>
      </c>
      <c r="C110">
        <v>68</v>
      </c>
      <c r="D110">
        <v>63</v>
      </c>
      <c r="E110">
        <v>43</v>
      </c>
      <c r="F110" t="str">
        <f t="shared" si="4"/>
        <v>BABY BOOMER</v>
      </c>
      <c r="G110" t="str">
        <f t="shared" si="5"/>
        <v>MIDDLE EARNER</v>
      </c>
      <c r="H110" t="str">
        <f t="shared" si="6"/>
        <v>MALE</v>
      </c>
      <c r="I110" t="str">
        <f t="shared" si="7"/>
        <v>MEDIUM</v>
      </c>
    </row>
    <row r="111" spans="1:9" x14ac:dyDescent="0.25">
      <c r="A111">
        <v>110</v>
      </c>
      <c r="B111" t="s">
        <v>5</v>
      </c>
      <c r="C111">
        <v>66</v>
      </c>
      <c r="D111">
        <v>63</v>
      </c>
      <c r="E111">
        <v>48</v>
      </c>
      <c r="F111" t="str">
        <f t="shared" si="4"/>
        <v>GEN X</v>
      </c>
      <c r="G111" t="str">
        <f t="shared" si="5"/>
        <v>MIDDLE EARNER</v>
      </c>
      <c r="H111" t="str">
        <f t="shared" si="6"/>
        <v>MALE</v>
      </c>
      <c r="I111" t="str">
        <f t="shared" si="7"/>
        <v>MEDIUM</v>
      </c>
    </row>
    <row r="112" spans="1:9" x14ac:dyDescent="0.25">
      <c r="A112">
        <v>111</v>
      </c>
      <c r="B112" t="s">
        <v>5</v>
      </c>
      <c r="C112">
        <v>65</v>
      </c>
      <c r="D112">
        <v>63</v>
      </c>
      <c r="E112">
        <v>52</v>
      </c>
      <c r="F112" t="str">
        <f t="shared" si="4"/>
        <v>GEN X</v>
      </c>
      <c r="G112" t="str">
        <f t="shared" si="5"/>
        <v>MIDDLE EARNER</v>
      </c>
      <c r="H112" t="str">
        <f t="shared" si="6"/>
        <v>MALE</v>
      </c>
      <c r="I112" t="str">
        <f t="shared" si="7"/>
        <v>MEDIUM</v>
      </c>
    </row>
    <row r="113" spans="1:9" x14ac:dyDescent="0.25">
      <c r="A113">
        <v>112</v>
      </c>
      <c r="B113" t="s">
        <v>6</v>
      </c>
      <c r="C113">
        <v>19</v>
      </c>
      <c r="D113">
        <v>63</v>
      </c>
      <c r="E113">
        <v>54</v>
      </c>
      <c r="F113" t="str">
        <f t="shared" si="4"/>
        <v>GEN Z</v>
      </c>
      <c r="G113" t="str">
        <f t="shared" si="5"/>
        <v>MIDDLE EARNER</v>
      </c>
      <c r="H113" t="str">
        <f t="shared" si="6"/>
        <v>FEMALE</v>
      </c>
      <c r="I113" t="str">
        <f t="shared" si="7"/>
        <v>MEDIUM</v>
      </c>
    </row>
    <row r="114" spans="1:9" x14ac:dyDescent="0.25">
      <c r="A114">
        <v>113</v>
      </c>
      <c r="B114" t="s">
        <v>6</v>
      </c>
      <c r="C114">
        <v>38</v>
      </c>
      <c r="D114">
        <v>64</v>
      </c>
      <c r="E114">
        <v>42</v>
      </c>
      <c r="F114" t="str">
        <f t="shared" si="4"/>
        <v>MILLENIAL</v>
      </c>
      <c r="G114" t="str">
        <f t="shared" si="5"/>
        <v>MIDDLE EARNER</v>
      </c>
      <c r="H114" t="str">
        <f t="shared" si="6"/>
        <v>FEMALE</v>
      </c>
      <c r="I114" t="str">
        <f t="shared" si="7"/>
        <v>MEDIUM</v>
      </c>
    </row>
    <row r="115" spans="1:9" x14ac:dyDescent="0.25">
      <c r="A115">
        <v>114</v>
      </c>
      <c r="B115" t="s">
        <v>5</v>
      </c>
      <c r="C115">
        <v>19</v>
      </c>
      <c r="D115">
        <v>64</v>
      </c>
      <c r="E115">
        <v>46</v>
      </c>
      <c r="F115" t="str">
        <f t="shared" si="4"/>
        <v>GEN Z</v>
      </c>
      <c r="G115" t="str">
        <f t="shared" si="5"/>
        <v>MIDDLE EARNER</v>
      </c>
      <c r="H115" t="str">
        <f t="shared" si="6"/>
        <v>MALE</v>
      </c>
      <c r="I115" t="str">
        <f t="shared" si="7"/>
        <v>MEDIUM</v>
      </c>
    </row>
    <row r="116" spans="1:9" x14ac:dyDescent="0.25">
      <c r="A116">
        <v>115</v>
      </c>
      <c r="B116" t="s">
        <v>6</v>
      </c>
      <c r="C116">
        <v>18</v>
      </c>
      <c r="D116">
        <v>65</v>
      </c>
      <c r="E116">
        <v>48</v>
      </c>
      <c r="F116" t="str">
        <f t="shared" si="4"/>
        <v>GEN Z</v>
      </c>
      <c r="G116" t="str">
        <f t="shared" si="5"/>
        <v>MIDDLE EARNER</v>
      </c>
      <c r="H116" t="str">
        <f t="shared" si="6"/>
        <v>FEMALE</v>
      </c>
      <c r="I116" t="str">
        <f t="shared" si="7"/>
        <v>MEDIUM</v>
      </c>
    </row>
    <row r="117" spans="1:9" x14ac:dyDescent="0.25">
      <c r="A117">
        <v>116</v>
      </c>
      <c r="B117" t="s">
        <v>6</v>
      </c>
      <c r="C117">
        <v>19</v>
      </c>
      <c r="D117">
        <v>65</v>
      </c>
      <c r="E117">
        <v>50</v>
      </c>
      <c r="F117" t="str">
        <f t="shared" si="4"/>
        <v>GEN Z</v>
      </c>
      <c r="G117" t="str">
        <f t="shared" si="5"/>
        <v>MIDDLE EARNER</v>
      </c>
      <c r="H117" t="str">
        <f t="shared" si="6"/>
        <v>FEMALE</v>
      </c>
      <c r="I117" t="str">
        <f t="shared" si="7"/>
        <v>MEDIUM</v>
      </c>
    </row>
    <row r="118" spans="1:9" x14ac:dyDescent="0.25">
      <c r="A118">
        <v>117</v>
      </c>
      <c r="B118" t="s">
        <v>6</v>
      </c>
      <c r="C118">
        <v>63</v>
      </c>
      <c r="D118">
        <v>65</v>
      </c>
      <c r="E118">
        <v>43</v>
      </c>
      <c r="F118" t="str">
        <f t="shared" si="4"/>
        <v>GEN X</v>
      </c>
      <c r="G118" t="str">
        <f t="shared" si="5"/>
        <v>MIDDLE EARNER</v>
      </c>
      <c r="H118" t="str">
        <f t="shared" si="6"/>
        <v>FEMALE</v>
      </c>
      <c r="I118" t="str">
        <f t="shared" si="7"/>
        <v>MEDIUM</v>
      </c>
    </row>
    <row r="119" spans="1:9" x14ac:dyDescent="0.25">
      <c r="A119">
        <v>118</v>
      </c>
      <c r="B119" t="s">
        <v>6</v>
      </c>
      <c r="C119">
        <v>49</v>
      </c>
      <c r="D119">
        <v>65</v>
      </c>
      <c r="E119">
        <v>59</v>
      </c>
      <c r="F119" t="str">
        <f t="shared" si="4"/>
        <v>GEN X</v>
      </c>
      <c r="G119" t="str">
        <f t="shared" si="5"/>
        <v>MIDDLE EARNER</v>
      </c>
      <c r="H119" t="str">
        <f t="shared" si="6"/>
        <v>FEMALE</v>
      </c>
      <c r="I119" t="str">
        <f t="shared" si="7"/>
        <v>MEDIUM</v>
      </c>
    </row>
    <row r="120" spans="1:9" x14ac:dyDescent="0.25">
      <c r="A120">
        <v>119</v>
      </c>
      <c r="B120" t="s">
        <v>6</v>
      </c>
      <c r="C120">
        <v>51</v>
      </c>
      <c r="D120">
        <v>67</v>
      </c>
      <c r="E120">
        <v>43</v>
      </c>
      <c r="F120" t="str">
        <f t="shared" si="4"/>
        <v>GEN X</v>
      </c>
      <c r="G120" t="str">
        <f t="shared" si="5"/>
        <v>MIDDLE EARNER</v>
      </c>
      <c r="H120" t="str">
        <f t="shared" si="6"/>
        <v>FEMALE</v>
      </c>
      <c r="I120" t="str">
        <f t="shared" si="7"/>
        <v>MEDIUM</v>
      </c>
    </row>
    <row r="121" spans="1:9" x14ac:dyDescent="0.25">
      <c r="A121">
        <v>120</v>
      </c>
      <c r="B121" t="s">
        <v>6</v>
      </c>
      <c r="C121">
        <v>50</v>
      </c>
      <c r="D121">
        <v>67</v>
      </c>
      <c r="E121">
        <v>57</v>
      </c>
      <c r="F121" t="str">
        <f t="shared" si="4"/>
        <v>GEN X</v>
      </c>
      <c r="G121" t="str">
        <f t="shared" si="5"/>
        <v>MIDDLE EARNER</v>
      </c>
      <c r="H121" t="str">
        <f t="shared" si="6"/>
        <v>FEMALE</v>
      </c>
      <c r="I121" t="str">
        <f t="shared" si="7"/>
        <v>MEDIUM</v>
      </c>
    </row>
    <row r="122" spans="1:9" x14ac:dyDescent="0.25">
      <c r="A122">
        <v>121</v>
      </c>
      <c r="B122" t="s">
        <v>5</v>
      </c>
      <c r="C122">
        <v>27</v>
      </c>
      <c r="D122">
        <v>67</v>
      </c>
      <c r="E122">
        <v>56</v>
      </c>
      <c r="F122" t="str">
        <f t="shared" si="4"/>
        <v>MILLENIAL</v>
      </c>
      <c r="G122" t="str">
        <f t="shared" si="5"/>
        <v>MIDDLE EARNER</v>
      </c>
      <c r="H122" t="str">
        <f t="shared" si="6"/>
        <v>MALE</v>
      </c>
      <c r="I122" t="str">
        <f t="shared" si="7"/>
        <v>MEDIUM</v>
      </c>
    </row>
    <row r="123" spans="1:9" x14ac:dyDescent="0.25">
      <c r="A123">
        <v>122</v>
      </c>
      <c r="B123" t="s">
        <v>6</v>
      </c>
      <c r="C123">
        <v>38</v>
      </c>
      <c r="D123">
        <v>67</v>
      </c>
      <c r="E123">
        <v>40</v>
      </c>
      <c r="F123" t="str">
        <f t="shared" si="4"/>
        <v>MILLENIAL</v>
      </c>
      <c r="G123" t="str">
        <f t="shared" si="5"/>
        <v>MIDDLE EARNER</v>
      </c>
      <c r="H123" t="str">
        <f t="shared" si="6"/>
        <v>FEMALE</v>
      </c>
      <c r="I123" t="str">
        <f t="shared" si="7"/>
        <v>MEDIUM</v>
      </c>
    </row>
    <row r="124" spans="1:9" x14ac:dyDescent="0.25">
      <c r="A124">
        <v>123</v>
      </c>
      <c r="B124" t="s">
        <v>6</v>
      </c>
      <c r="C124">
        <v>40</v>
      </c>
      <c r="D124">
        <v>69</v>
      </c>
      <c r="E124">
        <v>58</v>
      </c>
      <c r="F124" t="str">
        <f t="shared" si="4"/>
        <v>MILLENIAL</v>
      </c>
      <c r="G124" t="str">
        <f t="shared" si="5"/>
        <v>MIDDLE EARNER</v>
      </c>
      <c r="H124" t="str">
        <f t="shared" si="6"/>
        <v>FEMALE</v>
      </c>
      <c r="I124" t="str">
        <f t="shared" si="7"/>
        <v>MEDIUM</v>
      </c>
    </row>
    <row r="125" spans="1:9" x14ac:dyDescent="0.25">
      <c r="A125">
        <v>124</v>
      </c>
      <c r="B125" t="s">
        <v>5</v>
      </c>
      <c r="C125">
        <v>39</v>
      </c>
      <c r="D125">
        <v>69</v>
      </c>
      <c r="E125">
        <v>91</v>
      </c>
      <c r="F125" t="str">
        <f t="shared" si="4"/>
        <v>MILLENIAL</v>
      </c>
      <c r="G125" t="str">
        <f t="shared" si="5"/>
        <v>MIDDLE EARNER</v>
      </c>
      <c r="H125" t="str">
        <f t="shared" si="6"/>
        <v>MALE</v>
      </c>
      <c r="I125" t="str">
        <f t="shared" si="7"/>
        <v>HIGH</v>
      </c>
    </row>
    <row r="126" spans="1:9" x14ac:dyDescent="0.25">
      <c r="A126">
        <v>125</v>
      </c>
      <c r="B126" t="s">
        <v>6</v>
      </c>
      <c r="C126">
        <v>23</v>
      </c>
      <c r="D126">
        <v>70</v>
      </c>
      <c r="E126">
        <v>29</v>
      </c>
      <c r="F126" t="str">
        <f t="shared" si="4"/>
        <v>GEN Z</v>
      </c>
      <c r="G126" t="str">
        <f t="shared" si="5"/>
        <v>MIDDLE EARNER</v>
      </c>
      <c r="H126" t="str">
        <f t="shared" si="6"/>
        <v>FEMALE</v>
      </c>
      <c r="I126" t="str">
        <f t="shared" si="7"/>
        <v>LOW</v>
      </c>
    </row>
    <row r="127" spans="1:9" x14ac:dyDescent="0.25">
      <c r="A127">
        <v>126</v>
      </c>
      <c r="B127" t="s">
        <v>6</v>
      </c>
      <c r="C127">
        <v>31</v>
      </c>
      <c r="D127">
        <v>70</v>
      </c>
      <c r="E127">
        <v>77</v>
      </c>
      <c r="F127" t="str">
        <f t="shared" si="4"/>
        <v>MILLENIAL</v>
      </c>
      <c r="G127" t="str">
        <f t="shared" si="5"/>
        <v>MIDDLE EARNER</v>
      </c>
      <c r="H127" t="str">
        <f t="shared" si="6"/>
        <v>FEMALE</v>
      </c>
      <c r="I127" t="str">
        <f t="shared" si="7"/>
        <v>HIGH</v>
      </c>
    </row>
    <row r="128" spans="1:9" x14ac:dyDescent="0.25">
      <c r="A128">
        <v>127</v>
      </c>
      <c r="B128" t="s">
        <v>5</v>
      </c>
      <c r="C128">
        <v>43</v>
      </c>
      <c r="D128">
        <v>71</v>
      </c>
      <c r="E128">
        <v>35</v>
      </c>
      <c r="F128" t="str">
        <f t="shared" si="4"/>
        <v>GEN X</v>
      </c>
      <c r="G128" t="str">
        <f t="shared" si="5"/>
        <v>MIDDLE EARNER</v>
      </c>
      <c r="H128" t="str">
        <f t="shared" si="6"/>
        <v>MALE</v>
      </c>
      <c r="I128" t="str">
        <f t="shared" si="7"/>
        <v>MEDIUM</v>
      </c>
    </row>
    <row r="129" spans="1:9" x14ac:dyDescent="0.25">
      <c r="A129">
        <v>128</v>
      </c>
      <c r="B129" t="s">
        <v>5</v>
      </c>
      <c r="C129">
        <v>40</v>
      </c>
      <c r="D129">
        <v>71</v>
      </c>
      <c r="E129">
        <v>95</v>
      </c>
      <c r="F129" t="str">
        <f t="shared" si="4"/>
        <v>MILLENIAL</v>
      </c>
      <c r="G129" t="str">
        <f t="shared" si="5"/>
        <v>MIDDLE EARNER</v>
      </c>
      <c r="H129" t="str">
        <f t="shared" si="6"/>
        <v>MALE</v>
      </c>
      <c r="I129" t="str">
        <f t="shared" si="7"/>
        <v>HIGH</v>
      </c>
    </row>
    <row r="130" spans="1:9" x14ac:dyDescent="0.25">
      <c r="A130">
        <v>129</v>
      </c>
      <c r="B130" t="s">
        <v>5</v>
      </c>
      <c r="C130">
        <v>59</v>
      </c>
      <c r="D130">
        <v>71</v>
      </c>
      <c r="E130">
        <v>11</v>
      </c>
      <c r="F130" t="str">
        <f t="shared" si="4"/>
        <v>GEN X</v>
      </c>
      <c r="G130" t="str">
        <f t="shared" si="5"/>
        <v>MIDDLE EARNER</v>
      </c>
      <c r="H130" t="str">
        <f t="shared" si="6"/>
        <v>MALE</v>
      </c>
      <c r="I130" t="str">
        <f t="shared" si="7"/>
        <v>LOW</v>
      </c>
    </row>
    <row r="131" spans="1:9" x14ac:dyDescent="0.25">
      <c r="A131">
        <v>130</v>
      </c>
      <c r="B131" t="s">
        <v>5</v>
      </c>
      <c r="C131">
        <v>38</v>
      </c>
      <c r="D131">
        <v>71</v>
      </c>
      <c r="E131">
        <v>75</v>
      </c>
      <c r="F131" t="str">
        <f t="shared" ref="F131:F194" si="8">IF(AND(C131&gt;=18,C131&lt;=25),"GEN Z",IF(AND(C131&gt;=26,C131&lt;=42),"MILLENIAL",IF(AND(C131&gt;=43,C131&lt;=67),"GEN X","BABY BOOMER")))</f>
        <v>MILLENIAL</v>
      </c>
      <c r="G131" t="str">
        <f t="shared" ref="G131:G194" si="9">IF(AND(D131&gt;=15,D131&lt;=45),"POOR",IF(AND(D131&gt;=46,D131&lt;=76),"MIDDLE EARNER",IF(AND(D131&gt;=77,D131&lt;=107),"RICH","WEALTHY")))</f>
        <v>MIDDLE EARNER</v>
      </c>
      <c r="H131" t="str">
        <f t="shared" ref="H131:H194" si="10">IF(B131="Male","MALE","FEMALE")</f>
        <v>MALE</v>
      </c>
      <c r="I131" t="str">
        <f t="shared" ref="I131:I194" si="11">IF(AND($E131&gt;1,$E131&lt;34),"LOW",IF(AND($E131&gt;=34,$E131&lt;64),"MEDIUM","HIGH"))</f>
        <v>HIGH</v>
      </c>
    </row>
    <row r="132" spans="1:9" x14ac:dyDescent="0.25">
      <c r="A132">
        <v>131</v>
      </c>
      <c r="B132" t="s">
        <v>5</v>
      </c>
      <c r="C132">
        <v>47</v>
      </c>
      <c r="D132">
        <v>71</v>
      </c>
      <c r="E132">
        <v>9</v>
      </c>
      <c r="F132" t="str">
        <f t="shared" si="8"/>
        <v>GEN X</v>
      </c>
      <c r="G132" t="str">
        <f t="shared" si="9"/>
        <v>MIDDLE EARNER</v>
      </c>
      <c r="H132" t="str">
        <f t="shared" si="10"/>
        <v>MALE</v>
      </c>
      <c r="I132" t="str">
        <f t="shared" si="11"/>
        <v>LOW</v>
      </c>
    </row>
    <row r="133" spans="1:9" x14ac:dyDescent="0.25">
      <c r="A133">
        <v>132</v>
      </c>
      <c r="B133" t="s">
        <v>5</v>
      </c>
      <c r="C133">
        <v>39</v>
      </c>
      <c r="D133">
        <v>71</v>
      </c>
      <c r="E133">
        <v>75</v>
      </c>
      <c r="F133" t="str">
        <f t="shared" si="8"/>
        <v>MILLENIAL</v>
      </c>
      <c r="G133" t="str">
        <f t="shared" si="9"/>
        <v>MIDDLE EARNER</v>
      </c>
      <c r="H133" t="str">
        <f t="shared" si="10"/>
        <v>MALE</v>
      </c>
      <c r="I133" t="str">
        <f t="shared" si="11"/>
        <v>HIGH</v>
      </c>
    </row>
    <row r="134" spans="1:9" x14ac:dyDescent="0.25">
      <c r="A134">
        <v>133</v>
      </c>
      <c r="B134" t="s">
        <v>6</v>
      </c>
      <c r="C134">
        <v>25</v>
      </c>
      <c r="D134">
        <v>72</v>
      </c>
      <c r="E134">
        <v>34</v>
      </c>
      <c r="F134" t="str">
        <f t="shared" si="8"/>
        <v>GEN Z</v>
      </c>
      <c r="G134" t="str">
        <f t="shared" si="9"/>
        <v>MIDDLE EARNER</v>
      </c>
      <c r="H134" t="str">
        <f t="shared" si="10"/>
        <v>FEMALE</v>
      </c>
      <c r="I134" t="str">
        <f t="shared" si="11"/>
        <v>MEDIUM</v>
      </c>
    </row>
    <row r="135" spans="1:9" x14ac:dyDescent="0.25">
      <c r="A135">
        <v>134</v>
      </c>
      <c r="B135" t="s">
        <v>6</v>
      </c>
      <c r="C135">
        <v>31</v>
      </c>
      <c r="D135">
        <v>72</v>
      </c>
      <c r="E135">
        <v>71</v>
      </c>
      <c r="F135" t="str">
        <f t="shared" si="8"/>
        <v>MILLENIAL</v>
      </c>
      <c r="G135" t="str">
        <f t="shared" si="9"/>
        <v>MIDDLE EARNER</v>
      </c>
      <c r="H135" t="str">
        <f t="shared" si="10"/>
        <v>FEMALE</v>
      </c>
      <c r="I135" t="str">
        <f t="shared" si="11"/>
        <v>HIGH</v>
      </c>
    </row>
    <row r="136" spans="1:9" x14ac:dyDescent="0.25">
      <c r="A136">
        <v>135</v>
      </c>
      <c r="B136" t="s">
        <v>5</v>
      </c>
      <c r="C136">
        <v>20</v>
      </c>
      <c r="D136">
        <v>73</v>
      </c>
      <c r="E136">
        <v>5</v>
      </c>
      <c r="F136" t="str">
        <f t="shared" si="8"/>
        <v>GEN Z</v>
      </c>
      <c r="G136" t="str">
        <f t="shared" si="9"/>
        <v>MIDDLE EARNER</v>
      </c>
      <c r="H136" t="str">
        <f t="shared" si="10"/>
        <v>MALE</v>
      </c>
      <c r="I136" t="str">
        <f t="shared" si="11"/>
        <v>LOW</v>
      </c>
    </row>
    <row r="137" spans="1:9" x14ac:dyDescent="0.25">
      <c r="A137">
        <v>136</v>
      </c>
      <c r="B137" t="s">
        <v>6</v>
      </c>
      <c r="C137">
        <v>29</v>
      </c>
      <c r="D137">
        <v>73</v>
      </c>
      <c r="E137">
        <v>88</v>
      </c>
      <c r="F137" t="str">
        <f t="shared" si="8"/>
        <v>MILLENIAL</v>
      </c>
      <c r="G137" t="str">
        <f t="shared" si="9"/>
        <v>MIDDLE EARNER</v>
      </c>
      <c r="H137" t="str">
        <f t="shared" si="10"/>
        <v>FEMALE</v>
      </c>
      <c r="I137" t="str">
        <f t="shared" si="11"/>
        <v>HIGH</v>
      </c>
    </row>
    <row r="138" spans="1:9" x14ac:dyDescent="0.25">
      <c r="A138">
        <v>137</v>
      </c>
      <c r="B138" t="s">
        <v>6</v>
      </c>
      <c r="C138">
        <v>44</v>
      </c>
      <c r="D138">
        <v>73</v>
      </c>
      <c r="E138">
        <v>7</v>
      </c>
      <c r="F138" t="str">
        <f t="shared" si="8"/>
        <v>GEN X</v>
      </c>
      <c r="G138" t="str">
        <f t="shared" si="9"/>
        <v>MIDDLE EARNER</v>
      </c>
      <c r="H138" t="str">
        <f t="shared" si="10"/>
        <v>FEMALE</v>
      </c>
      <c r="I138" t="str">
        <f t="shared" si="11"/>
        <v>LOW</v>
      </c>
    </row>
    <row r="139" spans="1:9" x14ac:dyDescent="0.25">
      <c r="A139">
        <v>138</v>
      </c>
      <c r="B139" t="s">
        <v>5</v>
      </c>
      <c r="C139">
        <v>32</v>
      </c>
      <c r="D139">
        <v>73</v>
      </c>
      <c r="E139">
        <v>73</v>
      </c>
      <c r="F139" t="str">
        <f t="shared" si="8"/>
        <v>MILLENIAL</v>
      </c>
      <c r="G139" t="str">
        <f t="shared" si="9"/>
        <v>MIDDLE EARNER</v>
      </c>
      <c r="H139" t="str">
        <f t="shared" si="10"/>
        <v>MALE</v>
      </c>
      <c r="I139" t="str">
        <f t="shared" si="11"/>
        <v>HIGH</v>
      </c>
    </row>
    <row r="140" spans="1:9" x14ac:dyDescent="0.25">
      <c r="A140">
        <v>139</v>
      </c>
      <c r="B140" t="s">
        <v>5</v>
      </c>
      <c r="C140">
        <v>19</v>
      </c>
      <c r="D140">
        <v>74</v>
      </c>
      <c r="E140">
        <v>10</v>
      </c>
      <c r="F140" t="str">
        <f t="shared" si="8"/>
        <v>GEN Z</v>
      </c>
      <c r="G140" t="str">
        <f t="shared" si="9"/>
        <v>MIDDLE EARNER</v>
      </c>
      <c r="H140" t="str">
        <f t="shared" si="10"/>
        <v>MALE</v>
      </c>
      <c r="I140" t="str">
        <f t="shared" si="11"/>
        <v>LOW</v>
      </c>
    </row>
    <row r="141" spans="1:9" x14ac:dyDescent="0.25">
      <c r="A141">
        <v>140</v>
      </c>
      <c r="B141" t="s">
        <v>6</v>
      </c>
      <c r="C141">
        <v>35</v>
      </c>
      <c r="D141">
        <v>74</v>
      </c>
      <c r="E141">
        <v>72</v>
      </c>
      <c r="F141" t="str">
        <f t="shared" si="8"/>
        <v>MILLENIAL</v>
      </c>
      <c r="G141" t="str">
        <f t="shared" si="9"/>
        <v>MIDDLE EARNER</v>
      </c>
      <c r="H141" t="str">
        <f t="shared" si="10"/>
        <v>FEMALE</v>
      </c>
      <c r="I141" t="str">
        <f t="shared" si="11"/>
        <v>HIGH</v>
      </c>
    </row>
    <row r="142" spans="1:9" x14ac:dyDescent="0.25">
      <c r="A142">
        <v>141</v>
      </c>
      <c r="B142" t="s">
        <v>6</v>
      </c>
      <c r="C142">
        <v>57</v>
      </c>
      <c r="D142">
        <v>75</v>
      </c>
      <c r="E142">
        <v>5</v>
      </c>
      <c r="F142" t="str">
        <f t="shared" si="8"/>
        <v>GEN X</v>
      </c>
      <c r="G142" t="str">
        <f t="shared" si="9"/>
        <v>MIDDLE EARNER</v>
      </c>
      <c r="H142" t="str">
        <f t="shared" si="10"/>
        <v>FEMALE</v>
      </c>
      <c r="I142" t="str">
        <f t="shared" si="11"/>
        <v>LOW</v>
      </c>
    </row>
    <row r="143" spans="1:9" x14ac:dyDescent="0.25">
      <c r="A143">
        <v>142</v>
      </c>
      <c r="B143" t="s">
        <v>5</v>
      </c>
      <c r="C143">
        <v>32</v>
      </c>
      <c r="D143">
        <v>75</v>
      </c>
      <c r="E143">
        <v>93</v>
      </c>
      <c r="F143" t="str">
        <f t="shared" si="8"/>
        <v>MILLENIAL</v>
      </c>
      <c r="G143" t="str">
        <f t="shared" si="9"/>
        <v>MIDDLE EARNER</v>
      </c>
      <c r="H143" t="str">
        <f t="shared" si="10"/>
        <v>MALE</v>
      </c>
      <c r="I143" t="str">
        <f t="shared" si="11"/>
        <v>HIGH</v>
      </c>
    </row>
    <row r="144" spans="1:9" x14ac:dyDescent="0.25">
      <c r="A144">
        <v>143</v>
      </c>
      <c r="B144" t="s">
        <v>6</v>
      </c>
      <c r="C144">
        <v>28</v>
      </c>
      <c r="D144">
        <v>76</v>
      </c>
      <c r="E144">
        <v>40</v>
      </c>
      <c r="F144" t="str">
        <f t="shared" si="8"/>
        <v>MILLENIAL</v>
      </c>
      <c r="G144" t="str">
        <f t="shared" si="9"/>
        <v>MIDDLE EARNER</v>
      </c>
      <c r="H144" t="str">
        <f t="shared" si="10"/>
        <v>FEMALE</v>
      </c>
      <c r="I144" t="str">
        <f t="shared" si="11"/>
        <v>MEDIUM</v>
      </c>
    </row>
    <row r="145" spans="1:9" x14ac:dyDescent="0.25">
      <c r="A145">
        <v>144</v>
      </c>
      <c r="B145" t="s">
        <v>6</v>
      </c>
      <c r="C145">
        <v>32</v>
      </c>
      <c r="D145">
        <v>76</v>
      </c>
      <c r="E145">
        <v>87</v>
      </c>
      <c r="F145" t="str">
        <f t="shared" si="8"/>
        <v>MILLENIAL</v>
      </c>
      <c r="G145" t="str">
        <f t="shared" si="9"/>
        <v>MIDDLE EARNER</v>
      </c>
      <c r="H145" t="str">
        <f t="shared" si="10"/>
        <v>FEMALE</v>
      </c>
      <c r="I145" t="str">
        <f t="shared" si="11"/>
        <v>HIGH</v>
      </c>
    </row>
    <row r="146" spans="1:9" x14ac:dyDescent="0.25">
      <c r="A146">
        <v>145</v>
      </c>
      <c r="B146" t="s">
        <v>5</v>
      </c>
      <c r="C146">
        <v>25</v>
      </c>
      <c r="D146">
        <v>77</v>
      </c>
      <c r="E146">
        <v>12</v>
      </c>
      <c r="F146" t="str">
        <f t="shared" si="8"/>
        <v>GEN Z</v>
      </c>
      <c r="G146" t="str">
        <f t="shared" si="9"/>
        <v>RICH</v>
      </c>
      <c r="H146" t="str">
        <f t="shared" si="10"/>
        <v>MALE</v>
      </c>
      <c r="I146" t="str">
        <f t="shared" si="11"/>
        <v>LOW</v>
      </c>
    </row>
    <row r="147" spans="1:9" x14ac:dyDescent="0.25">
      <c r="A147">
        <v>146</v>
      </c>
      <c r="B147" t="s">
        <v>5</v>
      </c>
      <c r="C147">
        <v>28</v>
      </c>
      <c r="D147">
        <v>77</v>
      </c>
      <c r="E147">
        <v>97</v>
      </c>
      <c r="F147" t="str">
        <f t="shared" si="8"/>
        <v>MILLENIAL</v>
      </c>
      <c r="G147" t="str">
        <f t="shared" si="9"/>
        <v>RICH</v>
      </c>
      <c r="H147" t="str">
        <f t="shared" si="10"/>
        <v>MALE</v>
      </c>
      <c r="I147" t="str">
        <f t="shared" si="11"/>
        <v>HIGH</v>
      </c>
    </row>
    <row r="148" spans="1:9" x14ac:dyDescent="0.25">
      <c r="A148">
        <v>147</v>
      </c>
      <c r="B148" t="s">
        <v>5</v>
      </c>
      <c r="C148">
        <v>48</v>
      </c>
      <c r="D148">
        <v>77</v>
      </c>
      <c r="E148">
        <v>36</v>
      </c>
      <c r="F148" t="str">
        <f t="shared" si="8"/>
        <v>GEN X</v>
      </c>
      <c r="G148" t="str">
        <f t="shared" si="9"/>
        <v>RICH</v>
      </c>
      <c r="H148" t="str">
        <f t="shared" si="10"/>
        <v>MALE</v>
      </c>
      <c r="I148" t="str">
        <f t="shared" si="11"/>
        <v>MEDIUM</v>
      </c>
    </row>
    <row r="149" spans="1:9" x14ac:dyDescent="0.25">
      <c r="A149">
        <v>148</v>
      </c>
      <c r="B149" t="s">
        <v>6</v>
      </c>
      <c r="C149">
        <v>32</v>
      </c>
      <c r="D149">
        <v>77</v>
      </c>
      <c r="E149">
        <v>74</v>
      </c>
      <c r="F149" t="str">
        <f t="shared" si="8"/>
        <v>MILLENIAL</v>
      </c>
      <c r="G149" t="str">
        <f t="shared" si="9"/>
        <v>RICH</v>
      </c>
      <c r="H149" t="str">
        <f t="shared" si="10"/>
        <v>FEMALE</v>
      </c>
      <c r="I149" t="str">
        <f t="shared" si="11"/>
        <v>HIGH</v>
      </c>
    </row>
    <row r="150" spans="1:9" x14ac:dyDescent="0.25">
      <c r="A150">
        <v>149</v>
      </c>
      <c r="B150" t="s">
        <v>6</v>
      </c>
      <c r="C150">
        <v>34</v>
      </c>
      <c r="D150">
        <v>78</v>
      </c>
      <c r="E150">
        <v>22</v>
      </c>
      <c r="F150" t="str">
        <f t="shared" si="8"/>
        <v>MILLENIAL</v>
      </c>
      <c r="G150" t="str">
        <f t="shared" si="9"/>
        <v>RICH</v>
      </c>
      <c r="H150" t="str">
        <f t="shared" si="10"/>
        <v>FEMALE</v>
      </c>
      <c r="I150" t="str">
        <f t="shared" si="11"/>
        <v>LOW</v>
      </c>
    </row>
    <row r="151" spans="1:9" x14ac:dyDescent="0.25">
      <c r="A151">
        <v>150</v>
      </c>
      <c r="B151" t="s">
        <v>5</v>
      </c>
      <c r="C151">
        <v>34</v>
      </c>
      <c r="D151">
        <v>78</v>
      </c>
      <c r="E151">
        <v>90</v>
      </c>
      <c r="F151" t="str">
        <f t="shared" si="8"/>
        <v>MILLENIAL</v>
      </c>
      <c r="G151" t="str">
        <f t="shared" si="9"/>
        <v>RICH</v>
      </c>
      <c r="H151" t="str">
        <f t="shared" si="10"/>
        <v>MALE</v>
      </c>
      <c r="I151" t="str">
        <f t="shared" si="11"/>
        <v>HIGH</v>
      </c>
    </row>
    <row r="152" spans="1:9" x14ac:dyDescent="0.25">
      <c r="A152">
        <v>151</v>
      </c>
      <c r="B152" t="s">
        <v>5</v>
      </c>
      <c r="C152">
        <v>43</v>
      </c>
      <c r="D152">
        <v>78</v>
      </c>
      <c r="E152">
        <v>17</v>
      </c>
      <c r="F152" t="str">
        <f t="shared" si="8"/>
        <v>GEN X</v>
      </c>
      <c r="G152" t="str">
        <f t="shared" si="9"/>
        <v>RICH</v>
      </c>
      <c r="H152" t="str">
        <f t="shared" si="10"/>
        <v>MALE</v>
      </c>
      <c r="I152" t="str">
        <f t="shared" si="11"/>
        <v>LOW</v>
      </c>
    </row>
    <row r="153" spans="1:9" x14ac:dyDescent="0.25">
      <c r="A153">
        <v>152</v>
      </c>
      <c r="B153" t="s">
        <v>5</v>
      </c>
      <c r="C153">
        <v>39</v>
      </c>
      <c r="D153">
        <v>78</v>
      </c>
      <c r="E153">
        <v>88</v>
      </c>
      <c r="F153" t="str">
        <f t="shared" si="8"/>
        <v>MILLENIAL</v>
      </c>
      <c r="G153" t="str">
        <f t="shared" si="9"/>
        <v>RICH</v>
      </c>
      <c r="H153" t="str">
        <f t="shared" si="10"/>
        <v>MALE</v>
      </c>
      <c r="I153" t="str">
        <f t="shared" si="11"/>
        <v>HIGH</v>
      </c>
    </row>
    <row r="154" spans="1:9" x14ac:dyDescent="0.25">
      <c r="A154">
        <v>153</v>
      </c>
      <c r="B154" t="s">
        <v>6</v>
      </c>
      <c r="C154">
        <v>44</v>
      </c>
      <c r="D154">
        <v>78</v>
      </c>
      <c r="E154">
        <v>20</v>
      </c>
      <c r="F154" t="str">
        <f t="shared" si="8"/>
        <v>GEN X</v>
      </c>
      <c r="G154" t="str">
        <f t="shared" si="9"/>
        <v>RICH</v>
      </c>
      <c r="H154" t="str">
        <f t="shared" si="10"/>
        <v>FEMALE</v>
      </c>
      <c r="I154" t="str">
        <f t="shared" si="11"/>
        <v>LOW</v>
      </c>
    </row>
    <row r="155" spans="1:9" x14ac:dyDescent="0.25">
      <c r="A155">
        <v>154</v>
      </c>
      <c r="B155" t="s">
        <v>6</v>
      </c>
      <c r="C155">
        <v>38</v>
      </c>
      <c r="D155">
        <v>78</v>
      </c>
      <c r="E155">
        <v>76</v>
      </c>
      <c r="F155" t="str">
        <f t="shared" si="8"/>
        <v>MILLENIAL</v>
      </c>
      <c r="G155" t="str">
        <f t="shared" si="9"/>
        <v>RICH</v>
      </c>
      <c r="H155" t="str">
        <f t="shared" si="10"/>
        <v>FEMALE</v>
      </c>
      <c r="I155" t="str">
        <f t="shared" si="11"/>
        <v>HIGH</v>
      </c>
    </row>
    <row r="156" spans="1:9" x14ac:dyDescent="0.25">
      <c r="A156">
        <v>155</v>
      </c>
      <c r="B156" t="s">
        <v>6</v>
      </c>
      <c r="C156">
        <v>47</v>
      </c>
      <c r="D156">
        <v>78</v>
      </c>
      <c r="E156">
        <v>16</v>
      </c>
      <c r="F156" t="str">
        <f t="shared" si="8"/>
        <v>GEN X</v>
      </c>
      <c r="G156" t="str">
        <f t="shared" si="9"/>
        <v>RICH</v>
      </c>
      <c r="H156" t="str">
        <f t="shared" si="10"/>
        <v>FEMALE</v>
      </c>
      <c r="I156" t="str">
        <f t="shared" si="11"/>
        <v>LOW</v>
      </c>
    </row>
    <row r="157" spans="1:9" x14ac:dyDescent="0.25">
      <c r="A157">
        <v>156</v>
      </c>
      <c r="B157" t="s">
        <v>6</v>
      </c>
      <c r="C157">
        <v>27</v>
      </c>
      <c r="D157">
        <v>78</v>
      </c>
      <c r="E157">
        <v>89</v>
      </c>
      <c r="F157" t="str">
        <f t="shared" si="8"/>
        <v>MILLENIAL</v>
      </c>
      <c r="G157" t="str">
        <f t="shared" si="9"/>
        <v>RICH</v>
      </c>
      <c r="H157" t="str">
        <f t="shared" si="10"/>
        <v>FEMALE</v>
      </c>
      <c r="I157" t="str">
        <f t="shared" si="11"/>
        <v>HIGH</v>
      </c>
    </row>
    <row r="158" spans="1:9" x14ac:dyDescent="0.25">
      <c r="A158">
        <v>157</v>
      </c>
      <c r="B158" t="s">
        <v>5</v>
      </c>
      <c r="C158">
        <v>37</v>
      </c>
      <c r="D158">
        <v>78</v>
      </c>
      <c r="E158">
        <v>1</v>
      </c>
      <c r="F158" t="str">
        <f t="shared" si="8"/>
        <v>MILLENIAL</v>
      </c>
      <c r="G158" t="str">
        <f t="shared" si="9"/>
        <v>RICH</v>
      </c>
      <c r="H158" t="str">
        <f t="shared" si="10"/>
        <v>MALE</v>
      </c>
      <c r="I158" t="str">
        <f t="shared" si="11"/>
        <v>HIGH</v>
      </c>
    </row>
    <row r="159" spans="1:9" x14ac:dyDescent="0.25">
      <c r="A159">
        <v>158</v>
      </c>
      <c r="B159" t="s">
        <v>6</v>
      </c>
      <c r="C159">
        <v>30</v>
      </c>
      <c r="D159">
        <v>78</v>
      </c>
      <c r="E159">
        <v>78</v>
      </c>
      <c r="F159" t="str">
        <f t="shared" si="8"/>
        <v>MILLENIAL</v>
      </c>
      <c r="G159" t="str">
        <f t="shared" si="9"/>
        <v>RICH</v>
      </c>
      <c r="H159" t="str">
        <f t="shared" si="10"/>
        <v>FEMALE</v>
      </c>
      <c r="I159" t="str">
        <f t="shared" si="11"/>
        <v>HIGH</v>
      </c>
    </row>
    <row r="160" spans="1:9" x14ac:dyDescent="0.25">
      <c r="A160">
        <v>159</v>
      </c>
      <c r="B160" t="s">
        <v>5</v>
      </c>
      <c r="C160">
        <v>34</v>
      </c>
      <c r="D160">
        <v>78</v>
      </c>
      <c r="E160">
        <v>1</v>
      </c>
      <c r="F160" t="str">
        <f t="shared" si="8"/>
        <v>MILLENIAL</v>
      </c>
      <c r="G160" t="str">
        <f t="shared" si="9"/>
        <v>RICH</v>
      </c>
      <c r="H160" t="str">
        <f t="shared" si="10"/>
        <v>MALE</v>
      </c>
      <c r="I160" t="str">
        <f t="shared" si="11"/>
        <v>HIGH</v>
      </c>
    </row>
    <row r="161" spans="1:9" x14ac:dyDescent="0.25">
      <c r="A161">
        <v>160</v>
      </c>
      <c r="B161" t="s">
        <v>6</v>
      </c>
      <c r="C161">
        <v>30</v>
      </c>
      <c r="D161">
        <v>78</v>
      </c>
      <c r="E161">
        <v>73</v>
      </c>
      <c r="F161" t="str">
        <f t="shared" si="8"/>
        <v>MILLENIAL</v>
      </c>
      <c r="G161" t="str">
        <f t="shared" si="9"/>
        <v>RICH</v>
      </c>
      <c r="H161" t="str">
        <f t="shared" si="10"/>
        <v>FEMALE</v>
      </c>
      <c r="I161" t="str">
        <f t="shared" si="11"/>
        <v>HIGH</v>
      </c>
    </row>
    <row r="162" spans="1:9" x14ac:dyDescent="0.25">
      <c r="A162">
        <v>161</v>
      </c>
      <c r="B162" t="s">
        <v>6</v>
      </c>
      <c r="C162">
        <v>56</v>
      </c>
      <c r="D162">
        <v>79</v>
      </c>
      <c r="E162">
        <v>35</v>
      </c>
      <c r="F162" t="str">
        <f t="shared" si="8"/>
        <v>GEN X</v>
      </c>
      <c r="G162" t="str">
        <f t="shared" si="9"/>
        <v>RICH</v>
      </c>
      <c r="H162" t="str">
        <f t="shared" si="10"/>
        <v>FEMALE</v>
      </c>
      <c r="I162" t="str">
        <f t="shared" si="11"/>
        <v>MEDIUM</v>
      </c>
    </row>
    <row r="163" spans="1:9" x14ac:dyDescent="0.25">
      <c r="A163">
        <v>162</v>
      </c>
      <c r="B163" t="s">
        <v>6</v>
      </c>
      <c r="C163">
        <v>29</v>
      </c>
      <c r="D163">
        <v>79</v>
      </c>
      <c r="E163">
        <v>83</v>
      </c>
      <c r="F163" t="str">
        <f t="shared" si="8"/>
        <v>MILLENIAL</v>
      </c>
      <c r="G163" t="str">
        <f t="shared" si="9"/>
        <v>RICH</v>
      </c>
      <c r="H163" t="str">
        <f t="shared" si="10"/>
        <v>FEMALE</v>
      </c>
      <c r="I163" t="str">
        <f t="shared" si="11"/>
        <v>HIGH</v>
      </c>
    </row>
    <row r="164" spans="1:9" x14ac:dyDescent="0.25">
      <c r="A164">
        <v>163</v>
      </c>
      <c r="B164" t="s">
        <v>5</v>
      </c>
      <c r="C164">
        <v>19</v>
      </c>
      <c r="D164">
        <v>81</v>
      </c>
      <c r="E164">
        <v>5</v>
      </c>
      <c r="F164" t="str">
        <f t="shared" si="8"/>
        <v>GEN Z</v>
      </c>
      <c r="G164" t="str">
        <f t="shared" si="9"/>
        <v>RICH</v>
      </c>
      <c r="H164" t="str">
        <f t="shared" si="10"/>
        <v>MALE</v>
      </c>
      <c r="I164" t="str">
        <f t="shared" si="11"/>
        <v>LOW</v>
      </c>
    </row>
    <row r="165" spans="1:9" x14ac:dyDescent="0.25">
      <c r="A165">
        <v>164</v>
      </c>
      <c r="B165" t="s">
        <v>6</v>
      </c>
      <c r="C165">
        <v>31</v>
      </c>
      <c r="D165">
        <v>81</v>
      </c>
      <c r="E165">
        <v>93</v>
      </c>
      <c r="F165" t="str">
        <f t="shared" si="8"/>
        <v>MILLENIAL</v>
      </c>
      <c r="G165" t="str">
        <f t="shared" si="9"/>
        <v>RICH</v>
      </c>
      <c r="H165" t="str">
        <f t="shared" si="10"/>
        <v>FEMALE</v>
      </c>
      <c r="I165" t="str">
        <f t="shared" si="11"/>
        <v>HIGH</v>
      </c>
    </row>
    <row r="166" spans="1:9" x14ac:dyDescent="0.25">
      <c r="A166">
        <v>165</v>
      </c>
      <c r="B166" t="s">
        <v>5</v>
      </c>
      <c r="C166">
        <v>50</v>
      </c>
      <c r="D166">
        <v>85</v>
      </c>
      <c r="E166">
        <v>26</v>
      </c>
      <c r="F166" t="str">
        <f t="shared" si="8"/>
        <v>GEN X</v>
      </c>
      <c r="G166" t="str">
        <f t="shared" si="9"/>
        <v>RICH</v>
      </c>
      <c r="H166" t="str">
        <f t="shared" si="10"/>
        <v>MALE</v>
      </c>
      <c r="I166" t="str">
        <f t="shared" si="11"/>
        <v>LOW</v>
      </c>
    </row>
    <row r="167" spans="1:9" x14ac:dyDescent="0.25">
      <c r="A167">
        <v>166</v>
      </c>
      <c r="B167" t="s">
        <v>6</v>
      </c>
      <c r="C167">
        <v>36</v>
      </c>
      <c r="D167">
        <v>85</v>
      </c>
      <c r="E167">
        <v>75</v>
      </c>
      <c r="F167" t="str">
        <f t="shared" si="8"/>
        <v>MILLENIAL</v>
      </c>
      <c r="G167" t="str">
        <f t="shared" si="9"/>
        <v>RICH</v>
      </c>
      <c r="H167" t="str">
        <f t="shared" si="10"/>
        <v>FEMALE</v>
      </c>
      <c r="I167" t="str">
        <f t="shared" si="11"/>
        <v>HIGH</v>
      </c>
    </row>
    <row r="168" spans="1:9" x14ac:dyDescent="0.25">
      <c r="A168">
        <v>167</v>
      </c>
      <c r="B168" t="s">
        <v>5</v>
      </c>
      <c r="C168">
        <v>42</v>
      </c>
      <c r="D168">
        <v>86</v>
      </c>
      <c r="E168">
        <v>20</v>
      </c>
      <c r="F168" t="str">
        <f t="shared" si="8"/>
        <v>MILLENIAL</v>
      </c>
      <c r="G168" t="str">
        <f t="shared" si="9"/>
        <v>RICH</v>
      </c>
      <c r="H168" t="str">
        <f t="shared" si="10"/>
        <v>MALE</v>
      </c>
      <c r="I168" t="str">
        <f t="shared" si="11"/>
        <v>LOW</v>
      </c>
    </row>
    <row r="169" spans="1:9" x14ac:dyDescent="0.25">
      <c r="A169">
        <v>168</v>
      </c>
      <c r="B169" t="s">
        <v>6</v>
      </c>
      <c r="C169">
        <v>33</v>
      </c>
      <c r="D169">
        <v>86</v>
      </c>
      <c r="E169">
        <v>95</v>
      </c>
      <c r="F169" t="str">
        <f t="shared" si="8"/>
        <v>MILLENIAL</v>
      </c>
      <c r="G169" t="str">
        <f t="shared" si="9"/>
        <v>RICH</v>
      </c>
      <c r="H169" t="str">
        <f t="shared" si="10"/>
        <v>FEMALE</v>
      </c>
      <c r="I169" t="str">
        <f t="shared" si="11"/>
        <v>HIGH</v>
      </c>
    </row>
    <row r="170" spans="1:9" x14ac:dyDescent="0.25">
      <c r="A170">
        <v>169</v>
      </c>
      <c r="B170" t="s">
        <v>6</v>
      </c>
      <c r="C170">
        <v>36</v>
      </c>
      <c r="D170">
        <v>87</v>
      </c>
      <c r="E170">
        <v>27</v>
      </c>
      <c r="F170" t="str">
        <f t="shared" si="8"/>
        <v>MILLENIAL</v>
      </c>
      <c r="G170" t="str">
        <f t="shared" si="9"/>
        <v>RICH</v>
      </c>
      <c r="H170" t="str">
        <f t="shared" si="10"/>
        <v>FEMALE</v>
      </c>
      <c r="I170" t="str">
        <f t="shared" si="11"/>
        <v>LOW</v>
      </c>
    </row>
    <row r="171" spans="1:9" x14ac:dyDescent="0.25">
      <c r="A171">
        <v>170</v>
      </c>
      <c r="B171" t="s">
        <v>5</v>
      </c>
      <c r="C171">
        <v>32</v>
      </c>
      <c r="D171">
        <v>87</v>
      </c>
      <c r="E171">
        <v>63</v>
      </c>
      <c r="F171" t="str">
        <f t="shared" si="8"/>
        <v>MILLENIAL</v>
      </c>
      <c r="G171" t="str">
        <f t="shared" si="9"/>
        <v>RICH</v>
      </c>
      <c r="H171" t="str">
        <f t="shared" si="10"/>
        <v>MALE</v>
      </c>
      <c r="I171" t="str">
        <f t="shared" si="11"/>
        <v>MEDIUM</v>
      </c>
    </row>
    <row r="172" spans="1:9" x14ac:dyDescent="0.25">
      <c r="A172">
        <v>171</v>
      </c>
      <c r="B172" t="s">
        <v>5</v>
      </c>
      <c r="C172">
        <v>40</v>
      </c>
      <c r="D172">
        <v>87</v>
      </c>
      <c r="E172">
        <v>13</v>
      </c>
      <c r="F172" t="str">
        <f t="shared" si="8"/>
        <v>MILLENIAL</v>
      </c>
      <c r="G172" t="str">
        <f t="shared" si="9"/>
        <v>RICH</v>
      </c>
      <c r="H172" t="str">
        <f t="shared" si="10"/>
        <v>MALE</v>
      </c>
      <c r="I172" t="str">
        <f t="shared" si="11"/>
        <v>LOW</v>
      </c>
    </row>
    <row r="173" spans="1:9" x14ac:dyDescent="0.25">
      <c r="A173">
        <v>172</v>
      </c>
      <c r="B173" t="s">
        <v>5</v>
      </c>
      <c r="C173">
        <v>28</v>
      </c>
      <c r="D173">
        <v>87</v>
      </c>
      <c r="E173">
        <v>75</v>
      </c>
      <c r="F173" t="str">
        <f t="shared" si="8"/>
        <v>MILLENIAL</v>
      </c>
      <c r="G173" t="str">
        <f t="shared" si="9"/>
        <v>RICH</v>
      </c>
      <c r="H173" t="str">
        <f t="shared" si="10"/>
        <v>MALE</v>
      </c>
      <c r="I173" t="str">
        <f t="shared" si="11"/>
        <v>HIGH</v>
      </c>
    </row>
    <row r="174" spans="1:9" x14ac:dyDescent="0.25">
      <c r="A174">
        <v>173</v>
      </c>
      <c r="B174" t="s">
        <v>5</v>
      </c>
      <c r="C174">
        <v>36</v>
      </c>
      <c r="D174">
        <v>87</v>
      </c>
      <c r="E174">
        <v>10</v>
      </c>
      <c r="F174" t="str">
        <f t="shared" si="8"/>
        <v>MILLENIAL</v>
      </c>
      <c r="G174" t="str">
        <f t="shared" si="9"/>
        <v>RICH</v>
      </c>
      <c r="H174" t="str">
        <f t="shared" si="10"/>
        <v>MALE</v>
      </c>
      <c r="I174" t="str">
        <f t="shared" si="11"/>
        <v>LOW</v>
      </c>
    </row>
    <row r="175" spans="1:9" x14ac:dyDescent="0.25">
      <c r="A175">
        <v>174</v>
      </c>
      <c r="B175" t="s">
        <v>5</v>
      </c>
      <c r="C175">
        <v>36</v>
      </c>
      <c r="D175">
        <v>87</v>
      </c>
      <c r="E175">
        <v>92</v>
      </c>
      <c r="F175" t="str">
        <f t="shared" si="8"/>
        <v>MILLENIAL</v>
      </c>
      <c r="G175" t="str">
        <f t="shared" si="9"/>
        <v>RICH</v>
      </c>
      <c r="H175" t="str">
        <f t="shared" si="10"/>
        <v>MALE</v>
      </c>
      <c r="I175" t="str">
        <f t="shared" si="11"/>
        <v>HIGH</v>
      </c>
    </row>
    <row r="176" spans="1:9" x14ac:dyDescent="0.25">
      <c r="A176">
        <v>175</v>
      </c>
      <c r="B176" t="s">
        <v>6</v>
      </c>
      <c r="C176">
        <v>52</v>
      </c>
      <c r="D176">
        <v>88</v>
      </c>
      <c r="E176">
        <v>13</v>
      </c>
      <c r="F176" t="str">
        <f t="shared" si="8"/>
        <v>GEN X</v>
      </c>
      <c r="G176" t="str">
        <f t="shared" si="9"/>
        <v>RICH</v>
      </c>
      <c r="H176" t="str">
        <f t="shared" si="10"/>
        <v>FEMALE</v>
      </c>
      <c r="I176" t="str">
        <f t="shared" si="11"/>
        <v>LOW</v>
      </c>
    </row>
    <row r="177" spans="1:9" x14ac:dyDescent="0.25">
      <c r="A177">
        <v>176</v>
      </c>
      <c r="B177" t="s">
        <v>6</v>
      </c>
      <c r="C177">
        <v>30</v>
      </c>
      <c r="D177">
        <v>88</v>
      </c>
      <c r="E177">
        <v>86</v>
      </c>
      <c r="F177" t="str">
        <f t="shared" si="8"/>
        <v>MILLENIAL</v>
      </c>
      <c r="G177" t="str">
        <f t="shared" si="9"/>
        <v>RICH</v>
      </c>
      <c r="H177" t="str">
        <f t="shared" si="10"/>
        <v>FEMALE</v>
      </c>
      <c r="I177" t="str">
        <f t="shared" si="11"/>
        <v>HIGH</v>
      </c>
    </row>
    <row r="178" spans="1:9" x14ac:dyDescent="0.25">
      <c r="A178">
        <v>177</v>
      </c>
      <c r="B178" t="s">
        <v>5</v>
      </c>
      <c r="C178">
        <v>58</v>
      </c>
      <c r="D178">
        <v>88</v>
      </c>
      <c r="E178">
        <v>15</v>
      </c>
      <c r="F178" t="str">
        <f t="shared" si="8"/>
        <v>GEN X</v>
      </c>
      <c r="G178" t="str">
        <f t="shared" si="9"/>
        <v>RICH</v>
      </c>
      <c r="H178" t="str">
        <f t="shared" si="10"/>
        <v>MALE</v>
      </c>
      <c r="I178" t="str">
        <f t="shared" si="11"/>
        <v>LOW</v>
      </c>
    </row>
    <row r="179" spans="1:9" x14ac:dyDescent="0.25">
      <c r="A179">
        <v>178</v>
      </c>
      <c r="B179" t="s">
        <v>5</v>
      </c>
      <c r="C179">
        <v>27</v>
      </c>
      <c r="D179">
        <v>88</v>
      </c>
      <c r="E179">
        <v>69</v>
      </c>
      <c r="F179" t="str">
        <f t="shared" si="8"/>
        <v>MILLENIAL</v>
      </c>
      <c r="G179" t="str">
        <f t="shared" si="9"/>
        <v>RICH</v>
      </c>
      <c r="H179" t="str">
        <f t="shared" si="10"/>
        <v>MALE</v>
      </c>
      <c r="I179" t="str">
        <f t="shared" si="11"/>
        <v>HIGH</v>
      </c>
    </row>
    <row r="180" spans="1:9" x14ac:dyDescent="0.25">
      <c r="A180">
        <v>179</v>
      </c>
      <c r="B180" t="s">
        <v>5</v>
      </c>
      <c r="C180">
        <v>59</v>
      </c>
      <c r="D180">
        <v>93</v>
      </c>
      <c r="E180">
        <v>14</v>
      </c>
      <c r="F180" t="str">
        <f t="shared" si="8"/>
        <v>GEN X</v>
      </c>
      <c r="G180" t="str">
        <f t="shared" si="9"/>
        <v>RICH</v>
      </c>
      <c r="H180" t="str">
        <f t="shared" si="10"/>
        <v>MALE</v>
      </c>
      <c r="I180" t="str">
        <f t="shared" si="11"/>
        <v>LOW</v>
      </c>
    </row>
    <row r="181" spans="1:9" x14ac:dyDescent="0.25">
      <c r="A181">
        <v>180</v>
      </c>
      <c r="B181" t="s">
        <v>5</v>
      </c>
      <c r="C181">
        <v>35</v>
      </c>
      <c r="D181">
        <v>93</v>
      </c>
      <c r="E181">
        <v>90</v>
      </c>
      <c r="F181" t="str">
        <f t="shared" si="8"/>
        <v>MILLENIAL</v>
      </c>
      <c r="G181" t="str">
        <f t="shared" si="9"/>
        <v>RICH</v>
      </c>
      <c r="H181" t="str">
        <f t="shared" si="10"/>
        <v>MALE</v>
      </c>
      <c r="I181" t="str">
        <f t="shared" si="11"/>
        <v>HIGH</v>
      </c>
    </row>
    <row r="182" spans="1:9" x14ac:dyDescent="0.25">
      <c r="A182">
        <v>181</v>
      </c>
      <c r="B182" t="s">
        <v>6</v>
      </c>
      <c r="C182">
        <v>37</v>
      </c>
      <c r="D182">
        <v>97</v>
      </c>
      <c r="E182">
        <v>32</v>
      </c>
      <c r="F182" t="str">
        <f t="shared" si="8"/>
        <v>MILLENIAL</v>
      </c>
      <c r="G182" t="str">
        <f t="shared" si="9"/>
        <v>RICH</v>
      </c>
      <c r="H182" t="str">
        <f t="shared" si="10"/>
        <v>FEMALE</v>
      </c>
      <c r="I182" t="str">
        <f t="shared" si="11"/>
        <v>LOW</v>
      </c>
    </row>
    <row r="183" spans="1:9" x14ac:dyDescent="0.25">
      <c r="A183">
        <v>182</v>
      </c>
      <c r="B183" t="s">
        <v>6</v>
      </c>
      <c r="C183">
        <v>32</v>
      </c>
      <c r="D183">
        <v>97</v>
      </c>
      <c r="E183">
        <v>86</v>
      </c>
      <c r="F183" t="str">
        <f t="shared" si="8"/>
        <v>MILLENIAL</v>
      </c>
      <c r="G183" t="str">
        <f t="shared" si="9"/>
        <v>RICH</v>
      </c>
      <c r="H183" t="str">
        <f t="shared" si="10"/>
        <v>FEMALE</v>
      </c>
      <c r="I183" t="str">
        <f t="shared" si="11"/>
        <v>HIGH</v>
      </c>
    </row>
    <row r="184" spans="1:9" x14ac:dyDescent="0.25">
      <c r="A184">
        <v>183</v>
      </c>
      <c r="B184" t="s">
        <v>5</v>
      </c>
      <c r="C184">
        <v>46</v>
      </c>
      <c r="D184">
        <v>98</v>
      </c>
      <c r="E184">
        <v>15</v>
      </c>
      <c r="F184" t="str">
        <f t="shared" si="8"/>
        <v>GEN X</v>
      </c>
      <c r="G184" t="str">
        <f t="shared" si="9"/>
        <v>RICH</v>
      </c>
      <c r="H184" t="str">
        <f t="shared" si="10"/>
        <v>MALE</v>
      </c>
      <c r="I184" t="str">
        <f t="shared" si="11"/>
        <v>LOW</v>
      </c>
    </row>
    <row r="185" spans="1:9" x14ac:dyDescent="0.25">
      <c r="A185">
        <v>184</v>
      </c>
      <c r="B185" t="s">
        <v>6</v>
      </c>
      <c r="C185">
        <v>29</v>
      </c>
      <c r="D185">
        <v>98</v>
      </c>
      <c r="E185">
        <v>88</v>
      </c>
      <c r="F185" t="str">
        <f t="shared" si="8"/>
        <v>MILLENIAL</v>
      </c>
      <c r="G185" t="str">
        <f t="shared" si="9"/>
        <v>RICH</v>
      </c>
      <c r="H185" t="str">
        <f t="shared" si="10"/>
        <v>FEMALE</v>
      </c>
      <c r="I185" t="str">
        <f t="shared" si="11"/>
        <v>HIGH</v>
      </c>
    </row>
    <row r="186" spans="1:9" x14ac:dyDescent="0.25">
      <c r="A186">
        <v>185</v>
      </c>
      <c r="B186" t="s">
        <v>6</v>
      </c>
      <c r="C186">
        <v>41</v>
      </c>
      <c r="D186">
        <v>99</v>
      </c>
      <c r="E186">
        <v>39</v>
      </c>
      <c r="F186" t="str">
        <f t="shared" si="8"/>
        <v>MILLENIAL</v>
      </c>
      <c r="G186" t="str">
        <f t="shared" si="9"/>
        <v>RICH</v>
      </c>
      <c r="H186" t="str">
        <f t="shared" si="10"/>
        <v>FEMALE</v>
      </c>
      <c r="I186" t="str">
        <f t="shared" si="11"/>
        <v>MEDIUM</v>
      </c>
    </row>
    <row r="187" spans="1:9" x14ac:dyDescent="0.25">
      <c r="A187">
        <v>186</v>
      </c>
      <c r="B187" t="s">
        <v>5</v>
      </c>
      <c r="C187">
        <v>30</v>
      </c>
      <c r="D187">
        <v>99</v>
      </c>
      <c r="E187">
        <v>97</v>
      </c>
      <c r="F187" t="str">
        <f t="shared" si="8"/>
        <v>MILLENIAL</v>
      </c>
      <c r="G187" t="str">
        <f t="shared" si="9"/>
        <v>RICH</v>
      </c>
      <c r="H187" t="str">
        <f t="shared" si="10"/>
        <v>MALE</v>
      </c>
      <c r="I187" t="str">
        <f t="shared" si="11"/>
        <v>HIGH</v>
      </c>
    </row>
    <row r="188" spans="1:9" x14ac:dyDescent="0.25">
      <c r="A188">
        <v>187</v>
      </c>
      <c r="B188" t="s">
        <v>6</v>
      </c>
      <c r="C188">
        <v>54</v>
      </c>
      <c r="D188">
        <v>101</v>
      </c>
      <c r="E188">
        <v>24</v>
      </c>
      <c r="F188" t="str">
        <f t="shared" si="8"/>
        <v>GEN X</v>
      </c>
      <c r="G188" t="str">
        <f t="shared" si="9"/>
        <v>RICH</v>
      </c>
      <c r="H188" t="str">
        <f t="shared" si="10"/>
        <v>FEMALE</v>
      </c>
      <c r="I188" t="str">
        <f t="shared" si="11"/>
        <v>LOW</v>
      </c>
    </row>
    <row r="189" spans="1:9" x14ac:dyDescent="0.25">
      <c r="A189">
        <v>188</v>
      </c>
      <c r="B189" t="s">
        <v>5</v>
      </c>
      <c r="C189">
        <v>28</v>
      </c>
      <c r="D189">
        <v>101</v>
      </c>
      <c r="E189">
        <v>68</v>
      </c>
      <c r="F189" t="str">
        <f t="shared" si="8"/>
        <v>MILLENIAL</v>
      </c>
      <c r="G189" t="str">
        <f t="shared" si="9"/>
        <v>RICH</v>
      </c>
      <c r="H189" t="str">
        <f t="shared" si="10"/>
        <v>MALE</v>
      </c>
      <c r="I189" t="str">
        <f t="shared" si="11"/>
        <v>HIGH</v>
      </c>
    </row>
    <row r="190" spans="1:9" x14ac:dyDescent="0.25">
      <c r="A190">
        <v>189</v>
      </c>
      <c r="B190" t="s">
        <v>6</v>
      </c>
      <c r="C190">
        <v>41</v>
      </c>
      <c r="D190">
        <v>103</v>
      </c>
      <c r="E190">
        <v>17</v>
      </c>
      <c r="F190" t="str">
        <f t="shared" si="8"/>
        <v>MILLENIAL</v>
      </c>
      <c r="G190" t="str">
        <f t="shared" si="9"/>
        <v>RICH</v>
      </c>
      <c r="H190" t="str">
        <f t="shared" si="10"/>
        <v>FEMALE</v>
      </c>
      <c r="I190" t="str">
        <f t="shared" si="11"/>
        <v>LOW</v>
      </c>
    </row>
    <row r="191" spans="1:9" x14ac:dyDescent="0.25">
      <c r="A191">
        <v>190</v>
      </c>
      <c r="B191" t="s">
        <v>6</v>
      </c>
      <c r="C191">
        <v>36</v>
      </c>
      <c r="D191">
        <v>103</v>
      </c>
      <c r="E191">
        <v>85</v>
      </c>
      <c r="F191" t="str">
        <f t="shared" si="8"/>
        <v>MILLENIAL</v>
      </c>
      <c r="G191" t="str">
        <f t="shared" si="9"/>
        <v>RICH</v>
      </c>
      <c r="H191" t="str">
        <f t="shared" si="10"/>
        <v>FEMALE</v>
      </c>
      <c r="I191" t="str">
        <f t="shared" si="11"/>
        <v>HIGH</v>
      </c>
    </row>
    <row r="192" spans="1:9" x14ac:dyDescent="0.25">
      <c r="A192">
        <v>191</v>
      </c>
      <c r="B192" t="s">
        <v>6</v>
      </c>
      <c r="C192">
        <v>34</v>
      </c>
      <c r="D192">
        <v>103</v>
      </c>
      <c r="E192">
        <v>23</v>
      </c>
      <c r="F192" t="str">
        <f t="shared" si="8"/>
        <v>MILLENIAL</v>
      </c>
      <c r="G192" t="str">
        <f t="shared" si="9"/>
        <v>RICH</v>
      </c>
      <c r="H192" t="str">
        <f t="shared" si="10"/>
        <v>FEMALE</v>
      </c>
      <c r="I192" t="str">
        <f t="shared" si="11"/>
        <v>LOW</v>
      </c>
    </row>
    <row r="193" spans="1:9" x14ac:dyDescent="0.25">
      <c r="A193">
        <v>192</v>
      </c>
      <c r="B193" t="s">
        <v>6</v>
      </c>
      <c r="C193">
        <v>32</v>
      </c>
      <c r="D193">
        <v>103</v>
      </c>
      <c r="E193">
        <v>69</v>
      </c>
      <c r="F193" t="str">
        <f t="shared" si="8"/>
        <v>MILLENIAL</v>
      </c>
      <c r="G193" t="str">
        <f t="shared" si="9"/>
        <v>RICH</v>
      </c>
      <c r="H193" t="str">
        <f t="shared" si="10"/>
        <v>FEMALE</v>
      </c>
      <c r="I193" t="str">
        <f t="shared" si="11"/>
        <v>HIGH</v>
      </c>
    </row>
    <row r="194" spans="1:9" x14ac:dyDescent="0.25">
      <c r="A194">
        <v>193</v>
      </c>
      <c r="B194" t="s">
        <v>5</v>
      </c>
      <c r="C194">
        <v>33</v>
      </c>
      <c r="D194">
        <v>113</v>
      </c>
      <c r="E194">
        <v>8</v>
      </c>
      <c r="F194" t="str">
        <f t="shared" si="8"/>
        <v>MILLENIAL</v>
      </c>
      <c r="G194" t="str">
        <f t="shared" si="9"/>
        <v>WEALTHY</v>
      </c>
      <c r="H194" t="str">
        <f t="shared" si="10"/>
        <v>MALE</v>
      </c>
      <c r="I194" t="str">
        <f t="shared" si="11"/>
        <v>LOW</v>
      </c>
    </row>
    <row r="195" spans="1:9" x14ac:dyDescent="0.25">
      <c r="A195">
        <v>194</v>
      </c>
      <c r="B195" t="s">
        <v>6</v>
      </c>
      <c r="C195">
        <v>38</v>
      </c>
      <c r="D195">
        <v>113</v>
      </c>
      <c r="E195">
        <v>91</v>
      </c>
      <c r="F195" t="str">
        <f t="shared" ref="F195:F201" si="12">IF(AND(C195&gt;=18,C195&lt;=25),"GEN Z",IF(AND(C195&gt;=26,C195&lt;=42),"MILLENIAL",IF(AND(C195&gt;=43,C195&lt;=67),"GEN X","BABY BOOMER")))</f>
        <v>MILLENIAL</v>
      </c>
      <c r="G195" t="str">
        <f t="shared" ref="G195:G201" si="13">IF(AND(D195&gt;=15,D195&lt;=45),"POOR",IF(AND(D195&gt;=46,D195&lt;=76),"MIDDLE EARNER",IF(AND(D195&gt;=77,D195&lt;=107),"RICH","WEALTHY")))</f>
        <v>WEALTHY</v>
      </c>
      <c r="H195" t="str">
        <f t="shared" ref="H195:H201" si="14">IF(B195="Male","MALE","FEMALE")</f>
        <v>FEMALE</v>
      </c>
      <c r="I195" t="str">
        <f t="shared" ref="I195:I202" si="15">IF(AND($E195&gt;1,$E195&lt;34),"LOW",IF(AND($E195&gt;=34,$E195&lt;64),"MEDIUM","HIGH"))</f>
        <v>HIGH</v>
      </c>
    </row>
    <row r="196" spans="1:9" x14ac:dyDescent="0.25">
      <c r="A196">
        <v>195</v>
      </c>
      <c r="B196" t="s">
        <v>6</v>
      </c>
      <c r="C196">
        <v>47</v>
      </c>
      <c r="D196">
        <v>120</v>
      </c>
      <c r="E196">
        <v>16</v>
      </c>
      <c r="F196" t="str">
        <f t="shared" si="12"/>
        <v>GEN X</v>
      </c>
      <c r="G196" t="str">
        <f t="shared" si="13"/>
        <v>WEALTHY</v>
      </c>
      <c r="H196" t="str">
        <f t="shared" si="14"/>
        <v>FEMALE</v>
      </c>
      <c r="I196" t="str">
        <f t="shared" si="15"/>
        <v>LOW</v>
      </c>
    </row>
    <row r="197" spans="1:9" x14ac:dyDescent="0.25">
      <c r="A197">
        <v>196</v>
      </c>
      <c r="B197" t="s">
        <v>6</v>
      </c>
      <c r="C197">
        <v>35</v>
      </c>
      <c r="D197">
        <v>120</v>
      </c>
      <c r="E197">
        <v>79</v>
      </c>
      <c r="F197" t="str">
        <f t="shared" si="12"/>
        <v>MILLENIAL</v>
      </c>
      <c r="G197" t="str">
        <f t="shared" si="13"/>
        <v>WEALTHY</v>
      </c>
      <c r="H197" t="str">
        <f t="shared" si="14"/>
        <v>FEMALE</v>
      </c>
      <c r="I197" t="str">
        <f t="shared" si="15"/>
        <v>HIGH</v>
      </c>
    </row>
    <row r="198" spans="1:9" x14ac:dyDescent="0.25">
      <c r="A198">
        <v>197</v>
      </c>
      <c r="B198" t="s">
        <v>6</v>
      </c>
      <c r="C198">
        <v>45</v>
      </c>
      <c r="D198">
        <v>126</v>
      </c>
      <c r="E198">
        <v>28</v>
      </c>
      <c r="F198" t="str">
        <f t="shared" si="12"/>
        <v>GEN X</v>
      </c>
      <c r="G198" t="str">
        <f t="shared" si="13"/>
        <v>WEALTHY</v>
      </c>
      <c r="H198" t="str">
        <f t="shared" si="14"/>
        <v>FEMALE</v>
      </c>
      <c r="I198" t="str">
        <f t="shared" si="15"/>
        <v>LOW</v>
      </c>
    </row>
    <row r="199" spans="1:9" x14ac:dyDescent="0.25">
      <c r="A199">
        <v>198</v>
      </c>
      <c r="B199" t="s">
        <v>5</v>
      </c>
      <c r="C199">
        <v>32</v>
      </c>
      <c r="D199">
        <v>126</v>
      </c>
      <c r="E199">
        <v>74</v>
      </c>
      <c r="F199" t="str">
        <f t="shared" si="12"/>
        <v>MILLENIAL</v>
      </c>
      <c r="G199" t="str">
        <f t="shared" si="13"/>
        <v>WEALTHY</v>
      </c>
      <c r="H199" t="str">
        <f t="shared" si="14"/>
        <v>MALE</v>
      </c>
      <c r="I199" t="str">
        <f t="shared" si="15"/>
        <v>HIGH</v>
      </c>
    </row>
    <row r="200" spans="1:9" x14ac:dyDescent="0.25">
      <c r="A200">
        <v>199</v>
      </c>
      <c r="B200" t="s">
        <v>5</v>
      </c>
      <c r="C200">
        <v>32</v>
      </c>
      <c r="D200">
        <v>137</v>
      </c>
      <c r="E200">
        <v>18</v>
      </c>
      <c r="F200" t="str">
        <f t="shared" si="12"/>
        <v>MILLENIAL</v>
      </c>
      <c r="G200" t="str">
        <f t="shared" si="13"/>
        <v>WEALTHY</v>
      </c>
      <c r="H200" t="str">
        <f t="shared" si="14"/>
        <v>MALE</v>
      </c>
      <c r="I200" t="str">
        <f t="shared" si="15"/>
        <v>LOW</v>
      </c>
    </row>
    <row r="201" spans="1:9" x14ac:dyDescent="0.25">
      <c r="A201">
        <v>200</v>
      </c>
      <c r="B201" t="s">
        <v>5</v>
      </c>
      <c r="C201">
        <v>30</v>
      </c>
      <c r="D201">
        <v>137</v>
      </c>
      <c r="E201">
        <v>83</v>
      </c>
      <c r="F201" t="str">
        <f t="shared" si="12"/>
        <v>MILLENIAL</v>
      </c>
      <c r="G201" t="str">
        <f t="shared" si="13"/>
        <v>WEALTHY</v>
      </c>
      <c r="H201" t="str">
        <f t="shared" si="14"/>
        <v>MALE</v>
      </c>
      <c r="I201" t="str">
        <f t="shared" si="15"/>
        <v>HIGH</v>
      </c>
    </row>
    <row r="202" spans="1:9" x14ac:dyDescent="0.25">
      <c r="E202">
        <f>MIN(E2:E201)</f>
        <v>1</v>
      </c>
      <c r="I202" t="str">
        <f t="shared" si="15"/>
        <v>HIGH</v>
      </c>
    </row>
    <row r="203" spans="1:9" x14ac:dyDescent="0.25">
      <c r="E203">
        <f>MAX(E2:E201)</f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8:J23"/>
  <sheetViews>
    <sheetView topLeftCell="D4" workbookViewId="0">
      <selection activeCell="E20" sqref="E20:E23"/>
    </sheetView>
  </sheetViews>
  <sheetFormatPr defaultRowHeight="15" x14ac:dyDescent="0.25"/>
  <cols>
    <col min="4" max="4" width="50.85546875" bestFit="1" customWidth="1"/>
    <col min="5" max="7" width="16.42578125" bestFit="1" customWidth="1"/>
    <col min="8" max="9" width="25.5703125" bestFit="1" customWidth="1"/>
    <col min="10" max="10" width="30.140625" bestFit="1" customWidth="1"/>
  </cols>
  <sheetData>
    <row r="8" spans="4:10" x14ac:dyDescent="0.25">
      <c r="E8" t="s">
        <v>15</v>
      </c>
      <c r="F8" t="s">
        <v>16</v>
      </c>
      <c r="G8" t="s">
        <v>17</v>
      </c>
      <c r="H8" t="s">
        <v>27</v>
      </c>
      <c r="I8" s="4" t="s">
        <v>29</v>
      </c>
      <c r="J8" t="s">
        <v>28</v>
      </c>
    </row>
    <row r="9" spans="4:10" x14ac:dyDescent="0.25">
      <c r="D9" s="2" t="s">
        <v>18</v>
      </c>
      <c r="E9" s="2">
        <f>SUMIFS('ACCI project'!D2:D201,'ACCI project'!G2:G201,Sheet6!$C$3,'ACCI project'!F2:F201,Sheet6!$C$4,'ACCI project'!H2:H201,Sheet4!$D9)</f>
        <v>0</v>
      </c>
      <c r="F9" s="2">
        <f>SUMIFS('ACCI project'!E2:E201,'ACCI project'!G2:G201,Sheet6!$C$3,'ACCI project'!F2:F201,Sheet6!$C$4,'ACCI project'!H2:H201,Sheet4!$D9)</f>
        <v>0</v>
      </c>
      <c r="G9" s="2">
        <f>COUNTIFS('ACCI project'!G2:G201,Sheet6!$C$3,'ACCI project'!F2:F201,Sheet6!$C$4,'ACCI project'!H2:H201,Sheet4!$D9)</f>
        <v>0</v>
      </c>
      <c r="H9" s="1">
        <f>IFERROR((E9/G9),0)</f>
        <v>0</v>
      </c>
      <c r="I9" s="4">
        <f>(J9/100)*H9</f>
        <v>0</v>
      </c>
      <c r="J9" s="4">
        <f>IFERROR((F9/G9),0)</f>
        <v>0</v>
      </c>
    </row>
    <row r="10" spans="4:10" x14ac:dyDescent="0.25">
      <c r="D10" s="3" t="s">
        <v>14</v>
      </c>
      <c r="E10" s="3">
        <f>SUMIFS('ACCI project'!D3:D202,'ACCI project'!G3:G202,Sheet6!$C$3,'ACCI project'!F3:F202,Sheet6!$C$4,'ACCI project'!H3:H202,Sheet4!$D10)</f>
        <v>246</v>
      </c>
      <c r="F10" s="3">
        <f>SUMIFS('ACCI project'!E3:E202,'ACCI project'!G3:G202,Sheet6!$C$3,'ACCI project'!F3:F202,Sheet6!$C$4,'ACCI project'!H3:H202,Sheet4!$D10)</f>
        <v>44</v>
      </c>
      <c r="G10" s="3">
        <f>COUNTIFS('ACCI project'!G3:G202,Sheet6!$C$3,'ACCI project'!F3:F202,Sheet6!$C$4,'ACCI project'!H3:H202,Sheet4!$D10)</f>
        <v>2</v>
      </c>
      <c r="H10" s="1">
        <f>IFERROR((E10/G10),0)</f>
        <v>123</v>
      </c>
      <c r="I10" s="4">
        <f>(J10/100)*H10</f>
        <v>27.06</v>
      </c>
      <c r="J10" s="4">
        <f>IFERROR((F10/G10),0)</f>
        <v>22</v>
      </c>
    </row>
    <row r="14" spans="4:10" x14ac:dyDescent="0.25">
      <c r="D14" s="5">
        <f>(H9+H10)/2</f>
        <v>61.5</v>
      </c>
      <c r="F14" s="6">
        <f>(J9+J10)/2</f>
        <v>11</v>
      </c>
      <c r="G14" s="6"/>
    </row>
    <row r="15" spans="4:10" x14ac:dyDescent="0.25">
      <c r="D15" s="6"/>
      <c r="F15" s="6"/>
      <c r="G15" s="6"/>
    </row>
    <row r="16" spans="4:10" x14ac:dyDescent="0.25">
      <c r="D16" s="6"/>
      <c r="F16" s="6"/>
      <c r="G16" s="6"/>
    </row>
    <row r="17" spans="4:7" x14ac:dyDescent="0.25">
      <c r="D17" s="6"/>
      <c r="F17" s="6"/>
      <c r="G17" s="6"/>
    </row>
    <row r="18" spans="4:7" x14ac:dyDescent="0.25">
      <c r="D18" s="6"/>
      <c r="F18" s="6"/>
      <c r="G18" s="6"/>
    </row>
    <row r="20" spans="4:7" x14ac:dyDescent="0.25">
      <c r="E20" s="10">
        <f>(($G$9+$G$10)/200)*100</f>
        <v>1</v>
      </c>
    </row>
    <row r="21" spans="4:7" x14ac:dyDescent="0.25">
      <c r="E21" s="10"/>
    </row>
    <row r="22" spans="4:7" x14ac:dyDescent="0.25">
      <c r="E22" s="10"/>
    </row>
    <row r="23" spans="4:7" x14ac:dyDescent="0.25">
      <c r="E23" s="10"/>
    </row>
  </sheetData>
  <mergeCells count="3">
    <mergeCell ref="D14:D18"/>
    <mergeCell ref="F14:G18"/>
    <mergeCell ref="E20:E2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5A4A-B8F4-4FA9-8383-D5A6EACB0ED2}">
  <dimension ref="A3:I20"/>
  <sheetViews>
    <sheetView tabSelected="1" workbookViewId="0">
      <selection activeCell="C3" sqref="C3"/>
    </sheetView>
  </sheetViews>
  <sheetFormatPr defaultRowHeight="15" x14ac:dyDescent="0.25"/>
  <cols>
    <col min="2" max="2" width="37" bestFit="1" customWidth="1"/>
    <col min="3" max="3" width="33.28515625" bestFit="1" customWidth="1"/>
  </cols>
  <sheetData>
    <row r="3" spans="1:9" ht="18.75" x14ac:dyDescent="0.3">
      <c r="B3" s="12" t="s">
        <v>21</v>
      </c>
      <c r="C3" s="11" t="s">
        <v>33</v>
      </c>
    </row>
    <row r="4" spans="1:9" ht="18.75" x14ac:dyDescent="0.3">
      <c r="B4" s="12" t="s">
        <v>22</v>
      </c>
      <c r="C4" s="11" t="s">
        <v>11</v>
      </c>
    </row>
    <row r="6" spans="1:9" x14ac:dyDescent="0.25">
      <c r="E6" s="9"/>
    </row>
    <row r="7" spans="1:9" ht="15" customHeight="1" x14ac:dyDescent="0.3">
      <c r="B7" s="13" t="s">
        <v>30</v>
      </c>
      <c r="C7" s="15">
        <f>Sheet4!$E$20</f>
        <v>1</v>
      </c>
      <c r="D7" s="9"/>
      <c r="E7" s="9"/>
    </row>
    <row r="8" spans="1:9" ht="15" customHeight="1" x14ac:dyDescent="0.25">
      <c r="C8" s="15"/>
      <c r="D8" s="9"/>
      <c r="E8" s="9"/>
    </row>
    <row r="9" spans="1:9" ht="15" customHeight="1" x14ac:dyDescent="0.25">
      <c r="C9" s="15"/>
      <c r="G9" s="7"/>
      <c r="H9" s="7"/>
      <c r="I9" s="7"/>
    </row>
    <row r="10" spans="1:9" ht="15" customHeight="1" x14ac:dyDescent="0.25">
      <c r="C10" s="15"/>
      <c r="F10" s="7"/>
      <c r="G10" s="7"/>
      <c r="H10" s="7"/>
      <c r="I10" s="7"/>
    </row>
    <row r="11" spans="1:9" ht="15" customHeight="1" x14ac:dyDescent="0.25">
      <c r="F11" s="7"/>
      <c r="G11" s="7"/>
      <c r="H11" s="7"/>
      <c r="I11" s="7"/>
    </row>
    <row r="12" spans="1:9" ht="15" customHeight="1" x14ac:dyDescent="0.3">
      <c r="B12" s="13" t="s">
        <v>31</v>
      </c>
      <c r="C12" s="16">
        <f>(Sheet4!$H$9+Sheet4!$H$10)/2</f>
        <v>61.5</v>
      </c>
      <c r="F12" s="7"/>
      <c r="G12" s="7"/>
      <c r="H12" s="7"/>
      <c r="I12" s="7"/>
    </row>
    <row r="13" spans="1:9" ht="15" customHeight="1" x14ac:dyDescent="0.25">
      <c r="C13" s="16"/>
      <c r="F13" s="7"/>
      <c r="G13" s="7"/>
      <c r="H13" s="7"/>
      <c r="I13" s="7"/>
    </row>
    <row r="14" spans="1:9" x14ac:dyDescent="0.25">
      <c r="C14" s="16"/>
    </row>
    <row r="15" spans="1:9" ht="15" customHeight="1" x14ac:dyDescent="0.25">
      <c r="B15" s="8"/>
      <c r="C15" s="16"/>
      <c r="D15" s="8"/>
    </row>
    <row r="16" spans="1:9" ht="15" customHeight="1" x14ac:dyDescent="0.25">
      <c r="A16" s="8"/>
      <c r="B16" s="8"/>
      <c r="C16" s="8"/>
      <c r="D16" s="8"/>
    </row>
    <row r="17" spans="1:4" ht="15" customHeight="1" x14ac:dyDescent="0.3">
      <c r="A17" s="8"/>
      <c r="B17" s="14" t="s">
        <v>32</v>
      </c>
      <c r="C17" s="17">
        <f>(Sheet4!$J$9+Sheet4!$J$10)/2</f>
        <v>11</v>
      </c>
      <c r="D17" s="8"/>
    </row>
    <row r="18" spans="1:4" ht="15" customHeight="1" x14ac:dyDescent="0.25">
      <c r="A18" s="8"/>
      <c r="B18" s="8"/>
      <c r="C18" s="17"/>
      <c r="D18" s="8"/>
    </row>
    <row r="19" spans="1:4" ht="15" customHeight="1" x14ac:dyDescent="0.25">
      <c r="A19" s="8"/>
      <c r="B19" s="8"/>
      <c r="C19" s="17"/>
      <c r="D19" s="8"/>
    </row>
    <row r="20" spans="1:4" ht="15" customHeight="1" x14ac:dyDescent="0.25">
      <c r="C20" s="17"/>
    </row>
  </sheetData>
  <mergeCells count="3">
    <mergeCell ref="C7:C10"/>
    <mergeCell ref="C12:C15"/>
    <mergeCell ref="C17:C20"/>
  </mergeCells>
  <conditionalFormatting sqref="F10:I13 G9:I9 C12">
    <cfRule type="expression" dxfId="1" priority="1">
      <formula>"IF($A$9&lt;35)"</formula>
    </cfRule>
    <cfRule type="expression" dxfId="0" priority="2">
      <formula>"IF($A$9&lt;=50)"</formula>
    </cfRule>
  </conditionalFormatting>
  <dataValidations count="2">
    <dataValidation type="list" allowBlank="1" showInputMessage="1" showErrorMessage="1" sqref="C4" xr:uid="{00000000-0002-0000-0200-000001000000}">
      <formula1>"GEN Z, MILLENIAL, GEN X, BABY BOOMER"</formula1>
    </dataValidation>
    <dataValidation type="list" allowBlank="1" showInputMessage="1" showErrorMessage="1" sqref="C3" xr:uid="{00000000-0002-0000-0200-000000000000}">
      <formula1>"POOR,MIDDLE EARNER, RICH, WEALTHY"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G14"/>
  <sheetViews>
    <sheetView topLeftCell="A2" workbookViewId="0">
      <selection activeCell="D5" sqref="D5"/>
    </sheetView>
  </sheetViews>
  <sheetFormatPr defaultRowHeight="15" x14ac:dyDescent="0.25"/>
  <cols>
    <col min="3" max="3" width="18.140625" bestFit="1" customWidth="1"/>
    <col min="4" max="6" width="16.42578125" bestFit="1" customWidth="1"/>
  </cols>
  <sheetData>
    <row r="5" spans="3:7" x14ac:dyDescent="0.25">
      <c r="C5" t="s">
        <v>13</v>
      </c>
      <c r="D5" t="s">
        <v>18</v>
      </c>
    </row>
    <row r="6" spans="3:7" x14ac:dyDescent="0.25">
      <c r="C6" t="s">
        <v>8</v>
      </c>
      <c r="D6" t="s">
        <v>19</v>
      </c>
    </row>
    <row r="9" spans="3:7" x14ac:dyDescent="0.25">
      <c r="G9" s="1"/>
    </row>
    <row r="10" spans="3:7" x14ac:dyDescent="0.25">
      <c r="G10" s="1"/>
    </row>
    <row r="11" spans="3:7" x14ac:dyDescent="0.25">
      <c r="G11" s="1"/>
    </row>
    <row r="12" spans="3:7" x14ac:dyDescent="0.25">
      <c r="G12" s="1"/>
    </row>
    <row r="13" spans="3:7" x14ac:dyDescent="0.25">
      <c r="G13" s="1"/>
    </row>
    <row r="14" spans="3:7" x14ac:dyDescent="0.25">
      <c r="G14" s="1"/>
    </row>
  </sheetData>
  <dataValidations count="4">
    <dataValidation type="list" allowBlank="1" showInputMessage="1" showErrorMessage="1" sqref="D5" xr:uid="{00000000-0002-0000-0100-000000000000}">
      <formula1>"MALE, FEMALE"</formula1>
    </dataValidation>
    <dataValidation type="list" allowBlank="1" showInputMessage="1" showErrorMessage="1" sqref="D6" xr:uid="{00000000-0002-0000-0100-000001000000}">
      <formula1>"POOR, MIDDLE EARNER, RICH, WEALTHY"</formula1>
    </dataValidation>
    <dataValidation type="list" allowBlank="1" showInputMessage="1" showErrorMessage="1" sqref="H4" xr:uid="{00000000-0002-0000-0100-000002000000}">
      <formula1>"AE,IO,U"</formula1>
    </dataValidation>
    <dataValidation type="list" allowBlank="1" showInputMessage="1" showErrorMessage="1" sqref="I4" xr:uid="{00000000-0002-0000-0100-000003000000}">
      <formula1>"AB,EB,IB,OB,UB"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C83D-48D3-4BF5-9CF7-5FE5B61C72F8}">
  <dimension ref="D7:F10"/>
  <sheetViews>
    <sheetView workbookViewId="0">
      <selection activeCell="D7" sqref="D7:F10"/>
    </sheetView>
  </sheetViews>
  <sheetFormatPr defaultRowHeight="15" x14ac:dyDescent="0.25"/>
  <sheetData>
    <row r="7" spans="4:6" x14ac:dyDescent="0.25">
      <c r="D7" s="18"/>
      <c r="E7" s="18"/>
      <c r="F7" s="18"/>
    </row>
    <row r="8" spans="4:6" x14ac:dyDescent="0.25">
      <c r="D8" s="18"/>
      <c r="E8" s="18"/>
      <c r="F8" s="18"/>
    </row>
    <row r="9" spans="4:6" x14ac:dyDescent="0.25">
      <c r="D9" s="18"/>
      <c r="E9" s="18"/>
      <c r="F9" s="18"/>
    </row>
    <row r="10" spans="4:6" x14ac:dyDescent="0.25">
      <c r="D10" s="18"/>
      <c r="E10" s="18"/>
      <c r="F10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6:F17"/>
  <sheetViews>
    <sheetView workbookViewId="0">
      <selection activeCell="F16" sqref="F16"/>
    </sheetView>
  </sheetViews>
  <sheetFormatPr defaultRowHeight="15" x14ac:dyDescent="0.25"/>
  <sheetData>
    <row r="16" spans="5:6" x14ac:dyDescent="0.25">
      <c r="E16" t="s">
        <v>13</v>
      </c>
      <c r="F16" t="s">
        <v>14</v>
      </c>
    </row>
    <row r="17" spans="5:6" x14ac:dyDescent="0.25">
      <c r="E17" t="s">
        <v>8</v>
      </c>
      <c r="F17" t="s">
        <v>20</v>
      </c>
    </row>
  </sheetData>
  <dataValidations count="2">
    <dataValidation type="list" allowBlank="1" showInputMessage="1" showErrorMessage="1" sqref="F17" xr:uid="{00000000-0002-0000-0300-000000000000}">
      <formula1>"POOR, MIDDLE EARNER, RICH, WEALTHY"</formula1>
    </dataValidation>
    <dataValidation type="list" allowBlank="1" showInputMessage="1" showErrorMessage="1" sqref="F16" xr:uid="{00000000-0002-0000-0300-000001000000}">
      <formula1>"MALE, FEMALE"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8:D16"/>
  <sheetViews>
    <sheetView workbookViewId="0">
      <selection activeCell="D9" sqref="D9"/>
    </sheetView>
  </sheetViews>
  <sheetFormatPr defaultRowHeight="15" x14ac:dyDescent="0.25"/>
  <cols>
    <col min="4" max="4" width="16.42578125" bestFit="1" customWidth="1"/>
  </cols>
  <sheetData>
    <row r="8" spans="1:4" x14ac:dyDescent="0.25">
      <c r="B8" t="s">
        <v>17</v>
      </c>
      <c r="C8" t="s">
        <v>15</v>
      </c>
      <c r="D8" t="s">
        <v>16</v>
      </c>
    </row>
    <row r="9" spans="1:4" x14ac:dyDescent="0.25">
      <c r="A9" t="s">
        <v>9</v>
      </c>
      <c r="B9">
        <f>COUNTIFS('ACCI project'!B2:B201,'by age'!$D$5,'ACCI project'!G2:G201,'by age'!$D$6,'ACCI project'!F2:F201,Sheet2!$A9)</f>
        <v>9</v>
      </c>
      <c r="C9" s="1">
        <f>SUMIFS('ACCI project'!D2:D201,'ACCI project'!B2:B201,'by age'!$D$5,'ACCI project'!G2:G201,'by age'!$D$6,'ACCI project'!F2:F201,Sheet2!$A9)</f>
        <v>533</v>
      </c>
      <c r="D9" s="1">
        <f>SUMIFS('ACCI project'!E2:E201,'ACCI project'!B2:B201,'by age'!$D$5,'ACCI project'!G2:G201,'by age'!$D$6,'ACCI project'!F2:F201,Sheet2!$A9)</f>
        <v>376</v>
      </c>
    </row>
    <row r="10" spans="1:4" x14ac:dyDescent="0.25">
      <c r="A10" t="s">
        <v>10</v>
      </c>
      <c r="B10">
        <f>COUNTIFS('ACCI project'!B3:B202,'by age'!$D$5,'ACCI project'!G3:G202,'by age'!$D$6,'ACCI project'!F3:F202,Sheet2!$A10)</f>
        <v>11</v>
      </c>
      <c r="C10" s="1">
        <f>SUMIFS('ACCI project'!D3:D202,'ACCI project'!B3:B202,'by age'!$D$5,'ACCI project'!G3:G202,'by age'!$D$6,'ACCI project'!F3:F202,Sheet2!$A10)</f>
        <v>721</v>
      </c>
      <c r="D10" s="1">
        <f>SUMIFS('ACCI project'!E3:E202,'ACCI project'!B3:B202,'by age'!$D$5,'ACCI project'!G3:G202,'by age'!$D$6,'ACCI project'!F3:F202,Sheet2!$A10)</f>
        <v>770</v>
      </c>
    </row>
    <row r="11" spans="1:4" x14ac:dyDescent="0.25">
      <c r="A11" t="s">
        <v>11</v>
      </c>
      <c r="B11">
        <f>COUNTIFS('ACCI project'!B4:B203,'by age'!$D$5,'ACCI project'!G4:G203,'by age'!$D$6,'ACCI project'!F4:F203,Sheet2!$A11)</f>
        <v>16</v>
      </c>
      <c r="C11" s="1">
        <f>SUMIFS('ACCI project'!D4:D203,'ACCI project'!B4:B203,'by age'!$D$5,'ACCI project'!G4:G203,'by age'!$D$6,'ACCI project'!F4:F203,Sheet2!$A11)</f>
        <v>957</v>
      </c>
      <c r="D11" s="1">
        <f>SUMIFS('ACCI project'!E4:E203,'ACCI project'!B4:B203,'by age'!$D$5,'ACCI project'!G4:G203,'by age'!$D$6,'ACCI project'!F4:F203,Sheet2!$A11)</f>
        <v>689</v>
      </c>
    </row>
    <row r="12" spans="1:4" x14ac:dyDescent="0.25">
      <c r="A12" t="s">
        <v>12</v>
      </c>
      <c r="B12">
        <f>COUNTIFS('ACCI project'!B5:B204,'by age'!$D$5,'ACCI project'!G5:G204,'by age'!$D$6,'ACCI project'!F5:F204,Sheet2!$A12)</f>
        <v>3</v>
      </c>
      <c r="C12" s="1">
        <f>SUMIFS('ACCI project'!D5:D204,'ACCI project'!B5:B204,'by age'!$D$5,'ACCI project'!G5:G204,'by age'!$D$6,'ACCI project'!F5:F204,Sheet2!$A12)</f>
        <v>158</v>
      </c>
      <c r="D12" s="1">
        <f>SUMIFS('ACCI project'!E5:E204,'ACCI project'!B5:B204,'by age'!$D$5,'ACCI project'!G5:G204,'by age'!$D$6,'ACCI project'!F5:F204,Sheet2!$A12)</f>
        <v>154</v>
      </c>
    </row>
    <row r="15" spans="1:4" x14ac:dyDescent="0.25">
      <c r="B15">
        <f>SUM(B9:B12)</f>
        <v>39</v>
      </c>
      <c r="C15" s="1">
        <f>SUM(C9:C12)</f>
        <v>2369</v>
      </c>
      <c r="D15" s="1">
        <f>SUM(D9:D12)</f>
        <v>1989</v>
      </c>
    </row>
    <row r="16" spans="1:4" x14ac:dyDescent="0.25">
      <c r="C16" s="1">
        <f>$C$15/$B$15</f>
        <v>60.743589743589745</v>
      </c>
      <c r="D16" s="1">
        <f>$D$9/$B$9</f>
        <v>41.777777777777779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D4042-64B2-43DF-89FC-822D6F2A56E8}">
  <dimension ref="D4:E13"/>
  <sheetViews>
    <sheetView workbookViewId="0">
      <selection activeCell="E10" sqref="E10"/>
    </sheetView>
  </sheetViews>
  <sheetFormatPr defaultRowHeight="15" x14ac:dyDescent="0.25"/>
  <cols>
    <col min="4" max="4" width="20.5703125" bestFit="1" customWidth="1"/>
    <col min="5" max="5" width="15.28515625" bestFit="1" customWidth="1"/>
  </cols>
  <sheetData>
    <row r="4" spans="4:5" x14ac:dyDescent="0.25">
      <c r="D4" t="s">
        <v>21</v>
      </c>
      <c r="E4" t="s">
        <v>19</v>
      </c>
    </row>
    <row r="5" spans="4:5" x14ac:dyDescent="0.25">
      <c r="D5" t="s">
        <v>24</v>
      </c>
      <c r="E5" t="s">
        <v>25</v>
      </c>
    </row>
    <row r="6" spans="4:5" x14ac:dyDescent="0.25">
      <c r="D6" t="s">
        <v>26</v>
      </c>
      <c r="E6" t="s">
        <v>18</v>
      </c>
    </row>
    <row r="9" spans="4:5" x14ac:dyDescent="0.25">
      <c r="E9" t="s">
        <v>17</v>
      </c>
    </row>
    <row r="10" spans="4:5" x14ac:dyDescent="0.25">
      <c r="D10" t="s">
        <v>9</v>
      </c>
    </row>
    <row r="11" spans="4:5" x14ac:dyDescent="0.25">
      <c r="D11" t="s">
        <v>10</v>
      </c>
    </row>
    <row r="12" spans="4:5" x14ac:dyDescent="0.25">
      <c r="D12" t="s">
        <v>11</v>
      </c>
    </row>
    <row r="13" spans="4:5" x14ac:dyDescent="0.25">
      <c r="D13" t="s">
        <v>12</v>
      </c>
    </row>
  </sheetData>
  <dataValidations count="3">
    <dataValidation type="list" allowBlank="1" showInputMessage="1" showErrorMessage="1" sqref="E4" xr:uid="{A893024F-6C8B-412D-BB5D-8A15897283E0}">
      <formula1>"POOR,MIDDLE EARNER, RICH, WEALTHY"</formula1>
    </dataValidation>
    <dataValidation type="list" allowBlank="1" showInputMessage="1" showErrorMessage="1" sqref="E5" xr:uid="{05363060-8E93-4ED3-B480-D6D5C4F058F6}">
      <formula1>"LOW, MEDIUM, HIGH"</formula1>
    </dataValidation>
    <dataValidation type="list" allowBlank="1" showInputMessage="1" showErrorMessage="1" sqref="E6" xr:uid="{AF530093-DFEF-4346-B6B5-C67F97896100}">
      <formula1>"MALE, FEMALE"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ACCI project</vt:lpstr>
      <vt:lpstr>Sheet4</vt:lpstr>
      <vt:lpstr>Sheet6</vt:lpstr>
      <vt:lpstr>by age</vt:lpstr>
      <vt:lpstr>Sheet1</vt:lpstr>
      <vt:lpstr>Sheet3</vt:lpstr>
      <vt:lpstr>Sheet2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QESSIE</dc:creator>
  <cp:lastModifiedBy>QESSIE</cp:lastModifiedBy>
  <dcterms:created xsi:type="dcterms:W3CDTF">2022-03-06T19:55:58Z</dcterms:created>
  <dcterms:modified xsi:type="dcterms:W3CDTF">2022-03-07T19:54:43Z</dcterms:modified>
</cp:coreProperties>
</file>