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alle\Downloads\"/>
    </mc:Choice>
  </mc:AlternateContent>
  <xr:revisionPtr revIDLastSave="0" documentId="13_ncr:1_{8E831D26-9E25-4977-A277-685544FDC9A0}" xr6:coauthVersionLast="47" xr6:coauthVersionMax="47" xr10:uidLastSave="{00000000-0000-0000-0000-000000000000}"/>
  <bookViews>
    <workbookView xWindow="780" yWindow="300" windowWidth="19290" windowHeight="10620" activeTab="1" xr2:uid="{00000000-000D-0000-FFFF-FFFF00000000}"/>
  </bookViews>
  <sheets>
    <sheet name="GRAFICA" sheetId="4" r:id="rId1"/>
    <sheet name="RECURSOS" sheetId="2" r:id="rId2"/>
    <sheet name="Hoja1" sheetId="1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E5" i="2"/>
  <c r="D5" i="2"/>
  <c r="F4" i="2"/>
  <c r="E4" i="2"/>
  <c r="D14" i="1"/>
  <c r="D5" i="1"/>
  <c r="D11" i="1"/>
  <c r="D12" i="1"/>
  <c r="D13" i="1"/>
  <c r="D10" i="1"/>
  <c r="D9" i="1"/>
  <c r="D6" i="1"/>
  <c r="D7" i="1"/>
</calcChain>
</file>

<file path=xl/sharedStrings.xml><?xml version="1.0" encoding="utf-8"?>
<sst xmlns="http://schemas.openxmlformats.org/spreadsheetml/2006/main" count="53" uniqueCount="36">
  <si>
    <t xml:space="preserve">Ítems </t>
  </si>
  <si>
    <t xml:space="preserve">Porcentaje </t>
  </si>
  <si>
    <t xml:space="preserve">Valor </t>
  </si>
  <si>
    <t>Salario</t>
  </si>
  <si>
    <t>N/A</t>
  </si>
  <si>
    <t xml:space="preserve">Cesantía </t>
  </si>
  <si>
    <t xml:space="preserve">Interés Cesantías </t>
  </si>
  <si>
    <t xml:space="preserve">Salud </t>
  </si>
  <si>
    <t>Auxilio de transporte</t>
  </si>
  <si>
    <t xml:space="preserve">Vacaciones </t>
  </si>
  <si>
    <t>Prima</t>
  </si>
  <si>
    <t>Pensión(AFP)</t>
  </si>
  <si>
    <t>Caja de compensación</t>
  </si>
  <si>
    <t>SENA</t>
  </si>
  <si>
    <t>ICBF</t>
  </si>
  <si>
    <t>TOTAL</t>
  </si>
  <si>
    <t>Consolidado de pago mensual por Empleado</t>
  </si>
  <si>
    <t>valor_recurso</t>
  </si>
  <si>
    <t>Recursos</t>
  </si>
  <si>
    <t>Mano obra</t>
  </si>
  <si>
    <t>Hadware</t>
  </si>
  <si>
    <t>Portatil y/o Equipo de computo</t>
  </si>
  <si>
    <t>Software</t>
  </si>
  <si>
    <t>HTML</t>
  </si>
  <si>
    <t>CSS</t>
  </si>
  <si>
    <t>BD-MYSQL</t>
  </si>
  <si>
    <t>PHP</t>
  </si>
  <si>
    <t>Aprendices</t>
  </si>
  <si>
    <t>=</t>
  </si>
  <si>
    <t xml:space="preserve">Suma de Valor </t>
  </si>
  <si>
    <t>Etiquetas de fila</t>
  </si>
  <si>
    <t>Total general</t>
  </si>
  <si>
    <t>TIEMPO</t>
  </si>
  <si>
    <t>MES</t>
  </si>
  <si>
    <t>HORA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</si>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</sst>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4" formatCode="_-[$$-240A]* #,##0.00_-;\-[$$-240A]* #,##0.00_-;_-[$$-240A]* &quot;-&quot;??_-;_-@_-"/>
    <numFmt numFmtId="165" formatCode="_-[$$-240A]* #,##0_-;\-[$$-240A]* #,##0_-;_-[$$-240A]* &quot;-&quot;??_-;_-@_-"/>
    <numFmt numFmtId="166" formatCode="0.0%"/>
    <numFmt numFmtId="167" formatCode="_-&quot;$&quot;\ * #,##0_-;\-&quot;$&quot;\ * #,##0_-;_-&quot;$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masis MT Pro Black"/>
      <family val="1"/>
    </font>
    <font>
      <sz val="11"/>
      <color theme="1"/>
      <name val="Abadi"/>
      <family val="2"/>
    </font>
    <font>
      <b/>
      <sz val="11"/>
      <color rgb="FF33333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 style="double">
        <color rgb="FFFF0000"/>
      </right>
      <top/>
      <bottom/>
      <diagonal/>
    </border>
    <border>
      <left style="double">
        <color rgb="FFFF0000"/>
      </left>
      <right style="double">
        <color rgb="FFFF0000"/>
      </right>
      <top/>
      <bottom style="double">
        <color rgb="FFFF0000"/>
      </bottom>
      <diagonal/>
    </border>
    <border>
      <left style="double">
        <color rgb="FFFF0000"/>
      </left>
      <right/>
      <top style="double">
        <color rgb="FFFF0000"/>
      </top>
      <bottom style="double">
        <color rgb="FFFF0000"/>
      </bottom>
      <diagonal/>
    </border>
    <border>
      <left/>
      <right/>
      <top style="double">
        <color rgb="FFFF0000"/>
      </top>
      <bottom style="double">
        <color rgb="FFFF0000"/>
      </bottom>
      <diagonal/>
    </border>
    <border>
      <left/>
      <right style="double">
        <color rgb="FFFF0000"/>
      </right>
      <top style="double">
        <color rgb="FFFF0000"/>
      </top>
      <bottom style="double">
        <color rgb="FFFF0000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2">
    <xf numFmtId="0" fontId="0" fillId="0" borderId="0" xfId="0"/>
    <xf numFmtId="0" fontId="0" fillId="3" borderId="5" xfId="0" applyFill="1" applyBorder="1" applyAlignment="1">
      <alignment vertical="center" wrapText="1"/>
    </xf>
    <xf numFmtId="0" fontId="1" fillId="5" borderId="7" xfId="0" applyFont="1" applyFill="1" applyBorder="1" applyAlignment="1">
      <alignment horizontal="center" vertical="center" wrapText="1"/>
    </xf>
    <xf numFmtId="9" fontId="0" fillId="3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5" borderId="8" xfId="0" applyNumberFormat="1" applyFont="1" applyFill="1" applyBorder="1" applyAlignment="1">
      <alignment horizontal="center" vertical="center" wrapText="1"/>
    </xf>
    <xf numFmtId="10" fontId="0" fillId="3" borderId="1" xfId="0" applyNumberFormat="1" applyFill="1" applyBorder="1" applyAlignment="1">
      <alignment horizontal="center" vertical="center" wrapText="1"/>
    </xf>
    <xf numFmtId="166" fontId="0" fillId="3" borderId="1" xfId="0" applyNumberForma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65" fontId="1" fillId="6" borderId="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8" borderId="10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 wrapText="1"/>
    </xf>
    <xf numFmtId="0" fontId="4" fillId="9" borderId="10" xfId="0" applyFont="1" applyFill="1" applyBorder="1" applyAlignment="1">
      <alignment horizontal="center"/>
    </xf>
    <xf numFmtId="0" fontId="5" fillId="9" borderId="10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44" fontId="6" fillId="0" borderId="0" xfId="1" applyFont="1"/>
    <xf numFmtId="165" fontId="0" fillId="0" borderId="0" xfId="0" applyNumberFormat="1"/>
    <xf numFmtId="0" fontId="0" fillId="0" borderId="0" xfId="0" pivotButton="1"/>
    <xf numFmtId="167" fontId="5" fillId="9" borderId="10" xfId="1" applyNumberFormat="1" applyFont="1" applyFill="1" applyBorder="1" applyAlignment="1">
      <alignment horizontal="center"/>
    </xf>
    <xf numFmtId="167" fontId="5" fillId="9" borderId="10" xfId="0" applyNumberFormat="1" applyFont="1" applyFill="1" applyBorder="1" applyAlignment="1">
      <alignment horizontal="center"/>
    </xf>
    <xf numFmtId="44" fontId="5" fillId="8" borderId="10" xfId="1" applyFont="1" applyFill="1" applyBorder="1" applyAlignment="1">
      <alignment horizontal="center"/>
    </xf>
    <xf numFmtId="167" fontId="5" fillId="7" borderId="10" xfId="1" applyNumberFormat="1" applyFont="1" applyFill="1" applyBorder="1" applyAlignment="1">
      <alignment horizontal="center" wrapText="1"/>
    </xf>
    <xf numFmtId="167" fontId="5" fillId="8" borderId="10" xfId="1" applyNumberFormat="1" applyFont="1" applyFill="1" applyBorder="1" applyAlignment="1">
      <alignment horizontal="center"/>
    </xf>
    <xf numFmtId="167" fontId="5" fillId="7" borderId="10" xfId="0" applyNumberFormat="1" applyFont="1" applyFill="1" applyBorder="1" applyAlignment="1">
      <alignment horizontal="center" wrapText="1"/>
    </xf>
    <xf numFmtId="0" fontId="4" fillId="8" borderId="11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/>
    </xf>
    <xf numFmtId="0" fontId="4" fillId="10" borderId="15" xfId="0" applyFont="1" applyFill="1" applyBorder="1" applyAlignment="1">
      <alignment horizontal="center"/>
    </xf>
    <xf numFmtId="0" fontId="4" fillId="10" borderId="16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</cellXfs>
  <cellStyles count="2">
    <cellStyle name="Moneda" xfId="1" builtinId="4"/>
    <cellStyle name="Normal" xfId="0" builtinId="0"/>
  </cellStyles>
  <dxfs count="8">
    <dxf>
      <numFmt numFmtId="164" formatCode="_-[$$-240A]* #,##0.00_-;\-[$$-240A]* #,##0.00_-;_-[$$-240A]* &quot;-&quot;??_-;_-@_-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Salario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020A-4C76-826A-6D6175E7C90F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020A-4C76-826A-6D6175E7C90F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020A-4C76-826A-6D6175E7C90F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020A-4C76-826A-6D6175E7C90F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020A-4C76-826A-6D6175E7C90F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020A-4C76-826A-6D6175E7C90F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020A-4C76-826A-6D6175E7C90F}"/>
              </c:ext>
            </c:extLst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020A-4C76-826A-6D6175E7C90F}"/>
              </c:ext>
            </c:extLst>
          </c:dPt>
          <c:dPt>
            <c:idx val="8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1-020A-4C76-826A-6D6175E7C90F}"/>
              </c:ext>
            </c:extLst>
          </c:dPt>
          <c:dPt>
            <c:idx val="9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3-020A-4C76-826A-6D6175E7C9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Hoja1!$B$5:$B$14</c:f>
              <c:strCache>
                <c:ptCount val="10"/>
                <c:pt idx="0">
                  <c:v>Cesantía </c:v>
                </c:pt>
                <c:pt idx="1">
                  <c:v>Interés Cesantías </c:v>
                </c:pt>
                <c:pt idx="2">
                  <c:v>Salud </c:v>
                </c:pt>
                <c:pt idx="3">
                  <c:v>Auxilio de transporte</c:v>
                </c:pt>
                <c:pt idx="4">
                  <c:v>Vacaciones </c:v>
                </c:pt>
                <c:pt idx="5">
                  <c:v>Prima</c:v>
                </c:pt>
                <c:pt idx="6">
                  <c:v>Pensión(AFP)</c:v>
                </c:pt>
                <c:pt idx="7">
                  <c:v>Caja de compensación</c:v>
                </c:pt>
                <c:pt idx="8">
                  <c:v>SENA</c:v>
                </c:pt>
                <c:pt idx="9">
                  <c:v>ICBF</c:v>
                </c:pt>
              </c:strCache>
            </c:strRef>
          </c:cat>
          <c:val>
            <c:numRef>
              <c:f>Hoja1!$C$5:$C$14</c:f>
              <c:numCache>
                <c:formatCode>0%</c:formatCode>
                <c:ptCount val="10"/>
                <c:pt idx="0" formatCode="0.00%">
                  <c:v>8.3299999999999999E-2</c:v>
                </c:pt>
                <c:pt idx="1">
                  <c:v>0.12</c:v>
                </c:pt>
                <c:pt idx="2" formatCode="0.0%">
                  <c:v>0.125</c:v>
                </c:pt>
                <c:pt idx="3" formatCode="0.00%">
                  <c:v>0</c:v>
                </c:pt>
                <c:pt idx="4" formatCode="0.00%">
                  <c:v>4.1700000000000001E-2</c:v>
                </c:pt>
                <c:pt idx="5">
                  <c:v>8.3299999999999999E-2</c:v>
                </c:pt>
                <c:pt idx="6">
                  <c:v>0.16</c:v>
                </c:pt>
                <c:pt idx="7">
                  <c:v>0.04</c:v>
                </c:pt>
                <c:pt idx="8">
                  <c:v>0.02</c:v>
                </c:pt>
                <c:pt idx="9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20A-4C76-826A-6D6175E7C90F}"/>
            </c:ext>
          </c:extLst>
        </c:ser>
        <c:ser>
          <c:idx val="1"/>
          <c:order val="1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6-020A-4C76-826A-6D6175E7C90F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8-020A-4C76-826A-6D6175E7C90F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A-020A-4C76-826A-6D6175E7C90F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C-020A-4C76-826A-6D6175E7C90F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E-020A-4C76-826A-6D6175E7C90F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0-020A-4C76-826A-6D6175E7C90F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2-020A-4C76-826A-6D6175E7C90F}"/>
              </c:ext>
            </c:extLst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4-020A-4C76-826A-6D6175E7C90F}"/>
              </c:ext>
            </c:extLst>
          </c:dPt>
          <c:dPt>
            <c:idx val="8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6-020A-4C76-826A-6D6175E7C90F}"/>
              </c:ext>
            </c:extLst>
          </c:dPt>
          <c:dPt>
            <c:idx val="9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8-020A-4C76-826A-6D6175E7C9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Hoja1!$B$5:$B$14</c:f>
              <c:strCache>
                <c:ptCount val="10"/>
                <c:pt idx="0">
                  <c:v>Cesantía </c:v>
                </c:pt>
                <c:pt idx="1">
                  <c:v>Interés Cesantías </c:v>
                </c:pt>
                <c:pt idx="2">
                  <c:v>Salud </c:v>
                </c:pt>
                <c:pt idx="3">
                  <c:v>Auxilio de transporte</c:v>
                </c:pt>
                <c:pt idx="4">
                  <c:v>Vacaciones </c:v>
                </c:pt>
                <c:pt idx="5">
                  <c:v>Prima</c:v>
                </c:pt>
                <c:pt idx="6">
                  <c:v>Pensión(AFP)</c:v>
                </c:pt>
                <c:pt idx="7">
                  <c:v>Caja de compensación</c:v>
                </c:pt>
                <c:pt idx="8">
                  <c:v>SENA</c:v>
                </c:pt>
                <c:pt idx="9">
                  <c:v>ICBF</c:v>
                </c:pt>
              </c:strCache>
            </c:strRef>
          </c:cat>
          <c:val>
            <c:numRef>
              <c:f>Hoja1!$D$5:$D$14</c:f>
              <c:numCache>
                <c:formatCode>_-[$$-240A]* #,##0.00_-;\-[$$-240A]* #,##0.00_-;_-[$$-240A]* "-"??_-;_-@_-</c:formatCode>
                <c:ptCount val="10"/>
                <c:pt idx="0">
                  <c:v>75680.215800000005</c:v>
                </c:pt>
                <c:pt idx="1">
                  <c:v>109023.12</c:v>
                </c:pt>
                <c:pt idx="2">
                  <c:v>113565.75</c:v>
                </c:pt>
                <c:pt idx="3">
                  <c:v>106454</c:v>
                </c:pt>
                <c:pt idx="4">
                  <c:v>37885.534200000002</c:v>
                </c:pt>
                <c:pt idx="5">
                  <c:v>75680.215800000005</c:v>
                </c:pt>
                <c:pt idx="6">
                  <c:v>145364.16</c:v>
                </c:pt>
                <c:pt idx="7">
                  <c:v>36341.040000000001</c:v>
                </c:pt>
                <c:pt idx="8">
                  <c:v>18170.52</c:v>
                </c:pt>
                <c:pt idx="9">
                  <c:v>27255.78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20A-4C76-826A-6D6175E7C90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DE PAGO POR EMPLEADO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771113155511588E-2"/>
          <c:y val="9.2785383729436538E-2"/>
          <c:w val="0.86993664116600145"/>
          <c:h val="0.79603507455922629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Auxilio de transporte N/A</c:v>
              </c:pt>
              <c:pt idx="1">
                <c:v>Caja de compensación 0,04</c:v>
              </c:pt>
              <c:pt idx="2">
                <c:v>Cesantía  0,093</c:v>
              </c:pt>
              <c:pt idx="3">
                <c:v>ICBF 0,03</c:v>
              </c:pt>
              <c:pt idx="4">
                <c:v>Interés Cesantías  0,01</c:v>
              </c:pt>
              <c:pt idx="5">
                <c:v>Pensión(AFP) 0,16</c:v>
              </c:pt>
              <c:pt idx="6">
                <c:v>Prima 0,093</c:v>
              </c:pt>
              <c:pt idx="7">
                <c:v>Salario N/A</c:v>
              </c:pt>
              <c:pt idx="8">
                <c:v>Salud  0,125</c:v>
              </c:pt>
              <c:pt idx="9">
                <c:v>SENA 0,02</c:v>
              </c:pt>
              <c:pt idx="10">
                <c:v>TOTAL N/A</c:v>
              </c:pt>
              <c:pt idx="11">
                <c:v>Vacaciones  0,042</c:v>
              </c:pt>
            </c:strLit>
          </c:cat>
          <c:val>
            <c:numLit>
              <c:formatCode>General</c:formatCode>
              <c:ptCount val="12"/>
              <c:pt idx="0">
                <c:v>83140</c:v>
              </c:pt>
              <c:pt idx="1">
                <c:v>29508</c:v>
              </c:pt>
              <c:pt idx="2">
                <c:v>68607.680999999997</c:v>
              </c:pt>
              <c:pt idx="3">
                <c:v>22131</c:v>
              </c:pt>
              <c:pt idx="4">
                <c:v>7377.17</c:v>
              </c:pt>
              <c:pt idx="5">
                <c:v>118034</c:v>
              </c:pt>
              <c:pt idx="6">
                <c:v>68404</c:v>
              </c:pt>
              <c:pt idx="7">
                <c:v>737717</c:v>
              </c:pt>
              <c:pt idx="8">
                <c:v>92214.625</c:v>
              </c:pt>
              <c:pt idx="9">
                <c:v>14754</c:v>
              </c:pt>
              <c:pt idx="10">
                <c:v>1269564</c:v>
              </c:pt>
              <c:pt idx="11">
                <c:v>30738</c:v>
              </c:pt>
            </c:numLit>
          </c:val>
          <c:extLst>
            <c:ext xmlns:c16="http://schemas.microsoft.com/office/drawing/2014/chart" uri="{C3380CC4-5D6E-409C-BE32-E72D297353CC}">
              <c16:uniqueId val="{00000000-C061-4DFC-808A-33515F34075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786319248"/>
        <c:axId val="786332304"/>
      </c:barChart>
      <c:catAx>
        <c:axId val="7863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6332304"/>
        <c:crosses val="autoZero"/>
        <c:auto val="1"/>
        <c:lblAlgn val="ctr"/>
        <c:lblOffset val="100"/>
        <c:noMultiLvlLbl val="0"/>
      </c:catAx>
      <c:valAx>
        <c:axId val="786332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631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328612</xdr:colOff>
      <xdr:row>1</xdr:row>
      <xdr:rowOff>4762</xdr:rowOff>
    </xdr:from>
    <xdr:to>
      <xdr:col>11</xdr:col>
      <xdr:colOff>247650</xdr:colOff>
      <xdr:row>18</xdr:row>
      <xdr:rowOff>57150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FC8EDBFD-88C2-4227-BDA9-C41B406DD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9525</xdr:rowOff>
    </xdr:from>
    <xdr:to>
      <xdr:col>17</xdr:col>
      <xdr:colOff>19050</xdr:colOff>
      <xdr:row>19</xdr:row>
      <xdr:rowOff>171450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ria Criollo Cardenas" refreshedDate="44363.931343402779" createdVersion="7" refreshedVersion="7" minRefreshableVersion="3" recordCount="12" xr:uid="{1ECD400A-AF3C-4AB2-BEC5-5D0A64E03F94}">
  <cacheSource type="worksheet">
    <worksheetSource ref="B3:D15" sheet="Hoja1"/>
  </cacheSource>
  <cacheFields count="3">
    <cacheField name="Ítems " numFmtId="0">
      <sharedItems count="12">
        <s v="Salario"/>
        <s v="Cesantía "/>
        <s v="Interés Cesantías "/>
        <s v="Salud "/>
        <s v="Auxilio de transporte"/>
        <s v="Vacaciones "/>
        <s v="Prima"/>
        <s v="Pensión(AFP)"/>
        <s v="Caja de compensación"/>
        <s v="SENA"/>
        <s v="ICBF"/>
        <s v="TOTAL"/>
      </sharedItems>
    </cacheField>
    <cacheField name="Porcentaje " numFmtId="0">
      <sharedItems containsMixedTypes="1" containsNumber="1" minValue="0.02" maxValue="0.16" count="9">
        <s v="N/A"/>
        <n v="8.3299999999999999E-2"/>
        <n v="0.12"/>
        <n v="0.125"/>
        <n v="4.1700000000000001E-2"/>
        <n v="0.16"/>
        <n v="0.04"/>
        <n v="0.02"/>
        <n v="0.03"/>
      </sharedItems>
    </cacheField>
    <cacheField name="Valor " numFmtId="0">
      <sharedItems containsMixedTypes="1" containsNumber="1" minValue="18170.52" maxValue="9085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908526"/>
  </r>
  <r>
    <x v="1"/>
    <x v="1"/>
    <n v="75680.215800000005"/>
  </r>
  <r>
    <x v="2"/>
    <x v="2"/>
    <n v="109023.12"/>
  </r>
  <r>
    <x v="3"/>
    <x v="3"/>
    <n v="113565.75"/>
  </r>
  <r>
    <x v="4"/>
    <x v="0"/>
    <n v="106454"/>
  </r>
  <r>
    <x v="5"/>
    <x v="4"/>
    <n v="37885.534200000002"/>
  </r>
  <r>
    <x v="6"/>
    <x v="1"/>
    <n v="75680.215800000005"/>
  </r>
  <r>
    <x v="7"/>
    <x v="5"/>
    <n v="145364.16"/>
  </r>
  <r>
    <x v="8"/>
    <x v="6"/>
    <n v="36341.040000000001"/>
  </r>
  <r>
    <x v="9"/>
    <x v="7"/>
    <n v="18170.52"/>
  </r>
  <r>
    <x v="10"/>
    <x v="8"/>
    <n v="27255.78"/>
  </r>
  <r>
    <x v="11"/>
    <x v="0"/>
    <s v="=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E02A3C-DCFB-4EBC-AAE1-9A87D734BD03}" name="Tabla 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2:B27" firstHeaderRow="1" firstDataRow="1" firstDataCol="1"/>
  <pivotFields count="3">
    <pivotField axis="axisRow" showAll="0" sortType="descending">
      <items count="13">
        <item x="4"/>
        <item x="8"/>
        <item x="1"/>
        <item x="10"/>
        <item x="2"/>
        <item x="7"/>
        <item x="6"/>
        <item x="0"/>
        <item x="3"/>
        <item x="9"/>
        <item x="1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0">
        <item x="7"/>
        <item x="8"/>
        <item x="6"/>
        <item x="4"/>
        <item x="1"/>
        <item x="2"/>
        <item x="3"/>
        <item x="5"/>
        <item x="0"/>
        <item t="default"/>
      </items>
    </pivotField>
    <pivotField dataField="1" showAll="0"/>
  </pivotFields>
  <rowFields count="2">
    <field x="0"/>
    <field x="1"/>
  </rowFields>
  <rowItems count="25">
    <i>
      <x v="7"/>
    </i>
    <i r="1">
      <x v="8"/>
    </i>
    <i>
      <x v="5"/>
    </i>
    <i r="1">
      <x v="7"/>
    </i>
    <i>
      <x v="8"/>
    </i>
    <i r="1">
      <x v="6"/>
    </i>
    <i>
      <x v="4"/>
    </i>
    <i r="1">
      <x v="5"/>
    </i>
    <i>
      <x/>
    </i>
    <i r="1">
      <x v="8"/>
    </i>
    <i>
      <x v="2"/>
    </i>
    <i r="1">
      <x v="4"/>
    </i>
    <i>
      <x v="6"/>
    </i>
    <i r="1">
      <x v="4"/>
    </i>
    <i>
      <x v="11"/>
    </i>
    <i r="1">
      <x v="3"/>
    </i>
    <i>
      <x v="1"/>
    </i>
    <i r="1">
      <x v="2"/>
    </i>
    <i>
      <x v="3"/>
    </i>
    <i r="1">
      <x v="1"/>
    </i>
    <i>
      <x v="9"/>
    </i>
    <i r="1">
      <x/>
    </i>
    <i>
      <x v="10"/>
    </i>
    <i r="1">
      <x v="8"/>
    </i>
    <i t="grand">
      <x/>
    </i>
  </rowItems>
  <colItems count="1">
    <i/>
  </colItems>
  <dataFields count="1">
    <dataField name="Suma de Valor " fld="2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B3:D15" totalsRowShown="0" headerRowDxfId="7" dataDxfId="5" headerRowBorderDxfId="6" tableBorderDxfId="4" totalsRowBorderDxfId="3">
  <autoFilter ref="B3:D15" xr:uid="{00000000-0009-0000-0100-000002000000}"/>
  <tableColumns count="3">
    <tableColumn id="1" xr3:uid="{00000000-0010-0000-0000-000001000000}" name="Ítems " dataDxfId="2"/>
    <tableColumn id="2" xr3:uid="{00000000-0010-0000-0000-000002000000}" name="Porcentaje " dataDxfId="1"/>
    <tableColumn id="3" xr3:uid="{00000000-0010-0000-0000-000003000000}" name="Valor 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F327C-E340-4801-A8D9-1F7CD5FE22C5}">
  <sheetPr codeName="Hoja3"/>
  <dimension ref="A2:B27"/>
  <sheetViews>
    <sheetView workbookViewId="0">
      <selection activeCell="B5" sqref="B5"/>
    </sheetView>
  </sheetViews>
  <sheetFormatPr baseColWidth="10" defaultRowHeight="15" x14ac:dyDescent="0.25"/>
  <cols>
    <col min="1" max="1" width="22.5703125" bestFit="1" customWidth="1"/>
    <col min="2" max="2" width="14.140625" bestFit="1" customWidth="1"/>
  </cols>
  <sheetData>
    <row r="2" spans="1:2" x14ac:dyDescent="0.25">
      <c r="A2" s="25" t="s">
        <v>30</v>
      </c>
      <c r="B2" t="s">
        <v>29</v>
      </c>
    </row>
    <row r="3" spans="1:2" x14ac:dyDescent="0.25">
      <c r="A3" s="4" t="s">
        <v>3</v>
      </c>
      <c r="B3" s="24">
        <v>908526</v>
      </c>
    </row>
    <row r="4" spans="1:2" x14ac:dyDescent="0.25">
      <c r="A4" s="5" t="s">
        <v>4</v>
      </c>
      <c r="B4" s="24">
        <v>908526</v>
      </c>
    </row>
    <row r="5" spans="1:2" x14ac:dyDescent="0.25">
      <c r="A5" s="4" t="s">
        <v>11</v>
      </c>
      <c r="B5" s="24">
        <v>145364.16</v>
      </c>
    </row>
    <row r="6" spans="1:2" x14ac:dyDescent="0.25">
      <c r="A6" s="5">
        <v>0.16</v>
      </c>
      <c r="B6" s="24">
        <v>145364.16</v>
      </c>
    </row>
    <row r="7" spans="1:2" x14ac:dyDescent="0.25">
      <c r="A7" s="4" t="s">
        <v>7</v>
      </c>
      <c r="B7" s="24">
        <v>113565.75</v>
      </c>
    </row>
    <row r="8" spans="1:2" x14ac:dyDescent="0.25">
      <c r="A8" s="5">
        <v>0.125</v>
      </c>
      <c r="B8" s="24">
        <v>113565.75</v>
      </c>
    </row>
    <row r="9" spans="1:2" x14ac:dyDescent="0.25">
      <c r="A9" s="4" t="s">
        <v>6</v>
      </c>
      <c r="B9" s="24">
        <v>109023.12</v>
      </c>
    </row>
    <row r="10" spans="1:2" x14ac:dyDescent="0.25">
      <c r="A10" s="5">
        <v>0.12</v>
      </c>
      <c r="B10" s="24">
        <v>109023.12</v>
      </c>
    </row>
    <row r="11" spans="1:2" x14ac:dyDescent="0.25">
      <c r="A11" s="4" t="s">
        <v>8</v>
      </c>
      <c r="B11" s="24">
        <v>106454</v>
      </c>
    </row>
    <row r="12" spans="1:2" x14ac:dyDescent="0.25">
      <c r="A12" s="5" t="s">
        <v>4</v>
      </c>
      <c r="B12" s="24">
        <v>106454</v>
      </c>
    </row>
    <row r="13" spans="1:2" x14ac:dyDescent="0.25">
      <c r="A13" s="4" t="s">
        <v>5</v>
      </c>
      <c r="B13" s="24">
        <v>75680.215800000005</v>
      </c>
    </row>
    <row r="14" spans="1:2" x14ac:dyDescent="0.25">
      <c r="A14" s="5">
        <v>8.3299999999999999E-2</v>
      </c>
      <c r="B14" s="24">
        <v>75680.215800000005</v>
      </c>
    </row>
    <row r="15" spans="1:2" x14ac:dyDescent="0.25">
      <c r="A15" s="4" t="s">
        <v>10</v>
      </c>
      <c r="B15" s="24">
        <v>75680.215800000005</v>
      </c>
    </row>
    <row r="16" spans="1:2" x14ac:dyDescent="0.25">
      <c r="A16" s="5">
        <v>8.3299999999999999E-2</v>
      </c>
      <c r="B16" s="24">
        <v>75680.215800000005</v>
      </c>
    </row>
    <row r="17" spans="1:2" x14ac:dyDescent="0.25">
      <c r="A17" s="4" t="s">
        <v>9</v>
      </c>
      <c r="B17" s="24">
        <v>37885.534200000002</v>
      </c>
    </row>
    <row r="18" spans="1:2" x14ac:dyDescent="0.25">
      <c r="A18" s="5">
        <v>4.1700000000000001E-2</v>
      </c>
      <c r="B18" s="24">
        <v>37885.534200000002</v>
      </c>
    </row>
    <row r="19" spans="1:2" x14ac:dyDescent="0.25">
      <c r="A19" s="4" t="s">
        <v>12</v>
      </c>
      <c r="B19" s="24">
        <v>36341.040000000001</v>
      </c>
    </row>
    <row r="20" spans="1:2" x14ac:dyDescent="0.25">
      <c r="A20" s="5">
        <v>0.04</v>
      </c>
      <c r="B20" s="24">
        <v>36341.040000000001</v>
      </c>
    </row>
    <row r="21" spans="1:2" x14ac:dyDescent="0.25">
      <c r="A21" s="4" t="s">
        <v>14</v>
      </c>
      <c r="B21" s="24">
        <v>27255.78</v>
      </c>
    </row>
    <row r="22" spans="1:2" x14ac:dyDescent="0.25">
      <c r="A22" s="5">
        <v>0.03</v>
      </c>
      <c r="B22" s="24">
        <v>27255.78</v>
      </c>
    </row>
    <row r="23" spans="1:2" x14ac:dyDescent="0.25">
      <c r="A23" s="4" t="s">
        <v>13</v>
      </c>
      <c r="B23" s="24">
        <v>18170.52</v>
      </c>
    </row>
    <row r="24" spans="1:2" x14ac:dyDescent="0.25">
      <c r="A24" s="5">
        <v>0.02</v>
      </c>
      <c r="B24" s="24">
        <v>18170.52</v>
      </c>
    </row>
    <row r="25" spans="1:2" x14ac:dyDescent="0.25">
      <c r="A25" s="4" t="s">
        <v>15</v>
      </c>
      <c r="B25" s="24">
        <v>0</v>
      </c>
    </row>
    <row r="26" spans="1:2" x14ac:dyDescent="0.25">
      <c r="A26" s="5" t="s">
        <v>4</v>
      </c>
      <c r="B26" s="24">
        <v>0</v>
      </c>
    </row>
    <row r="27" spans="1:2" x14ac:dyDescent="0.25">
      <c r="A27" s="4" t="s">
        <v>31</v>
      </c>
      <c r="B27" s="24">
        <v>1653946.3358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F11"/>
  <sheetViews>
    <sheetView tabSelected="1" topLeftCell="C1" workbookViewId="0">
      <selection activeCell="D4" sqref="D4"/>
    </sheetView>
  </sheetViews>
  <sheetFormatPr baseColWidth="10" defaultRowHeight="15" x14ac:dyDescent="0.25"/>
  <cols>
    <col min="1" max="1" width="13" bestFit="1" customWidth="1"/>
    <col min="2" max="2" width="20" customWidth="1"/>
    <col min="3" max="3" width="17.5703125" bestFit="1" customWidth="1"/>
    <col min="4" max="4" width="18.42578125" bestFit="1" customWidth="1"/>
  </cols>
  <sheetData>
    <row r="1" spans="1:6" ht="15.75" thickBot="1" x14ac:dyDescent="0.3">
      <c r="A1" s="16"/>
      <c r="B1" s="16"/>
      <c r="C1" s="16"/>
      <c r="D1" s="16"/>
      <c r="E1" s="16"/>
    </row>
    <row r="2" spans="1:6" ht="15.75" customHeight="1" thickTop="1" thickBot="1" x14ac:dyDescent="0.35">
      <c r="A2" s="16"/>
      <c r="B2" s="16"/>
      <c r="C2" s="16"/>
      <c r="D2" s="35" t="s">
        <v>32</v>
      </c>
      <c r="E2" s="36"/>
      <c r="F2" s="37"/>
    </row>
    <row r="3" spans="1:6" ht="17.25" thickTop="1" thickBot="1" x14ac:dyDescent="0.35">
      <c r="A3" s="16"/>
      <c r="B3" s="22" t="s">
        <v>18</v>
      </c>
      <c r="C3" s="22" t="s">
        <v>17</v>
      </c>
      <c r="D3" s="22" t="s">
        <v>33</v>
      </c>
      <c r="E3" s="22" t="s">
        <v>35</v>
      </c>
      <c r="F3" s="22" t="s">
        <v>34</v>
      </c>
    </row>
    <row r="4" spans="1:6" ht="17.25" thickTop="1" thickBot="1" x14ac:dyDescent="0.35">
      <c r="A4" s="20" t="s">
        <v>19</v>
      </c>
      <c r="B4" s="21" t="s">
        <v>27</v>
      </c>
      <c r="C4" s="26">
        <v>908526</v>
      </c>
      <c r="D4" s="26">
        <v>908526</v>
      </c>
      <c r="E4" s="27">
        <f>D4/22</f>
        <v>41296.63636363636</v>
      </c>
      <c r="F4" s="27">
        <f>E4/6</f>
        <v>6882.772727272727</v>
      </c>
    </row>
    <row r="5" spans="1:6" ht="32.25" thickTop="1" thickBot="1" x14ac:dyDescent="0.35">
      <c r="A5" s="18" t="s">
        <v>20</v>
      </c>
      <c r="B5" s="19" t="s">
        <v>21</v>
      </c>
      <c r="C5" s="29">
        <v>2300000</v>
      </c>
      <c r="D5" s="31">
        <f>C5/36</f>
        <v>63888.888888888891</v>
      </c>
      <c r="E5" s="31">
        <f>D5/22</f>
        <v>2904.0404040404042</v>
      </c>
      <c r="F5" s="31">
        <f>E5/6</f>
        <v>484.00673400673401</v>
      </c>
    </row>
    <row r="6" spans="1:6" ht="17.25" customHeight="1" thickTop="1" thickBot="1" x14ac:dyDescent="0.3">
      <c r="A6" s="32" t="s">
        <v>22</v>
      </c>
      <c r="B6" s="17" t="s">
        <v>23</v>
      </c>
      <c r="C6" s="28">
        <v>0</v>
      </c>
      <c r="D6" s="17"/>
      <c r="E6" s="17"/>
      <c r="F6" s="17"/>
    </row>
    <row r="7" spans="1:6" ht="16.5" thickTop="1" thickBot="1" x14ac:dyDescent="0.3">
      <c r="A7" s="33"/>
      <c r="B7" s="17" t="s">
        <v>24</v>
      </c>
      <c r="C7" s="30">
        <v>0</v>
      </c>
      <c r="D7" s="17"/>
      <c r="E7" s="17"/>
      <c r="F7" s="17"/>
    </row>
    <row r="8" spans="1:6" ht="16.5" thickTop="1" thickBot="1" x14ac:dyDescent="0.3">
      <c r="A8" s="33"/>
      <c r="B8" s="17" t="s">
        <v>25</v>
      </c>
      <c r="C8" s="30">
        <v>0</v>
      </c>
      <c r="D8" s="17"/>
      <c r="E8" s="17"/>
      <c r="F8" s="17"/>
    </row>
    <row r="9" spans="1:6" ht="16.5" thickTop="1" thickBot="1" x14ac:dyDescent="0.3">
      <c r="A9" s="34"/>
      <c r="B9" s="17" t="s">
        <v>26</v>
      </c>
      <c r="C9" s="30">
        <v>0</v>
      </c>
      <c r="D9" s="17"/>
      <c r="E9" s="17"/>
      <c r="F9" s="17"/>
    </row>
    <row r="10" spans="1:6" ht="15.75" thickTop="1" x14ac:dyDescent="0.25">
      <c r="A10" s="16"/>
      <c r="B10" s="16"/>
      <c r="C10" s="16"/>
      <c r="D10" s="16"/>
      <c r="E10" s="16"/>
    </row>
    <row r="11" spans="1:6" x14ac:dyDescent="0.25">
      <c r="A11" s="16"/>
      <c r="B11" s="16"/>
      <c r="C11" s="16"/>
      <c r="D11" s="16"/>
      <c r="E11" s="16"/>
    </row>
  </sheetData>
  <mergeCells count="2">
    <mergeCell ref="A6:A9"/>
    <mergeCell ref="D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R43"/>
  <sheetViews>
    <sheetView zoomScaleNormal="100" workbookViewId="0">
      <selection activeCell="B5" sqref="B5:D14"/>
    </sheetView>
  </sheetViews>
  <sheetFormatPr baseColWidth="10" defaultRowHeight="15" x14ac:dyDescent="0.25"/>
  <cols>
    <col min="1" max="1" width="3.5703125" customWidth="1"/>
    <col min="2" max="2" width="23.5703125" customWidth="1"/>
    <col min="3" max="3" width="15" customWidth="1"/>
    <col min="4" max="4" width="16.140625" customWidth="1"/>
    <col min="5" max="5" width="3.140625" customWidth="1"/>
    <col min="6" max="6" width="2.42578125" customWidth="1"/>
    <col min="7" max="7" width="3.42578125" customWidth="1"/>
    <col min="8" max="9" width="6.7109375" customWidth="1"/>
    <col min="10" max="10" width="22.5703125" customWidth="1"/>
    <col min="11" max="11" width="14.140625" customWidth="1"/>
    <col min="12" max="12" width="11.140625" customWidth="1"/>
    <col min="13" max="13" width="6.7109375" customWidth="1"/>
    <col min="14" max="14" width="11.140625" customWidth="1"/>
    <col min="15" max="16" width="7.85546875" customWidth="1"/>
    <col min="17" max="17" width="9" customWidth="1"/>
    <col min="18" max="18" width="4" customWidth="1"/>
  </cols>
  <sheetData>
    <row r="1" spans="1:18" x14ac:dyDescent="0.25">
      <c r="A1" s="41"/>
      <c r="B1" s="41"/>
      <c r="C1" s="41"/>
      <c r="D1" s="41"/>
      <c r="E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18" ht="22.5" customHeight="1" x14ac:dyDescent="0.25">
      <c r="A2" s="41"/>
      <c r="B2" s="38" t="s">
        <v>16</v>
      </c>
      <c r="C2" s="39"/>
      <c r="D2" s="40"/>
      <c r="E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18" x14ac:dyDescent="0.25">
      <c r="A3" s="41"/>
      <c r="B3" s="13" t="s">
        <v>0</v>
      </c>
      <c r="C3" s="14" t="s">
        <v>1</v>
      </c>
      <c r="D3" s="15" t="s">
        <v>2</v>
      </c>
      <c r="E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</row>
    <row r="4" spans="1:18" x14ac:dyDescent="0.25">
      <c r="A4" s="41"/>
      <c r="B4" s="12" t="s">
        <v>3</v>
      </c>
      <c r="C4" s="10" t="s">
        <v>4</v>
      </c>
      <c r="D4" s="11">
        <v>908526</v>
      </c>
      <c r="E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</row>
    <row r="5" spans="1:18" x14ac:dyDescent="0.25">
      <c r="A5" s="41"/>
      <c r="B5" s="1" t="s">
        <v>5</v>
      </c>
      <c r="C5" s="8">
        <v>8.3299999999999999E-2</v>
      </c>
      <c r="D5" s="7">
        <f>D4*Tabla2[[#This Row],[Porcentaje ]]</f>
        <v>75680.215800000005</v>
      </c>
      <c r="E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</row>
    <row r="6" spans="1:18" x14ac:dyDescent="0.25">
      <c r="A6" s="41"/>
      <c r="B6" s="1" t="s">
        <v>6</v>
      </c>
      <c r="C6" s="3">
        <v>0.12</v>
      </c>
      <c r="D6" s="7">
        <f>D4*Tabla2[[#This Row],[Porcentaje ]]</f>
        <v>109023.12</v>
      </c>
      <c r="E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</row>
    <row r="7" spans="1:18" x14ac:dyDescent="0.25">
      <c r="A7" s="41"/>
      <c r="B7" s="1" t="s">
        <v>7</v>
      </c>
      <c r="C7" s="9">
        <v>0.125</v>
      </c>
      <c r="D7" s="7">
        <f>D4*Tabla2[[#This Row],[Porcentaje ]]</f>
        <v>113565.75</v>
      </c>
      <c r="E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</row>
    <row r="8" spans="1:18" x14ac:dyDescent="0.25">
      <c r="A8" s="41"/>
      <c r="B8" s="1" t="s">
        <v>8</v>
      </c>
      <c r="C8" s="8" t="s">
        <v>4</v>
      </c>
      <c r="D8" s="7">
        <v>106454</v>
      </c>
      <c r="E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</row>
    <row r="9" spans="1:18" x14ac:dyDescent="0.25">
      <c r="A9" s="41"/>
      <c r="B9" s="1" t="s">
        <v>9</v>
      </c>
      <c r="C9" s="8">
        <v>4.1700000000000001E-2</v>
      </c>
      <c r="D9" s="7">
        <f>D4*Tabla2[[#This Row],[Porcentaje ]]</f>
        <v>37885.534200000002</v>
      </c>
      <c r="E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</row>
    <row r="10" spans="1:18" x14ac:dyDescent="0.25">
      <c r="A10" s="41"/>
      <c r="B10" s="1" t="s">
        <v>10</v>
      </c>
      <c r="C10" s="3">
        <v>8.3299999999999999E-2</v>
      </c>
      <c r="D10" s="7">
        <f>D4*Tabla2[[#This Row],[Porcentaje ]]</f>
        <v>75680.215800000005</v>
      </c>
      <c r="E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</row>
    <row r="11" spans="1:18" x14ac:dyDescent="0.25">
      <c r="A11" s="41"/>
      <c r="B11" s="1" t="s">
        <v>11</v>
      </c>
      <c r="C11" s="3">
        <v>0.16</v>
      </c>
      <c r="D11" s="7">
        <f>D4*Tabla2[[#This Row],[Porcentaje ]]</f>
        <v>145364.16</v>
      </c>
      <c r="E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</row>
    <row r="12" spans="1:18" x14ac:dyDescent="0.25">
      <c r="A12" s="41"/>
      <c r="B12" s="1" t="s">
        <v>12</v>
      </c>
      <c r="C12" s="3">
        <v>0.04</v>
      </c>
      <c r="D12" s="7">
        <f>D4*Tabla2[[#This Row],[Porcentaje ]]</f>
        <v>36341.040000000001</v>
      </c>
      <c r="E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</row>
    <row r="13" spans="1:18" x14ac:dyDescent="0.25">
      <c r="A13" s="41"/>
      <c r="B13" s="1" t="s">
        <v>13</v>
      </c>
      <c r="C13" s="3">
        <v>0.02</v>
      </c>
      <c r="D13" s="7">
        <f>D4*Tabla2[[#This Row],[Porcentaje ]]</f>
        <v>18170.52</v>
      </c>
      <c r="E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</row>
    <row r="14" spans="1:18" x14ac:dyDescent="0.25">
      <c r="A14" s="41"/>
      <c r="B14" s="1" t="s">
        <v>14</v>
      </c>
      <c r="C14" s="3">
        <v>0.03</v>
      </c>
      <c r="D14" s="7">
        <f>D4*Tabla2[[#This Row],[Porcentaje ]]</f>
        <v>27255.78</v>
      </c>
      <c r="E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</row>
    <row r="15" spans="1:18" x14ac:dyDescent="0.25">
      <c r="A15" s="41"/>
      <c r="B15" s="2" t="s">
        <v>15</v>
      </c>
      <c r="C15" s="2" t="s">
        <v>4</v>
      </c>
      <c r="D15" s="7" t="s">
        <v>28</v>
      </c>
      <c r="E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</row>
    <row r="16" spans="1:18" x14ac:dyDescent="0.25">
      <c r="A16" s="41"/>
      <c r="B16" s="41"/>
      <c r="C16" s="41"/>
      <c r="D16" s="41"/>
      <c r="E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</row>
    <row r="17" spans="2:18" x14ac:dyDescent="0.25"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</row>
    <row r="18" spans="2:18" x14ac:dyDescent="0.25"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</row>
    <row r="19" spans="2:18" x14ac:dyDescent="0.25">
      <c r="B19" s="4"/>
      <c r="C19" s="23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</row>
    <row r="20" spans="2:18" x14ac:dyDescent="0.25">
      <c r="B20" s="5"/>
      <c r="C20" s="6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</row>
    <row r="21" spans="2:18" x14ac:dyDescent="0.25">
      <c r="B21" s="4"/>
      <c r="C21" s="6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</row>
    <row r="22" spans="2:18" x14ac:dyDescent="0.25">
      <c r="B22" s="5"/>
      <c r="C22" s="6"/>
    </row>
    <row r="23" spans="2:18" x14ac:dyDescent="0.25">
      <c r="B23" s="4"/>
      <c r="C23" s="6"/>
    </row>
    <row r="24" spans="2:18" x14ac:dyDescent="0.25">
      <c r="B24" s="5"/>
      <c r="C24" s="6"/>
    </row>
    <row r="25" spans="2:18" x14ac:dyDescent="0.25">
      <c r="B25" s="4"/>
      <c r="C25" s="6"/>
    </row>
    <row r="26" spans="2:18" x14ac:dyDescent="0.25">
      <c r="B26" s="5"/>
      <c r="C26" s="6"/>
    </row>
    <row r="27" spans="2:18" x14ac:dyDescent="0.25">
      <c r="B27" s="4"/>
      <c r="C27" s="6"/>
    </row>
    <row r="28" spans="2:18" x14ac:dyDescent="0.25">
      <c r="B28" s="5"/>
      <c r="C28" s="6"/>
    </row>
    <row r="29" spans="2:18" x14ac:dyDescent="0.25">
      <c r="B29" s="4"/>
      <c r="C29" s="6"/>
    </row>
    <row r="30" spans="2:18" x14ac:dyDescent="0.25">
      <c r="B30" s="5"/>
      <c r="C30" s="6"/>
    </row>
    <row r="31" spans="2:18" x14ac:dyDescent="0.25">
      <c r="B31" s="4"/>
      <c r="C31" s="6"/>
    </row>
    <row r="32" spans="2:18" x14ac:dyDescent="0.25">
      <c r="B32" s="5"/>
      <c r="C32" s="6"/>
    </row>
    <row r="33" spans="2:3" x14ac:dyDescent="0.25">
      <c r="B33" s="4"/>
      <c r="C33" s="6"/>
    </row>
    <row r="34" spans="2:3" x14ac:dyDescent="0.25">
      <c r="B34" s="5"/>
      <c r="C34" s="6"/>
    </row>
    <row r="35" spans="2:3" x14ac:dyDescent="0.25">
      <c r="B35" s="4"/>
      <c r="C35" s="6"/>
    </row>
    <row r="36" spans="2:3" x14ac:dyDescent="0.25">
      <c r="B36" s="5"/>
      <c r="C36" s="6"/>
    </row>
    <row r="37" spans="2:3" x14ac:dyDescent="0.25">
      <c r="B37" s="4"/>
      <c r="C37" s="6"/>
    </row>
    <row r="38" spans="2:3" x14ac:dyDescent="0.25">
      <c r="B38" s="5"/>
      <c r="C38" s="6"/>
    </row>
    <row r="39" spans="2:3" x14ac:dyDescent="0.25">
      <c r="B39" s="4"/>
      <c r="C39" s="6"/>
    </row>
    <row r="40" spans="2:3" x14ac:dyDescent="0.25">
      <c r="B40" s="5"/>
      <c r="C40" s="6"/>
    </row>
    <row r="41" spans="2:3" x14ac:dyDescent="0.25">
      <c r="B41" s="4"/>
      <c r="C41" s="6"/>
    </row>
    <row r="42" spans="2:3" x14ac:dyDescent="0.25">
      <c r="B42" s="5"/>
      <c r="C42" s="6"/>
    </row>
    <row r="43" spans="2:3" x14ac:dyDescent="0.25">
      <c r="B43" s="4"/>
      <c r="C43" s="6"/>
    </row>
  </sheetData>
  <mergeCells count="68">
    <mergeCell ref="G21:K21"/>
    <mergeCell ref="L21:P21"/>
    <mergeCell ref="Q21:R21"/>
    <mergeCell ref="G19:K19"/>
    <mergeCell ref="L19:P19"/>
    <mergeCell ref="Q19:R19"/>
    <mergeCell ref="G20:K20"/>
    <mergeCell ref="L20:P20"/>
    <mergeCell ref="Q20:R20"/>
    <mergeCell ref="G17:K17"/>
    <mergeCell ref="L17:P17"/>
    <mergeCell ref="Q17:R17"/>
    <mergeCell ref="G18:K18"/>
    <mergeCell ref="L18:P18"/>
    <mergeCell ref="Q18:R18"/>
    <mergeCell ref="G15:K15"/>
    <mergeCell ref="L15:P15"/>
    <mergeCell ref="Q15:R15"/>
    <mergeCell ref="G16:K16"/>
    <mergeCell ref="L16:P16"/>
    <mergeCell ref="Q16:R16"/>
    <mergeCell ref="G13:K13"/>
    <mergeCell ref="L13:P13"/>
    <mergeCell ref="Q13:R13"/>
    <mergeCell ref="G14:K14"/>
    <mergeCell ref="L14:P14"/>
    <mergeCell ref="Q14:R14"/>
    <mergeCell ref="G11:K11"/>
    <mergeCell ref="L11:P11"/>
    <mergeCell ref="Q11:R11"/>
    <mergeCell ref="G12:K12"/>
    <mergeCell ref="L12:P12"/>
    <mergeCell ref="Q12:R12"/>
    <mergeCell ref="G9:K9"/>
    <mergeCell ref="L9:P9"/>
    <mergeCell ref="Q9:R9"/>
    <mergeCell ref="G10:K10"/>
    <mergeCell ref="L10:P10"/>
    <mergeCell ref="Q10:R10"/>
    <mergeCell ref="G7:K7"/>
    <mergeCell ref="L7:P7"/>
    <mergeCell ref="Q7:R7"/>
    <mergeCell ref="G8:K8"/>
    <mergeCell ref="L8:P8"/>
    <mergeCell ref="Q8:R8"/>
    <mergeCell ref="G5:K5"/>
    <mergeCell ref="L5:P5"/>
    <mergeCell ref="Q5:R5"/>
    <mergeCell ref="G6:K6"/>
    <mergeCell ref="L6:P6"/>
    <mergeCell ref="Q6:R6"/>
    <mergeCell ref="G3:K3"/>
    <mergeCell ref="L3:P3"/>
    <mergeCell ref="Q3:R3"/>
    <mergeCell ref="G4:K4"/>
    <mergeCell ref="L4:P4"/>
    <mergeCell ref="Q4:R4"/>
    <mergeCell ref="G1:K1"/>
    <mergeCell ref="L1:P1"/>
    <mergeCell ref="Q1:R1"/>
    <mergeCell ref="G2:K2"/>
    <mergeCell ref="L2:P2"/>
    <mergeCell ref="Q2:R2"/>
    <mergeCell ref="B2:D2"/>
    <mergeCell ref="A1:E1"/>
    <mergeCell ref="E2:E15"/>
    <mergeCell ref="A16:E16"/>
    <mergeCell ref="A2:A15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GRAFICA</vt:lpstr>
      <vt:lpstr>RECURSOS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LEOOOO</dc:creator>
  <cp:lastModifiedBy>Valeria Criollo Cardenas</cp:lastModifiedBy>
  <dcterms:created xsi:type="dcterms:W3CDTF">2017-05-21T16:06:04Z</dcterms:created>
  <dcterms:modified xsi:type="dcterms:W3CDTF">2021-06-22T22:32:47Z</dcterms:modified>
</cp:coreProperties>
</file>