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D5DAC86-C3E8-40FD-B04F-7575514318E9}" xr6:coauthVersionLast="46" xr6:coauthVersionMax="46" xr10:uidLastSave="{00000000-0000-0000-0000-000000000000}"/>
  <bookViews>
    <workbookView xWindow="-120" yWindow="-120" windowWidth="20730" windowHeight="11760" tabRatio="662" firstSheet="1" activeTab="1" xr2:uid="{00000000-000D-0000-FFFF-FFFF00000000}"/>
  </bookViews>
  <sheets>
    <sheet name=" Clientes" sheetId="1" r:id="rId1"/>
    <sheet name="Productos" sheetId="4" r:id="rId2"/>
    <sheet name="Vendedores" sheetId="3" r:id="rId3"/>
    <sheet name="Cotizacion" sheetId="5" r:id="rId4"/>
  </sheets>
  <externalReferences>
    <externalReference r:id="rId5"/>
  </externalReferences>
  <definedNames>
    <definedName name="Listaclientes">' Clientes'!$1:$1048576</definedName>
    <definedName name="listaproductos">Productos!$1:$1048576</definedName>
    <definedName name="Listavendedores">Vendedores!$1:$1048576</definedName>
  </definedNames>
  <calcPr calcId="191029"/>
</workbook>
</file>

<file path=xl/calcChain.xml><?xml version="1.0" encoding="utf-8"?>
<calcChain xmlns="http://schemas.openxmlformats.org/spreadsheetml/2006/main">
  <c r="F6" i="5" l="1"/>
  <c r="F24" i="5"/>
  <c r="B7" i="5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11" i="5"/>
  <c r="F11" i="5" s="1"/>
  <c r="D11" i="5"/>
  <c r="D13" i="5"/>
  <c r="D14" i="5"/>
  <c r="D15" i="5"/>
  <c r="D16" i="5"/>
  <c r="D17" i="5"/>
  <c r="D18" i="5"/>
  <c r="D19" i="5"/>
  <c r="D20" i="5"/>
  <c r="D12" i="5"/>
  <c r="E9" i="5"/>
  <c r="B9" i="5"/>
  <c r="B8" i="5"/>
  <c r="F21" i="5" l="1"/>
  <c r="F22" i="5" l="1"/>
  <c r="F23" i="5" s="1"/>
  <c r="A23" i="5" a="1"/>
  <c r="A23" i="5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<sst xmlns="http://schemas.openxmlformats.org/spreadsheetml/2006/main" count="159" uniqueCount="148">
  <si>
    <t>ID</t>
  </si>
  <si>
    <t>NOMBRES</t>
  </si>
  <si>
    <t>APELLIDOS</t>
  </si>
  <si>
    <t>TELEFONO</t>
  </si>
  <si>
    <t>DIRECCION</t>
  </si>
  <si>
    <t>EMAIL</t>
  </si>
  <si>
    <t>Andres Felipe</t>
  </si>
  <si>
    <t>Orjuela</t>
  </si>
  <si>
    <t>Cll 95 Sur #5G 12 Este</t>
  </si>
  <si>
    <t>aforjuela11@misena.edu.co</t>
  </si>
  <si>
    <t>Samuel Esteban</t>
  </si>
  <si>
    <t>Castaño Gonzalez</t>
  </si>
  <si>
    <t>Cll 152A 99-60</t>
  </si>
  <si>
    <t xml:space="preserve">samicasta11@gmail </t>
  </si>
  <si>
    <t>andres felipe</t>
  </si>
  <si>
    <t>monroy moreno</t>
  </si>
  <si>
    <t>dg 74 sur #78i39</t>
  </si>
  <si>
    <t>afmonroy34@misena.edu.co</t>
  </si>
  <si>
    <t xml:space="preserve">Juan David </t>
  </si>
  <si>
    <t>Camargo Useche</t>
  </si>
  <si>
    <t xml:space="preserve"> Cll 4A #93 sur 34 </t>
  </si>
  <si>
    <t>jdcamargo853@misena.edu.co</t>
  </si>
  <si>
    <t>Heelen Lizeth</t>
  </si>
  <si>
    <t xml:space="preserve">Cano Moreno </t>
  </si>
  <si>
    <t xml:space="preserve">Cll 78 #78-71 sur </t>
  </si>
  <si>
    <t>hlcano76@misena.edu.co</t>
  </si>
  <si>
    <t>Maria Paula</t>
  </si>
  <si>
    <t xml:space="preserve">calle 130 d bis # 99 - 27 </t>
  </si>
  <si>
    <t xml:space="preserve">mapu302929@gmail.com </t>
  </si>
  <si>
    <t xml:space="preserve">José Manuel </t>
  </si>
  <si>
    <t xml:space="preserve">Posada Restrepo </t>
  </si>
  <si>
    <t xml:space="preserve">calle 6a #94a 25 </t>
  </si>
  <si>
    <t>josemanuelposada14@gmail.com</t>
  </si>
  <si>
    <t>Yasmin Lucia</t>
  </si>
  <si>
    <t>Moreno Suarez</t>
  </si>
  <si>
    <t xml:space="preserve"> Cll 104 #5-62 Sur</t>
  </si>
  <si>
    <t>ylmoreno243@misena.edu.co</t>
  </si>
  <si>
    <t xml:space="preserve">Camilo Andres </t>
  </si>
  <si>
    <t xml:space="preserve">Osorio colmenares </t>
  </si>
  <si>
    <t>Cll130#94-08</t>
  </si>
  <si>
    <t>Camiloandresosoriocolmenares@gmail.com</t>
  </si>
  <si>
    <t>Paula Alejandra</t>
  </si>
  <si>
    <t xml:space="preserve">Cuéllar Rodríguez </t>
  </si>
  <si>
    <t xml:space="preserve">Carrera 18 G# 15 35 </t>
  </si>
  <si>
    <t>pacuellar06@misena.edu.co</t>
  </si>
  <si>
    <t>Esteban David</t>
  </si>
  <si>
    <t>Pedrozo Aldana</t>
  </si>
  <si>
    <t>Ac 68 sur No 69-45</t>
  </si>
  <si>
    <t>edpedrozo02@misena.edu.co</t>
  </si>
  <si>
    <t>Jenifer Carolina</t>
  </si>
  <si>
    <t>Russi Benavides</t>
  </si>
  <si>
    <t>Calle79 sur #3-05</t>
  </si>
  <si>
    <t>Jcrussi6@misena.edu.co</t>
  </si>
  <si>
    <t>Puello Sanchez</t>
  </si>
  <si>
    <t>320 8357118</t>
  </si>
  <si>
    <t>Calle 70 a # 122 a 76</t>
  </si>
  <si>
    <t>Bapuello9@misena.edu.co</t>
  </si>
  <si>
    <t>Sebastian Danilo</t>
  </si>
  <si>
    <t>Correa Boyaca</t>
  </si>
  <si>
    <t>Carrera 87 #129c 19 Interior 8</t>
  </si>
  <si>
    <t>sdcorrea60@misena.edu.co</t>
  </si>
  <si>
    <t>Gary Daniela</t>
  </si>
  <si>
    <t xml:space="preserve">Vargas Saenz </t>
  </si>
  <si>
    <t>cr 8 este # 9-28 sur</t>
  </si>
  <si>
    <t>gdvargas35@misena.edu.co</t>
  </si>
  <si>
    <t>Carlos Alfredo</t>
  </si>
  <si>
    <t>López Garzón</t>
  </si>
  <si>
    <t>Cra 2 este #79-08 Sur</t>
  </si>
  <si>
    <t>calopez2651@misena.edu.co</t>
  </si>
  <si>
    <t>Mario andres</t>
  </si>
  <si>
    <t xml:space="preserve">Vélez Bravo </t>
  </si>
  <si>
    <t>Cl. 129a #94c-56 a 94c</t>
  </si>
  <si>
    <t>Mariiovelez15@gmail.com</t>
  </si>
  <si>
    <t xml:space="preserve">Valentina </t>
  </si>
  <si>
    <t>Grillo Martinez</t>
  </si>
  <si>
    <t>Calle 107 Sur #4-59</t>
  </si>
  <si>
    <t xml:space="preserve">vgrillo@misena.edu.co </t>
  </si>
  <si>
    <t>Valeria</t>
  </si>
  <si>
    <t>Criollo Cardenas</t>
  </si>
  <si>
    <t>Cra 11 # 65-70 sur Int 3</t>
  </si>
  <si>
    <t>vcriollo6@misena.edu.co</t>
  </si>
  <si>
    <t xml:space="preserve">Daniela Valentina </t>
  </si>
  <si>
    <t>Cra 47b#71-28 sur</t>
  </si>
  <si>
    <t xml:space="preserve">Dvfonseca94@misena.edu.co </t>
  </si>
  <si>
    <t>Kevin</t>
  </si>
  <si>
    <t xml:space="preserve">Pulido Delgado </t>
  </si>
  <si>
    <t>Cra 4#91-75 sur</t>
  </si>
  <si>
    <t>kpulido857@misena.edu.co</t>
  </si>
  <si>
    <t>Juan Pablo</t>
  </si>
  <si>
    <t>Contreras Lopez</t>
  </si>
  <si>
    <t>Calle 128 b bis a #91-67</t>
  </si>
  <si>
    <t>contreraslopezjuanpablo026@gmail.com</t>
  </si>
  <si>
    <t>Milton Stiven</t>
  </si>
  <si>
    <t>Gonzalez Pinzon</t>
  </si>
  <si>
    <t>Cra 72 #76 a 45 sur</t>
  </si>
  <si>
    <t>miltonstivenpinzon@gmail.com</t>
  </si>
  <si>
    <t>Sharon Guissell</t>
  </si>
  <si>
    <t xml:space="preserve">Quintero Espinel </t>
  </si>
  <si>
    <t xml:space="preserve">carrera 121 N 128 B 21 </t>
  </si>
  <si>
    <t>espinelsharon@gmail.com</t>
  </si>
  <si>
    <t xml:space="preserve"> </t>
  </si>
  <si>
    <t>Ivan Mauricio</t>
  </si>
  <si>
    <t>Cuervo Campos</t>
  </si>
  <si>
    <t>cra 14 # 91a 71 sur</t>
  </si>
  <si>
    <t>maocuervo13@gmail.com</t>
  </si>
  <si>
    <t>Jhoan Daniel</t>
  </si>
  <si>
    <t xml:space="preserve">Mendez Castañeda </t>
  </si>
  <si>
    <t xml:space="preserve">Cl. 136  #101 b15 </t>
  </si>
  <si>
    <t>jdmendez698@misena.edu.co</t>
  </si>
  <si>
    <t>CEDULA</t>
  </si>
  <si>
    <t>SUELDO</t>
  </si>
  <si>
    <t>IDENTIFICACION</t>
  </si>
  <si>
    <t>CLIENTE</t>
  </si>
  <si>
    <t>ITEM</t>
  </si>
  <si>
    <t>FECHA</t>
  </si>
  <si>
    <t>COD PRODUCTO</t>
  </si>
  <si>
    <t>CANTIDAD</t>
  </si>
  <si>
    <t>DESCRIPCION</t>
  </si>
  <si>
    <t>VALOR UNITARIO</t>
  </si>
  <si>
    <t>VALOR TOTAL</t>
  </si>
  <si>
    <t>VALOR EN LETRAS</t>
  </si>
  <si>
    <t>VENDEDOR</t>
  </si>
  <si>
    <t>TOTAL COTIZACION</t>
  </si>
  <si>
    <t>PRODUCTO</t>
  </si>
  <si>
    <t xml:space="preserve">CODIGO </t>
  </si>
  <si>
    <t xml:space="preserve"> VALOR UNITARIO </t>
  </si>
  <si>
    <t>Green Tea 300 gr</t>
  </si>
  <si>
    <t>COTIZACION N 0001</t>
  </si>
  <si>
    <t>VALOR</t>
  </si>
  <si>
    <t xml:space="preserve">IVA </t>
  </si>
  <si>
    <t>TASA IVA</t>
  </si>
  <si>
    <t xml:space="preserve"> Maria Paula Patiño Aparicio</t>
  </si>
  <si>
    <t xml:space="preserve">FonsecDavid </t>
  </si>
  <si>
    <t>Lentes Formulados</t>
  </si>
  <si>
    <t>Marco personalizado</t>
  </si>
  <si>
    <t>Estuche basico</t>
  </si>
  <si>
    <t xml:space="preserve">Gafas de sol </t>
  </si>
  <si>
    <t>Gafas Oftálmicas Negro</t>
  </si>
  <si>
    <t>Ralph Sol Dama</t>
  </si>
  <si>
    <t>Mira flex Playa</t>
  </si>
  <si>
    <t>Police azul</t>
  </si>
  <si>
    <t>Vogue Dama redonda</t>
  </si>
  <si>
    <t>Ray-Ban</t>
  </si>
  <si>
    <t>Jack Sol hombre</t>
  </si>
  <si>
    <t>Paulo Z</t>
  </si>
  <si>
    <t>Luigui carbonato</t>
  </si>
  <si>
    <t xml:space="preserve">Daniel </t>
  </si>
  <si>
    <t>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</si>
</sst>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Bell MT"/>
      <family val="1"/>
    </font>
    <font>
      <sz val="11"/>
      <color rgb="FF000000"/>
      <name val="Bell MT"/>
      <family val="1"/>
    </font>
    <font>
      <b/>
      <sz val="11"/>
      <color theme="2"/>
      <name val="Bell MT"/>
      <family val="1"/>
    </font>
    <font>
      <b/>
      <sz val="11"/>
      <color rgb="FF000000"/>
      <name val="Calibri"/>
      <family val="2"/>
    </font>
    <font>
      <b/>
      <sz val="11"/>
      <name val="Bell MT"/>
      <family val="1"/>
    </font>
    <font>
      <b/>
      <sz val="11"/>
      <color theme="0"/>
      <name val="Bell MT"/>
      <family val="1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ck">
        <color rgb="FF002060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1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Border="1" applyAlignme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7" borderId="6" xfId="0" applyFont="1" applyFill="1" applyBorder="1" applyAlignment="1"/>
    <xf numFmtId="14" fontId="7" fillId="4" borderId="6" xfId="0" applyNumberFormat="1" applyFont="1" applyFill="1" applyBorder="1" applyAlignment="1"/>
    <xf numFmtId="0" fontId="6" fillId="7" borderId="6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 wrapText="1"/>
    </xf>
    <xf numFmtId="165" fontId="8" fillId="8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/>
    </xf>
    <xf numFmtId="165" fontId="7" fillId="3" borderId="6" xfId="0" applyNumberFormat="1" applyFont="1" applyFill="1" applyBorder="1" applyAlignment="1">
      <alignment horizontal="center"/>
    </xf>
    <xf numFmtId="165" fontId="7" fillId="3" borderId="6" xfId="1" applyNumberFormat="1" applyFont="1" applyFill="1" applyBorder="1" applyAlignment="1">
      <alignment horizontal="center"/>
    </xf>
    <xf numFmtId="9" fontId="10" fillId="3" borderId="6" xfId="1" applyNumberFormat="1" applyFont="1" applyFill="1" applyBorder="1" applyAlignment="1">
      <alignment horizontal="center"/>
    </xf>
    <xf numFmtId="165" fontId="10" fillId="3" borderId="6" xfId="1" applyNumberFormat="1" applyFont="1" applyFill="1" applyBorder="1" applyAlignment="1">
      <alignment horizontal="center"/>
    </xf>
    <xf numFmtId="164" fontId="10" fillId="3" borderId="6" xfId="1" applyFont="1" applyFill="1" applyBorder="1" applyAlignment="1">
      <alignment horizontal="center"/>
    </xf>
    <xf numFmtId="0" fontId="14" fillId="0" borderId="0" xfId="0" applyFont="1" applyAlignment="1"/>
  </cellXfs>
  <cellStyles count="2">
    <cellStyle name="Moneda" xfId="1" builtinId="4"/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&quot;$&quot;\ * #,##0_-;\-&quot;$&quot;\ * #,##0_-;_-&quot;$&quot;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A4C2F4"/>
          <bgColor rgb="FFA4C2F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CF9FFF"/>
      <color rgb="FFEAF371"/>
      <color rgb="FFE6CDFF"/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lle/Downloads/NumerosEn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NumerosEnLetras"/>
    </sheetNames>
    <definedNames>
      <definedName name="ENLETRAS"/>
    </defined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44033-4374-4F26-87AD-B96C6615B9A8}" name="Tabla1" displayName="Tabla1" ref="A1:F1048576" totalsRowShown="0" headerRowDxfId="18" dataDxfId="17">
  <autoFilter ref="A1:F1048576" xr:uid="{C22648CF-11BC-45DF-8E49-59A71B278C4E}"/>
  <sortState xmlns:xlrd2="http://schemas.microsoft.com/office/spreadsheetml/2017/richdata2" ref="A2:F1048576">
    <sortCondition ref="B1:B1048576"/>
  </sortState>
  <tableColumns count="6">
    <tableColumn id="1" xr3:uid="{785AACD6-C578-4EF3-8DA4-739DEB0077E6}" name="ID" dataDxfId="16"/>
    <tableColumn id="2" xr3:uid="{191A2971-0CF4-4904-AC2B-CFF079A81FC2}" name="NOMBRES" dataDxfId="15"/>
    <tableColumn id="3" xr3:uid="{2779B622-31BB-4265-8EF6-0A71906121FA}" name="APELLIDOS" dataDxfId="14"/>
    <tableColumn id="4" xr3:uid="{80CDBE57-2282-4A87-A358-CCC13A9E7508}" name="TELEFONO" dataDxfId="13"/>
    <tableColumn id="5" xr3:uid="{8B29DDE9-0AAA-4434-A689-83775FF45347}" name="DIRECCION" dataDxfId="12"/>
    <tableColumn id="6" xr3:uid="{D1AAA476-7106-425A-AED8-DECF12BC3778}" name="EMAIL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6CD54-49DF-4833-A8C7-10DA3EBA9A10}" name="Tabla4" displayName="Tabla4" ref="A1:C16" totalsRowShown="0" headerRowDxfId="10" dataDxfId="9">
  <autoFilter ref="A1:C16" xr:uid="{48624129-576D-4F32-AFEB-C56C19671D13}"/>
  <tableColumns count="3">
    <tableColumn id="1" xr3:uid="{3185306C-62A8-4D91-86CB-3DE242657C65}" name="CODIGO " dataDxfId="8"/>
    <tableColumn id="2" xr3:uid="{A308AFD7-6BC3-4370-976A-13B16262A890}" name="PRODUCTO" dataDxfId="7"/>
    <tableColumn id="3" xr3:uid="{58376524-D520-4C1F-B2D9-AED62BA11998}" name=" VALOR UNITARIO " dataDxfId="6" dataCellStyle="Moneda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944D7A-0BEA-4CAB-9987-4A311F8F490C}" name="Tabla3" displayName="Tabla3" ref="A1:D5" totalsRowShown="0" headerRowDxfId="5" dataDxfId="4">
  <autoFilter ref="A1:D5" xr:uid="{880784C3-D5C3-4E2A-9EA6-199488F9592F}"/>
  <sortState xmlns:xlrd2="http://schemas.microsoft.com/office/spreadsheetml/2017/richdata2" ref="A2:D5">
    <sortCondition ref="B1:B5"/>
  </sortState>
  <tableColumns count="4">
    <tableColumn id="1" xr3:uid="{41C55420-B35A-41EB-8935-D61C0D020B6A}" name="CEDULA" dataDxfId="3"/>
    <tableColumn id="2" xr3:uid="{5D2E2BD4-7D7D-436B-8E94-ECE0354D6E69}" name="NOMBRES" dataDxfId="2"/>
    <tableColumn id="3" xr3:uid="{DE6138F9-4631-481D-A35D-134080894678}" name="APELLIDOS" dataDxfId="1"/>
    <tableColumn id="4" xr3:uid="{1F658A72-8830-449F-B8E3-5AFA5BEE3525}" name="SUELD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8CDC"/>
    <outlinePr summaryBelow="0" summaryRight="0"/>
  </sheetPr>
  <dimension ref="A1:H202"/>
  <sheetViews>
    <sheetView zoomScale="85" zoomScaleNormal="85" workbookViewId="0">
      <selection activeCell="C25" sqref="C25"/>
    </sheetView>
  </sheetViews>
  <sheetFormatPr baseColWidth="10" defaultColWidth="14.42578125" defaultRowHeight="15.75" customHeight="1" x14ac:dyDescent="0.2"/>
  <cols>
    <col min="1" max="1" width="11" style="3" bestFit="1" customWidth="1"/>
    <col min="2" max="2" width="16.140625" style="3" bestFit="1" customWidth="1"/>
    <col min="3" max="3" width="17.7109375" style="3" bestFit="1" customWidth="1"/>
    <col min="4" max="4" width="15.42578125" style="3" bestFit="1" customWidth="1"/>
    <col min="5" max="5" width="25.7109375" style="3" bestFit="1" customWidth="1"/>
    <col min="6" max="6" width="38" style="3" bestFit="1" customWidth="1"/>
  </cols>
  <sheetData>
    <row r="1" spans="1:7" ht="13.5" thickTop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2"/>
    </row>
    <row r="2" spans="1:7" ht="12.75" x14ac:dyDescent="0.2">
      <c r="A2" s="9">
        <v>1013576811</v>
      </c>
      <c r="B2" s="5" t="s">
        <v>6</v>
      </c>
      <c r="C2" s="5" t="s">
        <v>7</v>
      </c>
      <c r="D2" s="5">
        <v>3212151254</v>
      </c>
      <c r="E2" s="5" t="s">
        <v>8</v>
      </c>
      <c r="F2" s="10" t="s">
        <v>9</v>
      </c>
      <c r="G2" s="2"/>
    </row>
    <row r="3" spans="1:7" ht="12.75" x14ac:dyDescent="0.2">
      <c r="A3" s="9">
        <v>1012316243</v>
      </c>
      <c r="B3" s="5" t="s">
        <v>14</v>
      </c>
      <c r="C3" s="5" t="s">
        <v>15</v>
      </c>
      <c r="D3" s="5">
        <v>3204125846</v>
      </c>
      <c r="E3" s="5" t="s">
        <v>16</v>
      </c>
      <c r="F3" s="10" t="s">
        <v>17</v>
      </c>
      <c r="G3" s="2"/>
    </row>
    <row r="4" spans="1:7" ht="12.75" x14ac:dyDescent="0.2">
      <c r="A4" s="9">
        <v>1016942409</v>
      </c>
      <c r="B4" s="9">
        <v>1016942409</v>
      </c>
      <c r="C4" s="5" t="s">
        <v>53</v>
      </c>
      <c r="D4" s="4" t="s">
        <v>54</v>
      </c>
      <c r="E4" s="5" t="s">
        <v>55</v>
      </c>
      <c r="F4" s="10" t="s">
        <v>56</v>
      </c>
      <c r="G4" s="2"/>
    </row>
    <row r="5" spans="1:7" ht="12.75" x14ac:dyDescent="0.2">
      <c r="A5" s="9">
        <v>1006051207</v>
      </c>
      <c r="B5" s="5" t="s">
        <v>37</v>
      </c>
      <c r="C5" s="5" t="s">
        <v>38</v>
      </c>
      <c r="D5" s="5">
        <v>3235940505</v>
      </c>
      <c r="E5" s="5" t="s">
        <v>39</v>
      </c>
      <c r="F5" s="10" t="s">
        <v>40</v>
      </c>
      <c r="G5" s="2"/>
    </row>
    <row r="6" spans="1:7" ht="12.75" x14ac:dyDescent="0.2">
      <c r="A6" s="9">
        <v>1001271562</v>
      </c>
      <c r="B6" s="5" t="s">
        <v>65</v>
      </c>
      <c r="C6" s="5" t="s">
        <v>66</v>
      </c>
      <c r="D6" s="5">
        <v>3197729848</v>
      </c>
      <c r="E6" s="5" t="s">
        <v>67</v>
      </c>
      <c r="F6" s="10" t="s">
        <v>68</v>
      </c>
      <c r="G6" s="2"/>
    </row>
    <row r="7" spans="1:7" ht="12.75" x14ac:dyDescent="0.2">
      <c r="A7" s="9">
        <v>1000807149</v>
      </c>
      <c r="B7" s="5" t="s">
        <v>81</v>
      </c>
      <c r="C7" s="27" t="s">
        <v>132</v>
      </c>
      <c r="D7" s="5">
        <v>3015554404</v>
      </c>
      <c r="E7" s="5" t="s">
        <v>82</v>
      </c>
      <c r="F7" s="10" t="s">
        <v>83</v>
      </c>
      <c r="G7" s="2"/>
    </row>
    <row r="8" spans="1:7" ht="12.75" x14ac:dyDescent="0.2">
      <c r="A8" s="9">
        <v>1000350620</v>
      </c>
      <c r="B8" s="27" t="s">
        <v>45</v>
      </c>
      <c r="C8" s="5" t="s">
        <v>46</v>
      </c>
      <c r="D8" s="5">
        <v>3044568380</v>
      </c>
      <c r="E8" s="5" t="s">
        <v>47</v>
      </c>
      <c r="F8" s="10" t="s">
        <v>48</v>
      </c>
      <c r="G8" s="2"/>
    </row>
    <row r="9" spans="1:7" ht="12.75" x14ac:dyDescent="0.2">
      <c r="A9" s="9">
        <v>1023903053</v>
      </c>
      <c r="B9" s="5" t="s">
        <v>61</v>
      </c>
      <c r="C9" s="27" t="s">
        <v>62</v>
      </c>
      <c r="D9" s="5">
        <v>3219240401</v>
      </c>
      <c r="E9" s="5" t="s">
        <v>63</v>
      </c>
      <c r="F9" s="10" t="s">
        <v>64</v>
      </c>
      <c r="G9" s="2"/>
    </row>
    <row r="10" spans="1:7" ht="12.75" x14ac:dyDescent="0.2">
      <c r="A10" s="9">
        <v>1034656167</v>
      </c>
      <c r="B10" s="5" t="s">
        <v>22</v>
      </c>
      <c r="C10" s="27" t="s">
        <v>23</v>
      </c>
      <c r="D10" s="5">
        <v>3153130156</v>
      </c>
      <c r="E10" s="5" t="s">
        <v>24</v>
      </c>
      <c r="F10" s="10" t="s">
        <v>25</v>
      </c>
      <c r="G10" s="2"/>
    </row>
    <row r="11" spans="1:7" ht="17.25" customHeight="1" x14ac:dyDescent="0.2">
      <c r="A11" s="9">
        <v>1000157790</v>
      </c>
      <c r="B11" s="4" t="s">
        <v>101</v>
      </c>
      <c r="C11" s="4" t="s">
        <v>102</v>
      </c>
      <c r="D11" s="4">
        <v>3138144742</v>
      </c>
      <c r="E11" s="4" t="s">
        <v>103</v>
      </c>
      <c r="F11" s="11" t="s">
        <v>104</v>
      </c>
      <c r="G11" s="2"/>
    </row>
    <row r="12" spans="1:7" ht="17.25" customHeight="1" x14ac:dyDescent="0.2">
      <c r="A12" s="9">
        <v>1019602056</v>
      </c>
      <c r="B12" s="27" t="s">
        <v>49</v>
      </c>
      <c r="C12" s="5" t="s">
        <v>50</v>
      </c>
      <c r="D12" s="5">
        <v>3015551357</v>
      </c>
      <c r="E12" s="5" t="s">
        <v>51</v>
      </c>
      <c r="F12" s="10" t="s">
        <v>52</v>
      </c>
      <c r="G12" s="2"/>
    </row>
    <row r="13" spans="1:7" ht="12.75" x14ac:dyDescent="0.2">
      <c r="A13" s="9">
        <v>1000215896</v>
      </c>
      <c r="B13" s="28" t="s">
        <v>105</v>
      </c>
      <c r="C13" s="4" t="s">
        <v>106</v>
      </c>
      <c r="D13" s="4">
        <v>3208187790</v>
      </c>
      <c r="E13" s="4" t="s">
        <v>107</v>
      </c>
      <c r="F13" s="11" t="s">
        <v>108</v>
      </c>
      <c r="G13" s="2"/>
    </row>
    <row r="14" spans="1:7" ht="12.75" x14ac:dyDescent="0.2">
      <c r="A14" s="9">
        <v>1016943117</v>
      </c>
      <c r="B14" s="27" t="s">
        <v>29</v>
      </c>
      <c r="C14" s="27" t="s">
        <v>30</v>
      </c>
      <c r="D14" s="5">
        <v>3003441688</v>
      </c>
      <c r="E14" s="5" t="s">
        <v>31</v>
      </c>
      <c r="F14" s="10" t="s">
        <v>32</v>
      </c>
      <c r="G14" s="2"/>
    </row>
    <row r="15" spans="1:7" ht="12.75" x14ac:dyDescent="0.2">
      <c r="A15" s="9">
        <v>1016942358</v>
      </c>
      <c r="B15" s="5" t="s">
        <v>18</v>
      </c>
      <c r="C15" s="5" t="s">
        <v>19</v>
      </c>
      <c r="D15" s="5">
        <v>3043385964</v>
      </c>
      <c r="E15" s="5" t="s">
        <v>20</v>
      </c>
      <c r="F15" s="10" t="s">
        <v>21</v>
      </c>
      <c r="G15" s="2"/>
    </row>
    <row r="16" spans="1:7" ht="12.75" x14ac:dyDescent="0.2">
      <c r="A16" s="9">
        <v>1000036556</v>
      </c>
      <c r="B16" s="4" t="s">
        <v>88</v>
      </c>
      <c r="C16" s="28" t="s">
        <v>89</v>
      </c>
      <c r="D16" s="4">
        <v>3132597471</v>
      </c>
      <c r="E16" s="4" t="s">
        <v>90</v>
      </c>
      <c r="F16" s="11" t="s">
        <v>91</v>
      </c>
      <c r="G16" s="2"/>
    </row>
    <row r="17" spans="1:8" ht="12.75" x14ac:dyDescent="0.2">
      <c r="A17" s="9">
        <v>1003540758</v>
      </c>
      <c r="B17" s="5" t="s">
        <v>84</v>
      </c>
      <c r="C17" s="5" t="s">
        <v>85</v>
      </c>
      <c r="D17" s="5">
        <v>3108995144</v>
      </c>
      <c r="E17" s="5" t="s">
        <v>86</v>
      </c>
      <c r="F17" s="10" t="s">
        <v>87</v>
      </c>
      <c r="G17" s="2"/>
    </row>
    <row r="18" spans="1:8" ht="12.75" x14ac:dyDescent="0.2">
      <c r="A18" s="9">
        <v>1192831945</v>
      </c>
      <c r="B18" s="27" t="s">
        <v>26</v>
      </c>
      <c r="C18" s="27" t="s">
        <v>131</v>
      </c>
      <c r="D18" s="5">
        <v>3172727783</v>
      </c>
      <c r="E18" s="5" t="s">
        <v>27</v>
      </c>
      <c r="F18" s="11" t="s">
        <v>28</v>
      </c>
      <c r="G18" s="2"/>
    </row>
    <row r="19" spans="1:8" ht="12.75" x14ac:dyDescent="0.2">
      <c r="A19" s="9">
        <v>1005573490</v>
      </c>
      <c r="B19" s="27" t="s">
        <v>69</v>
      </c>
      <c r="C19" s="5" t="s">
        <v>70</v>
      </c>
      <c r="D19" s="5">
        <v>3226262960</v>
      </c>
      <c r="E19" s="5" t="s">
        <v>71</v>
      </c>
      <c r="F19" s="10" t="s">
        <v>72</v>
      </c>
      <c r="G19" s="2"/>
    </row>
    <row r="20" spans="1:8" ht="12.75" x14ac:dyDescent="0.2">
      <c r="A20" s="9">
        <v>1013099140</v>
      </c>
      <c r="B20" s="4" t="s">
        <v>92</v>
      </c>
      <c r="C20" s="4" t="s">
        <v>93</v>
      </c>
      <c r="D20" s="4">
        <v>3042217481</v>
      </c>
      <c r="E20" s="4" t="s">
        <v>94</v>
      </c>
      <c r="F20" s="11" t="s">
        <v>95</v>
      </c>
      <c r="G20" s="2"/>
    </row>
    <row r="21" spans="1:8" ht="12.75" x14ac:dyDescent="0.2">
      <c r="A21" s="9">
        <v>1014176160</v>
      </c>
      <c r="B21" s="5" t="s">
        <v>41</v>
      </c>
      <c r="C21" s="5" t="s">
        <v>42</v>
      </c>
      <c r="D21" s="5">
        <v>3137528493</v>
      </c>
      <c r="E21" s="5" t="s">
        <v>43</v>
      </c>
      <c r="F21" s="10" t="s">
        <v>44</v>
      </c>
      <c r="G21" s="2"/>
    </row>
    <row r="22" spans="1:8" ht="12.75" x14ac:dyDescent="0.2">
      <c r="A22" s="9">
        <v>1001096125</v>
      </c>
      <c r="B22" s="27" t="s">
        <v>10</v>
      </c>
      <c r="C22" s="27" t="s">
        <v>11</v>
      </c>
      <c r="D22" s="5">
        <v>3012514581</v>
      </c>
      <c r="E22" s="5" t="s">
        <v>12</v>
      </c>
      <c r="F22" s="10" t="s">
        <v>13</v>
      </c>
      <c r="G22" s="2"/>
    </row>
    <row r="23" spans="1:8" ht="12.75" x14ac:dyDescent="0.2">
      <c r="A23" s="9">
        <v>1000464506</v>
      </c>
      <c r="B23" s="5" t="s">
        <v>57</v>
      </c>
      <c r="C23" s="5" t="s">
        <v>58</v>
      </c>
      <c r="D23" s="5">
        <v>3195890562</v>
      </c>
      <c r="E23" s="5" t="s">
        <v>59</v>
      </c>
      <c r="F23" s="11" t="s">
        <v>60</v>
      </c>
      <c r="G23" s="2"/>
    </row>
    <row r="24" spans="1:8" ht="12.75" x14ac:dyDescent="0.2">
      <c r="A24" s="9">
        <v>1001117202</v>
      </c>
      <c r="B24" s="4" t="s">
        <v>96</v>
      </c>
      <c r="C24" s="4" t="s">
        <v>97</v>
      </c>
      <c r="D24" s="4">
        <v>3043748447</v>
      </c>
      <c r="E24" s="4" t="s">
        <v>98</v>
      </c>
      <c r="F24" s="11" t="s">
        <v>99</v>
      </c>
      <c r="G24" s="2"/>
    </row>
    <row r="25" spans="1:8" ht="12.75" x14ac:dyDescent="0.2">
      <c r="A25" s="9">
        <v>1007105324</v>
      </c>
      <c r="B25" s="5" t="s">
        <v>73</v>
      </c>
      <c r="C25" s="5" t="s">
        <v>74</v>
      </c>
      <c r="D25" s="5">
        <v>3209854322</v>
      </c>
      <c r="E25" s="5" t="s">
        <v>75</v>
      </c>
      <c r="F25" s="10" t="s">
        <v>76</v>
      </c>
      <c r="G25" s="2"/>
      <c r="H25" s="1" t="s">
        <v>100</v>
      </c>
    </row>
    <row r="26" spans="1:8" ht="12.75" x14ac:dyDescent="0.2">
      <c r="A26" s="9">
        <v>1022922706</v>
      </c>
      <c r="B26" s="5" t="s">
        <v>77</v>
      </c>
      <c r="C26" s="5" t="s">
        <v>78</v>
      </c>
      <c r="D26" s="5">
        <v>3223377850</v>
      </c>
      <c r="E26" s="5" t="s">
        <v>79</v>
      </c>
      <c r="F26" s="10" t="s">
        <v>80</v>
      </c>
      <c r="G26" s="2"/>
    </row>
    <row r="27" spans="1:8" ht="13.5" thickBot="1" x14ac:dyDescent="0.25">
      <c r="A27" s="9">
        <v>1010051342</v>
      </c>
      <c r="B27" s="5" t="s">
        <v>33</v>
      </c>
      <c r="C27" s="5" t="s">
        <v>34</v>
      </c>
      <c r="D27" s="5">
        <v>3118271726</v>
      </c>
      <c r="E27" s="5" t="s">
        <v>35</v>
      </c>
      <c r="F27" s="10" t="s">
        <v>36</v>
      </c>
      <c r="G27" s="2"/>
    </row>
    <row r="28" spans="1:8" ht="13.5" thickTop="1" x14ac:dyDescent="0.2">
      <c r="A28" s="14"/>
      <c r="B28" s="15"/>
      <c r="C28" s="15"/>
      <c r="D28" s="15"/>
      <c r="E28" s="16"/>
      <c r="F28" s="15"/>
      <c r="G28" s="2"/>
    </row>
    <row r="29" spans="1:8" ht="12.75" x14ac:dyDescent="0.2">
      <c r="A29" s="17"/>
      <c r="B29" s="18"/>
      <c r="C29" s="18"/>
      <c r="D29" s="18"/>
      <c r="E29" s="18"/>
      <c r="F29" s="18"/>
      <c r="G29" s="2"/>
    </row>
    <row r="30" spans="1:8" ht="12.75" x14ac:dyDescent="0.2">
      <c r="A30" s="17"/>
      <c r="B30" s="18"/>
      <c r="C30" s="18"/>
      <c r="D30" s="18"/>
      <c r="E30" s="18"/>
      <c r="F30" s="18"/>
      <c r="G30" s="2"/>
    </row>
    <row r="31" spans="1:8" ht="12.75" x14ac:dyDescent="0.2">
      <c r="A31" s="17"/>
      <c r="B31" s="18"/>
      <c r="C31" s="18"/>
      <c r="D31" s="18"/>
      <c r="E31" s="18"/>
      <c r="F31" s="18"/>
      <c r="G31" s="2"/>
    </row>
    <row r="32" spans="1:8" ht="15.75" customHeight="1" x14ac:dyDescent="0.2">
      <c r="A32" s="19"/>
      <c r="B32" s="19"/>
      <c r="C32" s="19"/>
      <c r="D32" s="19"/>
      <c r="E32" s="19"/>
      <c r="F32" s="19"/>
    </row>
    <row r="33" spans="1:6" ht="15.75" customHeight="1" x14ac:dyDescent="0.2">
      <c r="A33" s="19"/>
      <c r="B33" s="19"/>
      <c r="C33" s="19"/>
      <c r="D33" s="19"/>
      <c r="E33" s="19"/>
      <c r="F33" s="19"/>
    </row>
    <row r="34" spans="1:6" ht="15.75" customHeight="1" x14ac:dyDescent="0.2">
      <c r="A34" s="19"/>
      <c r="B34" s="19"/>
      <c r="C34" s="19"/>
      <c r="D34" s="19"/>
      <c r="E34" s="19"/>
      <c r="F34" s="19"/>
    </row>
    <row r="35" spans="1:6" ht="15.75" customHeight="1" x14ac:dyDescent="0.2">
      <c r="A35" s="19"/>
      <c r="B35" s="19"/>
      <c r="C35" s="19"/>
      <c r="D35" s="19"/>
      <c r="E35" s="19"/>
      <c r="F35" s="19"/>
    </row>
    <row r="36" spans="1:6" ht="15.75" customHeight="1" x14ac:dyDescent="0.2">
      <c r="A36" s="19"/>
      <c r="B36" s="19"/>
      <c r="C36" s="19"/>
      <c r="D36" s="19"/>
      <c r="E36" s="19"/>
      <c r="F36" s="19"/>
    </row>
    <row r="37" spans="1:6" ht="15.75" customHeight="1" x14ac:dyDescent="0.2">
      <c r="A37" s="19"/>
      <c r="B37" s="19"/>
      <c r="C37" s="19"/>
      <c r="D37" s="19"/>
      <c r="E37" s="19"/>
      <c r="F37" s="19"/>
    </row>
    <row r="38" spans="1:6" ht="15.75" customHeight="1" x14ac:dyDescent="0.2">
      <c r="A38" s="19"/>
      <c r="B38" s="19"/>
      <c r="C38" s="19"/>
      <c r="D38" s="19"/>
      <c r="E38" s="19"/>
      <c r="F38" s="19"/>
    </row>
    <row r="39" spans="1:6" ht="15.75" customHeight="1" x14ac:dyDescent="0.2">
      <c r="A39" s="19"/>
      <c r="B39" s="19"/>
      <c r="C39" s="19"/>
      <c r="D39" s="19"/>
      <c r="E39" s="19"/>
      <c r="F39" s="19"/>
    </row>
    <row r="40" spans="1:6" ht="15.75" customHeight="1" x14ac:dyDescent="0.2">
      <c r="A40" s="19"/>
      <c r="B40" s="19"/>
      <c r="C40" s="19"/>
      <c r="D40" s="19"/>
      <c r="E40" s="19"/>
      <c r="F40" s="19"/>
    </row>
    <row r="41" spans="1:6" ht="15.75" customHeight="1" x14ac:dyDescent="0.2">
      <c r="A41" s="19"/>
      <c r="B41" s="19"/>
      <c r="C41" s="19"/>
      <c r="D41" s="19"/>
      <c r="E41" s="19"/>
      <c r="F41" s="19"/>
    </row>
    <row r="42" spans="1:6" ht="15.75" customHeight="1" x14ac:dyDescent="0.2">
      <c r="A42" s="19"/>
      <c r="B42" s="19"/>
      <c r="C42" s="19"/>
      <c r="D42" s="19"/>
      <c r="E42" s="19"/>
      <c r="F42" s="19"/>
    </row>
    <row r="43" spans="1:6" ht="15.75" customHeight="1" x14ac:dyDescent="0.2">
      <c r="A43" s="19"/>
      <c r="B43" s="19"/>
      <c r="C43" s="19"/>
      <c r="D43" s="19"/>
      <c r="E43" s="19"/>
      <c r="F43" s="19"/>
    </row>
    <row r="44" spans="1:6" ht="15.75" customHeight="1" x14ac:dyDescent="0.2">
      <c r="A44" s="19"/>
      <c r="B44" s="19"/>
      <c r="C44" s="19"/>
      <c r="D44" s="19"/>
      <c r="E44" s="19"/>
      <c r="F44" s="19"/>
    </row>
    <row r="45" spans="1:6" ht="15.75" customHeight="1" x14ac:dyDescent="0.2">
      <c r="A45" s="19"/>
      <c r="B45" s="19"/>
      <c r="C45" s="19"/>
      <c r="D45" s="19"/>
      <c r="E45" s="19"/>
      <c r="F45" s="19"/>
    </row>
    <row r="46" spans="1:6" ht="15.75" customHeight="1" x14ac:dyDescent="0.2">
      <c r="A46" s="19"/>
      <c r="B46" s="19"/>
      <c r="C46" s="19"/>
      <c r="D46" s="19"/>
      <c r="E46" s="19"/>
      <c r="F46" s="19"/>
    </row>
    <row r="47" spans="1:6" ht="15.75" customHeight="1" x14ac:dyDescent="0.2">
      <c r="A47" s="19"/>
      <c r="B47" s="19"/>
      <c r="C47" s="19"/>
      <c r="D47" s="19"/>
      <c r="E47" s="19"/>
      <c r="F47" s="19"/>
    </row>
    <row r="48" spans="1:6" ht="15.75" customHeight="1" x14ac:dyDescent="0.2">
      <c r="A48" s="19"/>
      <c r="B48" s="19"/>
      <c r="C48" s="19"/>
      <c r="D48" s="19"/>
      <c r="E48" s="19"/>
      <c r="F48" s="19"/>
    </row>
    <row r="49" spans="1:6" ht="15.75" customHeight="1" x14ac:dyDescent="0.2">
      <c r="A49" s="19"/>
      <c r="B49" s="19"/>
      <c r="C49" s="19"/>
      <c r="D49" s="19"/>
      <c r="E49" s="19"/>
      <c r="F49" s="19"/>
    </row>
    <row r="50" spans="1:6" ht="15.75" customHeight="1" x14ac:dyDescent="0.2">
      <c r="A50" s="19"/>
      <c r="B50" s="19"/>
      <c r="C50" s="19"/>
      <c r="D50" s="19"/>
      <c r="E50" s="19"/>
      <c r="F50" s="19"/>
    </row>
    <row r="51" spans="1:6" ht="15.75" customHeight="1" x14ac:dyDescent="0.2">
      <c r="A51" s="19"/>
      <c r="B51" s="19"/>
      <c r="C51" s="19"/>
      <c r="D51" s="19"/>
      <c r="E51" s="19"/>
      <c r="F51" s="19"/>
    </row>
    <row r="52" spans="1:6" ht="15.75" customHeight="1" x14ac:dyDescent="0.2">
      <c r="A52" s="19"/>
      <c r="B52" s="19"/>
      <c r="C52" s="19"/>
      <c r="D52" s="19"/>
      <c r="E52" s="19"/>
      <c r="F52" s="19"/>
    </row>
    <row r="53" spans="1:6" ht="15.75" customHeight="1" x14ac:dyDescent="0.2">
      <c r="A53" s="19"/>
      <c r="B53" s="19"/>
      <c r="C53" s="19"/>
      <c r="D53" s="19"/>
      <c r="E53" s="19"/>
      <c r="F53" s="19"/>
    </row>
    <row r="54" spans="1:6" ht="15.75" customHeight="1" x14ac:dyDescent="0.2">
      <c r="A54" s="19"/>
      <c r="B54" s="19"/>
      <c r="C54" s="19"/>
      <c r="D54" s="19"/>
      <c r="E54" s="19"/>
      <c r="F54" s="19"/>
    </row>
    <row r="55" spans="1:6" ht="15.75" customHeight="1" x14ac:dyDescent="0.2">
      <c r="A55" s="19"/>
      <c r="B55" s="19"/>
      <c r="C55" s="19"/>
      <c r="D55" s="19"/>
      <c r="E55" s="19"/>
      <c r="F55" s="19"/>
    </row>
    <row r="56" spans="1:6" ht="15.75" customHeight="1" x14ac:dyDescent="0.2">
      <c r="A56" s="19"/>
      <c r="B56" s="19"/>
      <c r="C56" s="19"/>
      <c r="D56" s="19"/>
      <c r="E56" s="19"/>
      <c r="F56" s="19"/>
    </row>
    <row r="57" spans="1:6" ht="15.75" customHeight="1" x14ac:dyDescent="0.2">
      <c r="A57" s="19"/>
      <c r="B57" s="19"/>
      <c r="C57" s="19"/>
      <c r="D57" s="19"/>
      <c r="E57" s="19"/>
      <c r="F57" s="19"/>
    </row>
    <row r="58" spans="1:6" ht="15.75" customHeight="1" x14ac:dyDescent="0.2">
      <c r="A58" s="19"/>
      <c r="B58" s="19"/>
      <c r="C58" s="19"/>
      <c r="D58" s="19"/>
      <c r="E58" s="19"/>
      <c r="F58" s="19"/>
    </row>
    <row r="59" spans="1:6" ht="15.75" customHeight="1" x14ac:dyDescent="0.2">
      <c r="A59" s="19"/>
      <c r="B59" s="19"/>
      <c r="C59" s="19"/>
      <c r="D59" s="19"/>
      <c r="E59" s="19"/>
      <c r="F59" s="19"/>
    </row>
    <row r="60" spans="1:6" ht="15.75" customHeight="1" x14ac:dyDescent="0.2">
      <c r="A60" s="19"/>
      <c r="B60" s="19"/>
      <c r="C60" s="19"/>
      <c r="D60" s="19"/>
      <c r="E60" s="19"/>
      <c r="F60" s="19"/>
    </row>
    <row r="61" spans="1:6" ht="15.75" customHeight="1" x14ac:dyDescent="0.2">
      <c r="A61" s="19"/>
      <c r="B61" s="19"/>
      <c r="C61" s="19"/>
      <c r="D61" s="19"/>
      <c r="E61" s="19"/>
      <c r="F61" s="19"/>
    </row>
    <row r="62" spans="1:6" ht="15.75" customHeight="1" x14ac:dyDescent="0.2">
      <c r="A62" s="19"/>
      <c r="B62" s="19"/>
      <c r="C62" s="19"/>
      <c r="D62" s="19"/>
      <c r="E62" s="19"/>
      <c r="F62" s="19"/>
    </row>
    <row r="63" spans="1:6" ht="15.75" customHeight="1" x14ac:dyDescent="0.2">
      <c r="A63" s="19"/>
      <c r="B63" s="19"/>
      <c r="C63" s="19"/>
      <c r="D63" s="19"/>
      <c r="E63" s="19"/>
      <c r="F63" s="19"/>
    </row>
    <row r="64" spans="1:6" ht="15.75" customHeight="1" x14ac:dyDescent="0.2">
      <c r="A64" s="19"/>
      <c r="B64" s="19"/>
      <c r="C64" s="19"/>
      <c r="D64" s="19"/>
      <c r="E64" s="19"/>
      <c r="F64" s="19"/>
    </row>
    <row r="65" spans="1:6" ht="15.75" customHeight="1" x14ac:dyDescent="0.2">
      <c r="A65" s="19"/>
      <c r="B65" s="19"/>
      <c r="C65" s="19"/>
      <c r="D65" s="19"/>
      <c r="E65" s="19"/>
      <c r="F65" s="19"/>
    </row>
    <row r="66" spans="1:6" ht="15.75" customHeight="1" x14ac:dyDescent="0.2">
      <c r="A66" s="19"/>
      <c r="B66" s="19"/>
      <c r="C66" s="19"/>
      <c r="D66" s="19"/>
      <c r="E66" s="19"/>
      <c r="F66" s="19"/>
    </row>
    <row r="67" spans="1:6" ht="15.75" customHeight="1" x14ac:dyDescent="0.2">
      <c r="A67" s="19"/>
      <c r="B67" s="19"/>
      <c r="C67" s="19"/>
      <c r="D67" s="19"/>
      <c r="E67" s="19"/>
      <c r="F67" s="19"/>
    </row>
    <row r="68" spans="1:6" ht="15.75" customHeight="1" x14ac:dyDescent="0.2">
      <c r="A68" s="19"/>
      <c r="B68" s="19"/>
      <c r="C68" s="19"/>
      <c r="D68" s="19"/>
      <c r="E68" s="19"/>
      <c r="F68" s="19"/>
    </row>
    <row r="69" spans="1:6" ht="15.75" customHeight="1" x14ac:dyDescent="0.2">
      <c r="A69" s="19"/>
      <c r="B69" s="19"/>
      <c r="C69" s="19"/>
      <c r="D69" s="19"/>
      <c r="E69" s="19"/>
      <c r="F69" s="19"/>
    </row>
    <row r="70" spans="1:6" ht="15.75" customHeight="1" x14ac:dyDescent="0.2">
      <c r="A70" s="19"/>
      <c r="B70" s="19"/>
      <c r="C70" s="19"/>
      <c r="D70" s="19"/>
      <c r="E70" s="19"/>
      <c r="F70" s="19"/>
    </row>
    <row r="71" spans="1:6" ht="15.75" customHeight="1" x14ac:dyDescent="0.2">
      <c r="A71" s="19"/>
      <c r="B71" s="19"/>
      <c r="C71" s="19"/>
      <c r="D71" s="19"/>
      <c r="E71" s="19"/>
      <c r="F71" s="19"/>
    </row>
    <row r="72" spans="1:6" ht="15.75" customHeight="1" x14ac:dyDescent="0.2">
      <c r="A72" s="19"/>
      <c r="B72" s="19"/>
      <c r="C72" s="19"/>
      <c r="D72" s="19"/>
      <c r="E72" s="19"/>
      <c r="F72" s="19"/>
    </row>
    <row r="73" spans="1:6" ht="15.75" customHeight="1" x14ac:dyDescent="0.2">
      <c r="A73" s="19"/>
      <c r="B73" s="19"/>
      <c r="C73" s="19"/>
      <c r="D73" s="19"/>
      <c r="E73" s="19"/>
      <c r="F73" s="19"/>
    </row>
    <row r="74" spans="1:6" ht="15.75" customHeight="1" x14ac:dyDescent="0.2">
      <c r="A74" s="19"/>
      <c r="B74" s="19"/>
      <c r="C74" s="19"/>
      <c r="D74" s="19"/>
      <c r="E74" s="19"/>
      <c r="F74" s="19"/>
    </row>
    <row r="75" spans="1:6" ht="15.75" customHeight="1" x14ac:dyDescent="0.2">
      <c r="A75" s="19"/>
      <c r="B75" s="19"/>
      <c r="C75" s="19"/>
      <c r="D75" s="19"/>
      <c r="E75" s="19"/>
      <c r="F75" s="19"/>
    </row>
    <row r="76" spans="1:6" ht="15.75" customHeight="1" x14ac:dyDescent="0.2">
      <c r="A76" s="19"/>
      <c r="B76" s="19"/>
      <c r="C76" s="19"/>
      <c r="D76" s="19"/>
      <c r="E76" s="19"/>
      <c r="F76" s="19"/>
    </row>
    <row r="77" spans="1:6" ht="15.75" customHeight="1" x14ac:dyDescent="0.2">
      <c r="A77" s="19"/>
      <c r="B77" s="19"/>
      <c r="C77" s="19"/>
      <c r="D77" s="19"/>
      <c r="E77" s="19"/>
      <c r="F77" s="19"/>
    </row>
    <row r="78" spans="1:6" ht="15.75" customHeight="1" x14ac:dyDescent="0.2">
      <c r="A78" s="19"/>
      <c r="B78" s="19"/>
      <c r="C78" s="19"/>
      <c r="D78" s="19"/>
      <c r="E78" s="19"/>
      <c r="F78" s="19"/>
    </row>
    <row r="79" spans="1:6" ht="15.75" customHeight="1" x14ac:dyDescent="0.2">
      <c r="A79" s="19"/>
      <c r="B79" s="19"/>
      <c r="C79" s="19"/>
      <c r="D79" s="19"/>
      <c r="E79" s="19"/>
      <c r="F79" s="19"/>
    </row>
    <row r="80" spans="1:6" ht="15.75" customHeight="1" x14ac:dyDescent="0.2">
      <c r="A80" s="19"/>
      <c r="B80" s="19"/>
      <c r="C80" s="19"/>
      <c r="D80" s="19"/>
      <c r="E80" s="19"/>
      <c r="F80" s="19"/>
    </row>
    <row r="81" spans="1:6" ht="15.75" customHeight="1" x14ac:dyDescent="0.2">
      <c r="A81" s="19"/>
      <c r="B81" s="19"/>
      <c r="C81" s="19"/>
      <c r="D81" s="19"/>
      <c r="E81" s="19"/>
      <c r="F81" s="19"/>
    </row>
    <row r="82" spans="1:6" ht="15.75" customHeight="1" x14ac:dyDescent="0.2">
      <c r="A82" s="19"/>
      <c r="B82" s="19"/>
      <c r="C82" s="19"/>
      <c r="D82" s="19"/>
      <c r="E82" s="19"/>
      <c r="F82" s="19"/>
    </row>
    <row r="83" spans="1:6" ht="15.75" customHeight="1" x14ac:dyDescent="0.2">
      <c r="A83" s="19"/>
      <c r="B83" s="19"/>
      <c r="C83" s="19"/>
      <c r="D83" s="19"/>
      <c r="E83" s="19"/>
      <c r="F83" s="19"/>
    </row>
    <row r="84" spans="1:6" ht="15.75" customHeight="1" x14ac:dyDescent="0.2">
      <c r="A84" s="19"/>
      <c r="B84" s="19"/>
      <c r="C84" s="19"/>
      <c r="D84" s="19"/>
      <c r="E84" s="19"/>
      <c r="F84" s="19"/>
    </row>
    <row r="85" spans="1:6" ht="15.75" customHeight="1" x14ac:dyDescent="0.2">
      <c r="A85" s="19"/>
      <c r="B85" s="19"/>
      <c r="C85" s="19"/>
      <c r="D85" s="19"/>
      <c r="E85" s="19"/>
      <c r="F85" s="19"/>
    </row>
    <row r="86" spans="1:6" ht="15.75" customHeight="1" x14ac:dyDescent="0.2">
      <c r="A86" s="19"/>
      <c r="B86" s="19"/>
      <c r="C86" s="19"/>
      <c r="D86" s="19"/>
      <c r="E86" s="19"/>
      <c r="F86" s="19"/>
    </row>
    <row r="87" spans="1:6" ht="15.75" customHeight="1" x14ac:dyDescent="0.2">
      <c r="A87" s="19"/>
      <c r="B87" s="19"/>
      <c r="C87" s="19"/>
      <c r="D87" s="19"/>
      <c r="E87" s="19"/>
      <c r="F87" s="19"/>
    </row>
    <row r="88" spans="1:6" ht="15.75" customHeight="1" x14ac:dyDescent="0.2">
      <c r="A88" s="19"/>
      <c r="B88" s="19"/>
      <c r="C88" s="19"/>
      <c r="D88" s="19"/>
      <c r="E88" s="19"/>
      <c r="F88" s="19"/>
    </row>
    <row r="89" spans="1:6" ht="15.75" customHeight="1" x14ac:dyDescent="0.2">
      <c r="A89" s="19"/>
      <c r="B89" s="19"/>
      <c r="C89" s="19"/>
      <c r="D89" s="19"/>
      <c r="E89" s="19"/>
      <c r="F89" s="19"/>
    </row>
    <row r="90" spans="1:6" ht="15.75" customHeight="1" x14ac:dyDescent="0.2">
      <c r="A90" s="19"/>
      <c r="B90" s="19"/>
      <c r="C90" s="19"/>
      <c r="D90" s="19"/>
      <c r="E90" s="19"/>
      <c r="F90" s="19"/>
    </row>
    <row r="91" spans="1:6" ht="15.75" customHeight="1" x14ac:dyDescent="0.2">
      <c r="A91" s="19"/>
      <c r="B91" s="19"/>
      <c r="C91" s="19"/>
      <c r="D91" s="19"/>
      <c r="E91" s="19"/>
      <c r="F91" s="19"/>
    </row>
    <row r="92" spans="1:6" ht="15.75" customHeight="1" x14ac:dyDescent="0.2">
      <c r="A92" s="19"/>
      <c r="B92" s="19"/>
      <c r="C92" s="19"/>
      <c r="D92" s="19"/>
      <c r="E92" s="19"/>
      <c r="F92" s="19"/>
    </row>
    <row r="93" spans="1:6" ht="15.75" customHeight="1" x14ac:dyDescent="0.2">
      <c r="A93" s="19"/>
      <c r="B93" s="19"/>
      <c r="C93" s="19"/>
      <c r="D93" s="19"/>
      <c r="E93" s="19"/>
      <c r="F93" s="19"/>
    </row>
    <row r="94" spans="1:6" ht="15.75" customHeight="1" x14ac:dyDescent="0.2">
      <c r="A94" s="19"/>
      <c r="B94" s="19"/>
      <c r="C94" s="19"/>
      <c r="D94" s="19"/>
      <c r="E94" s="19"/>
      <c r="F94" s="19"/>
    </row>
    <row r="95" spans="1:6" ht="15.75" customHeight="1" x14ac:dyDescent="0.2">
      <c r="A95" s="19"/>
      <c r="B95" s="19"/>
      <c r="C95" s="19"/>
      <c r="D95" s="19"/>
      <c r="E95" s="19"/>
      <c r="F95" s="19"/>
    </row>
    <row r="96" spans="1:6" ht="15.75" customHeight="1" x14ac:dyDescent="0.2">
      <c r="A96" s="19"/>
      <c r="B96" s="19"/>
      <c r="C96" s="19"/>
      <c r="D96" s="19"/>
      <c r="E96" s="19"/>
      <c r="F96" s="19"/>
    </row>
    <row r="97" spans="1:6" ht="15.75" customHeight="1" x14ac:dyDescent="0.2">
      <c r="A97" s="19"/>
      <c r="B97" s="19"/>
      <c r="C97" s="19"/>
      <c r="D97" s="19"/>
      <c r="E97" s="19"/>
      <c r="F97" s="19"/>
    </row>
    <row r="98" spans="1:6" ht="15.75" customHeight="1" x14ac:dyDescent="0.2">
      <c r="A98" s="19"/>
      <c r="B98" s="19"/>
      <c r="C98" s="19"/>
      <c r="D98" s="19"/>
      <c r="E98" s="19"/>
      <c r="F98" s="19"/>
    </row>
    <row r="99" spans="1:6" ht="15.75" customHeight="1" x14ac:dyDescent="0.2">
      <c r="A99" s="19"/>
      <c r="B99" s="19"/>
      <c r="C99" s="19"/>
      <c r="D99" s="19"/>
      <c r="E99" s="19"/>
      <c r="F99" s="19"/>
    </row>
    <row r="100" spans="1:6" ht="15.75" customHeight="1" x14ac:dyDescent="0.2">
      <c r="A100" s="19"/>
      <c r="B100" s="19"/>
      <c r="C100" s="19"/>
      <c r="D100" s="19"/>
      <c r="E100" s="19"/>
      <c r="F100" s="19"/>
    </row>
    <row r="101" spans="1:6" ht="15.75" customHeight="1" x14ac:dyDescent="0.2">
      <c r="A101" s="19"/>
      <c r="B101" s="19"/>
      <c r="C101" s="19"/>
      <c r="D101" s="19"/>
      <c r="E101" s="19"/>
      <c r="F101" s="19"/>
    </row>
    <row r="102" spans="1:6" ht="15.75" customHeight="1" x14ac:dyDescent="0.2">
      <c r="A102" s="19"/>
      <c r="B102" s="19"/>
      <c r="C102" s="19"/>
      <c r="D102" s="19"/>
      <c r="E102" s="19"/>
      <c r="F102" s="19"/>
    </row>
    <row r="103" spans="1:6" ht="15.75" customHeight="1" x14ac:dyDescent="0.2">
      <c r="A103" s="19"/>
      <c r="B103" s="19"/>
      <c r="C103" s="19"/>
      <c r="D103" s="19"/>
      <c r="E103" s="19"/>
      <c r="F103" s="19"/>
    </row>
    <row r="104" spans="1:6" ht="15.75" customHeight="1" x14ac:dyDescent="0.2">
      <c r="A104" s="19"/>
      <c r="B104" s="19"/>
      <c r="C104" s="19"/>
      <c r="D104" s="19"/>
      <c r="E104" s="19"/>
      <c r="F104" s="19"/>
    </row>
    <row r="105" spans="1:6" ht="15.75" customHeight="1" x14ac:dyDescent="0.2">
      <c r="A105" s="19"/>
      <c r="B105" s="19"/>
      <c r="C105" s="19"/>
      <c r="D105" s="19"/>
      <c r="E105" s="19"/>
      <c r="F105" s="19"/>
    </row>
    <row r="106" spans="1:6" ht="15.75" customHeight="1" x14ac:dyDescent="0.2">
      <c r="A106" s="19"/>
      <c r="B106" s="19"/>
      <c r="C106" s="19"/>
      <c r="D106" s="19"/>
      <c r="E106" s="19"/>
      <c r="F106" s="19"/>
    </row>
    <row r="107" spans="1:6" ht="15.75" customHeight="1" x14ac:dyDescent="0.2">
      <c r="A107" s="19"/>
      <c r="B107" s="19"/>
      <c r="C107" s="19"/>
      <c r="D107" s="19"/>
      <c r="E107" s="19"/>
      <c r="F107" s="19"/>
    </row>
    <row r="108" spans="1:6" ht="15.75" customHeight="1" x14ac:dyDescent="0.2">
      <c r="A108" s="19"/>
      <c r="B108" s="19"/>
      <c r="C108" s="19"/>
      <c r="D108" s="19"/>
      <c r="E108" s="19"/>
      <c r="F108" s="19"/>
    </row>
    <row r="109" spans="1:6" ht="15.75" customHeight="1" x14ac:dyDescent="0.2">
      <c r="A109" s="19"/>
      <c r="B109" s="19"/>
      <c r="C109" s="19"/>
      <c r="D109" s="19"/>
      <c r="E109" s="19"/>
      <c r="F109" s="19"/>
    </row>
    <row r="110" spans="1:6" ht="15.75" customHeight="1" x14ac:dyDescent="0.2">
      <c r="A110" s="19"/>
      <c r="B110" s="19"/>
      <c r="C110" s="19"/>
      <c r="D110" s="19"/>
      <c r="E110" s="19"/>
      <c r="F110" s="19"/>
    </row>
    <row r="111" spans="1:6" ht="15.75" customHeight="1" x14ac:dyDescent="0.2">
      <c r="A111" s="19"/>
      <c r="B111" s="19"/>
      <c r="C111" s="19"/>
      <c r="D111" s="19"/>
      <c r="E111" s="19"/>
      <c r="F111" s="19"/>
    </row>
    <row r="112" spans="1:6" ht="15.75" customHeight="1" x14ac:dyDescent="0.2">
      <c r="A112" s="19"/>
      <c r="B112" s="19"/>
      <c r="C112" s="19"/>
      <c r="D112" s="19"/>
      <c r="E112" s="19"/>
      <c r="F112" s="19"/>
    </row>
    <row r="113" spans="1:6" ht="15.75" customHeight="1" x14ac:dyDescent="0.2">
      <c r="A113" s="19"/>
      <c r="B113" s="19"/>
      <c r="C113" s="19"/>
      <c r="D113" s="19"/>
      <c r="E113" s="19"/>
      <c r="F113" s="19"/>
    </row>
    <row r="114" spans="1:6" ht="15.75" customHeight="1" x14ac:dyDescent="0.2">
      <c r="A114" s="19"/>
      <c r="B114" s="19"/>
      <c r="C114" s="19"/>
      <c r="D114" s="19"/>
      <c r="E114" s="19"/>
      <c r="F114" s="19"/>
    </row>
    <row r="115" spans="1:6" ht="15.75" customHeight="1" x14ac:dyDescent="0.2">
      <c r="A115" s="19"/>
      <c r="B115" s="19"/>
      <c r="C115" s="19"/>
      <c r="D115" s="19"/>
      <c r="E115" s="19"/>
      <c r="F115" s="19"/>
    </row>
    <row r="116" spans="1:6" ht="15.75" customHeight="1" x14ac:dyDescent="0.2">
      <c r="A116" s="19"/>
      <c r="B116" s="19"/>
      <c r="C116" s="19"/>
      <c r="D116" s="19"/>
      <c r="E116" s="19"/>
      <c r="F116" s="19"/>
    </row>
    <row r="117" spans="1:6" ht="15.75" customHeight="1" x14ac:dyDescent="0.2">
      <c r="A117" s="19"/>
      <c r="B117" s="19"/>
      <c r="C117" s="19"/>
      <c r="D117" s="19"/>
      <c r="E117" s="19"/>
      <c r="F117" s="19"/>
    </row>
    <row r="118" spans="1:6" ht="15.75" customHeight="1" x14ac:dyDescent="0.2">
      <c r="A118" s="19"/>
      <c r="B118" s="19"/>
      <c r="C118" s="19"/>
      <c r="D118" s="19"/>
      <c r="E118" s="19"/>
      <c r="F118" s="19"/>
    </row>
    <row r="119" spans="1:6" ht="15.75" customHeight="1" x14ac:dyDescent="0.2">
      <c r="A119" s="19"/>
      <c r="B119" s="19"/>
      <c r="C119" s="19"/>
      <c r="D119" s="19"/>
      <c r="E119" s="19"/>
      <c r="F119" s="19"/>
    </row>
    <row r="120" spans="1:6" ht="15.75" customHeight="1" x14ac:dyDescent="0.2">
      <c r="A120" s="19"/>
      <c r="B120" s="19"/>
      <c r="C120" s="19"/>
      <c r="D120" s="19"/>
      <c r="E120" s="19"/>
      <c r="F120" s="19"/>
    </row>
    <row r="121" spans="1:6" ht="15.75" customHeight="1" x14ac:dyDescent="0.2">
      <c r="A121" s="19"/>
      <c r="B121" s="19"/>
      <c r="C121" s="19"/>
      <c r="D121" s="19"/>
      <c r="E121" s="19"/>
      <c r="F121" s="19"/>
    </row>
    <row r="122" spans="1:6" ht="15.75" customHeight="1" x14ac:dyDescent="0.2">
      <c r="A122" s="19"/>
      <c r="B122" s="19"/>
      <c r="C122" s="19"/>
      <c r="D122" s="19"/>
      <c r="E122" s="19"/>
      <c r="F122" s="19"/>
    </row>
    <row r="123" spans="1:6" ht="15.75" customHeight="1" x14ac:dyDescent="0.2">
      <c r="A123" s="19"/>
      <c r="B123" s="19"/>
      <c r="C123" s="19"/>
      <c r="D123" s="19"/>
      <c r="E123" s="19"/>
      <c r="F123" s="19"/>
    </row>
    <row r="124" spans="1:6" ht="15.75" customHeight="1" x14ac:dyDescent="0.2">
      <c r="A124" s="19"/>
      <c r="B124" s="19"/>
      <c r="C124" s="19"/>
      <c r="D124" s="19"/>
      <c r="E124" s="19"/>
      <c r="F124" s="19"/>
    </row>
    <row r="125" spans="1:6" ht="15.75" customHeight="1" x14ac:dyDescent="0.2">
      <c r="A125" s="19"/>
      <c r="B125" s="19"/>
      <c r="C125" s="19"/>
      <c r="D125" s="19"/>
      <c r="E125" s="19"/>
      <c r="F125" s="19"/>
    </row>
    <row r="126" spans="1:6" ht="15.75" customHeight="1" x14ac:dyDescent="0.2">
      <c r="A126" s="19"/>
      <c r="B126" s="19"/>
      <c r="C126" s="19"/>
      <c r="D126" s="19"/>
      <c r="E126" s="19"/>
      <c r="F126" s="19"/>
    </row>
    <row r="127" spans="1:6" ht="15.75" customHeight="1" x14ac:dyDescent="0.2">
      <c r="A127" s="19"/>
      <c r="B127" s="19"/>
      <c r="C127" s="19"/>
      <c r="D127" s="19"/>
      <c r="E127" s="19"/>
      <c r="F127" s="19"/>
    </row>
    <row r="128" spans="1:6" ht="15.75" customHeight="1" x14ac:dyDescent="0.2">
      <c r="A128" s="19"/>
      <c r="B128" s="19"/>
      <c r="C128" s="19"/>
      <c r="D128" s="19"/>
      <c r="E128" s="19"/>
      <c r="F128" s="19"/>
    </row>
    <row r="129" spans="1:6" ht="15.75" customHeight="1" x14ac:dyDescent="0.2">
      <c r="A129" s="19"/>
      <c r="B129" s="19"/>
      <c r="C129" s="19"/>
      <c r="D129" s="19"/>
      <c r="E129" s="19"/>
      <c r="F129" s="19"/>
    </row>
    <row r="130" spans="1:6" ht="15.75" customHeight="1" x14ac:dyDescent="0.2">
      <c r="A130" s="19"/>
      <c r="B130" s="19"/>
      <c r="C130" s="19"/>
      <c r="D130" s="19"/>
      <c r="E130" s="19"/>
      <c r="F130" s="19"/>
    </row>
    <row r="131" spans="1:6" ht="15.75" customHeight="1" x14ac:dyDescent="0.2">
      <c r="A131" s="19"/>
      <c r="B131" s="19"/>
      <c r="C131" s="19"/>
      <c r="D131" s="19"/>
      <c r="E131" s="19"/>
      <c r="F131" s="19"/>
    </row>
    <row r="132" spans="1:6" ht="15.75" customHeight="1" x14ac:dyDescent="0.2">
      <c r="A132" s="19"/>
      <c r="B132" s="19"/>
      <c r="C132" s="19"/>
      <c r="D132" s="19"/>
      <c r="E132" s="19"/>
      <c r="F132" s="19"/>
    </row>
    <row r="133" spans="1:6" ht="15.75" customHeight="1" x14ac:dyDescent="0.2">
      <c r="A133" s="19"/>
      <c r="B133" s="19"/>
      <c r="C133" s="19"/>
      <c r="D133" s="19"/>
      <c r="E133" s="19"/>
      <c r="F133" s="19"/>
    </row>
    <row r="134" spans="1:6" ht="15.75" customHeight="1" x14ac:dyDescent="0.2">
      <c r="A134" s="19"/>
      <c r="B134" s="19"/>
      <c r="C134" s="19"/>
      <c r="D134" s="19"/>
      <c r="E134" s="19"/>
      <c r="F134" s="19"/>
    </row>
    <row r="135" spans="1:6" ht="15.75" customHeight="1" x14ac:dyDescent="0.2">
      <c r="A135" s="19"/>
      <c r="B135" s="19"/>
      <c r="C135" s="19"/>
      <c r="D135" s="19"/>
      <c r="E135" s="19"/>
      <c r="F135" s="19"/>
    </row>
    <row r="136" spans="1:6" ht="15.75" customHeight="1" x14ac:dyDescent="0.2">
      <c r="A136" s="19"/>
      <c r="B136" s="19"/>
      <c r="C136" s="19"/>
      <c r="D136" s="19"/>
      <c r="E136" s="19"/>
      <c r="F136" s="19"/>
    </row>
    <row r="137" spans="1:6" ht="15.75" customHeight="1" x14ac:dyDescent="0.2">
      <c r="A137" s="19"/>
      <c r="B137" s="19"/>
      <c r="C137" s="19"/>
      <c r="D137" s="19"/>
      <c r="E137" s="19"/>
      <c r="F137" s="19"/>
    </row>
    <row r="138" spans="1:6" ht="15.75" customHeight="1" x14ac:dyDescent="0.2">
      <c r="A138" s="19"/>
      <c r="B138" s="19"/>
      <c r="C138" s="19"/>
      <c r="D138" s="19"/>
      <c r="E138" s="19"/>
      <c r="F138" s="19"/>
    </row>
    <row r="139" spans="1:6" ht="15.75" customHeight="1" x14ac:dyDescent="0.2">
      <c r="A139" s="19"/>
      <c r="B139" s="19"/>
      <c r="C139" s="19"/>
      <c r="D139" s="19"/>
      <c r="E139" s="19"/>
      <c r="F139" s="19"/>
    </row>
    <row r="140" spans="1:6" ht="15.75" customHeight="1" x14ac:dyDescent="0.2">
      <c r="A140" s="19"/>
      <c r="B140" s="19"/>
      <c r="C140" s="19"/>
      <c r="D140" s="19"/>
      <c r="E140" s="19"/>
      <c r="F140" s="19"/>
    </row>
    <row r="141" spans="1:6" ht="15.75" customHeight="1" x14ac:dyDescent="0.2">
      <c r="A141" s="19"/>
      <c r="B141" s="19"/>
      <c r="C141" s="19"/>
      <c r="D141" s="19"/>
      <c r="E141" s="19"/>
      <c r="F141" s="19"/>
    </row>
    <row r="142" spans="1:6" ht="15.75" customHeight="1" x14ac:dyDescent="0.2">
      <c r="A142" s="19"/>
      <c r="B142" s="19"/>
      <c r="C142" s="19"/>
      <c r="D142" s="19"/>
      <c r="E142" s="19"/>
      <c r="F142" s="19"/>
    </row>
    <row r="143" spans="1:6" ht="15.75" customHeight="1" x14ac:dyDescent="0.2">
      <c r="A143" s="19"/>
      <c r="B143" s="19"/>
      <c r="C143" s="19"/>
      <c r="D143" s="19"/>
      <c r="E143" s="19"/>
      <c r="F143" s="19"/>
    </row>
    <row r="144" spans="1:6" ht="15.75" customHeight="1" x14ac:dyDescent="0.2">
      <c r="A144" s="19"/>
      <c r="B144" s="19"/>
      <c r="C144" s="19"/>
      <c r="D144" s="19"/>
      <c r="E144" s="19"/>
      <c r="F144" s="19"/>
    </row>
    <row r="145" spans="1:6" ht="15.75" customHeight="1" x14ac:dyDescent="0.2">
      <c r="A145" s="19"/>
      <c r="B145" s="19"/>
      <c r="C145" s="19"/>
      <c r="D145" s="19"/>
      <c r="E145" s="19"/>
      <c r="F145" s="19"/>
    </row>
    <row r="146" spans="1:6" ht="15.75" customHeight="1" x14ac:dyDescent="0.2">
      <c r="A146" s="19"/>
      <c r="B146" s="19"/>
      <c r="C146" s="19"/>
      <c r="D146" s="19"/>
      <c r="E146" s="19"/>
      <c r="F146" s="19"/>
    </row>
    <row r="147" spans="1:6" ht="15.75" customHeight="1" x14ac:dyDescent="0.2">
      <c r="A147" s="19"/>
      <c r="B147" s="19"/>
      <c r="C147" s="19"/>
      <c r="D147" s="19"/>
      <c r="E147" s="19"/>
      <c r="F147" s="19"/>
    </row>
    <row r="148" spans="1:6" ht="15.75" customHeight="1" x14ac:dyDescent="0.2">
      <c r="A148" s="19"/>
      <c r="B148" s="19"/>
      <c r="C148" s="19"/>
      <c r="D148" s="19"/>
      <c r="E148" s="19"/>
      <c r="F148" s="19"/>
    </row>
    <row r="149" spans="1:6" ht="15.75" customHeight="1" x14ac:dyDescent="0.2">
      <c r="A149" s="19"/>
      <c r="B149" s="19"/>
      <c r="C149" s="19"/>
      <c r="D149" s="19"/>
      <c r="E149" s="19"/>
      <c r="F149" s="19"/>
    </row>
    <row r="150" spans="1:6" ht="15.75" customHeight="1" x14ac:dyDescent="0.2">
      <c r="A150" s="19"/>
      <c r="B150" s="19"/>
      <c r="C150" s="19"/>
      <c r="D150" s="19"/>
      <c r="E150" s="19"/>
      <c r="F150" s="19"/>
    </row>
    <row r="151" spans="1:6" ht="15.75" customHeight="1" x14ac:dyDescent="0.2">
      <c r="A151" s="19"/>
      <c r="B151" s="19"/>
      <c r="C151" s="19"/>
      <c r="D151" s="19"/>
      <c r="E151" s="19"/>
      <c r="F151" s="19"/>
    </row>
    <row r="152" spans="1:6" ht="15.75" customHeight="1" x14ac:dyDescent="0.2">
      <c r="A152" s="19"/>
      <c r="B152" s="19"/>
      <c r="C152" s="19"/>
      <c r="D152" s="19"/>
      <c r="E152" s="19"/>
      <c r="F152" s="19"/>
    </row>
    <row r="153" spans="1:6" ht="15.75" customHeight="1" x14ac:dyDescent="0.2">
      <c r="A153" s="19"/>
      <c r="B153" s="19"/>
      <c r="C153" s="19"/>
      <c r="D153" s="19"/>
      <c r="E153" s="19"/>
      <c r="F153" s="19"/>
    </row>
    <row r="154" spans="1:6" ht="15.75" customHeight="1" x14ac:dyDescent="0.2">
      <c r="A154" s="19"/>
      <c r="B154" s="19"/>
      <c r="C154" s="19"/>
      <c r="D154" s="19"/>
      <c r="E154" s="19"/>
      <c r="F154" s="19"/>
    </row>
    <row r="155" spans="1:6" ht="15.75" customHeight="1" x14ac:dyDescent="0.2">
      <c r="A155" s="19"/>
      <c r="B155" s="19"/>
      <c r="C155" s="19"/>
      <c r="D155" s="19"/>
      <c r="E155" s="19"/>
      <c r="F155" s="19"/>
    </row>
    <row r="156" spans="1:6" ht="15.75" customHeight="1" x14ac:dyDescent="0.2">
      <c r="A156" s="19"/>
      <c r="B156" s="19"/>
      <c r="C156" s="19"/>
      <c r="D156" s="19"/>
      <c r="E156" s="19"/>
      <c r="F156" s="19"/>
    </row>
    <row r="157" spans="1:6" ht="15.75" customHeight="1" x14ac:dyDescent="0.2">
      <c r="A157" s="19"/>
      <c r="B157" s="19"/>
      <c r="C157" s="19"/>
      <c r="D157" s="19"/>
      <c r="E157" s="19"/>
      <c r="F157" s="19"/>
    </row>
    <row r="158" spans="1:6" ht="15.75" customHeight="1" x14ac:dyDescent="0.2">
      <c r="A158" s="19"/>
      <c r="B158" s="19"/>
      <c r="C158" s="19"/>
      <c r="D158" s="19"/>
      <c r="E158" s="19"/>
      <c r="F158" s="19"/>
    </row>
    <row r="159" spans="1:6" ht="15.75" customHeight="1" x14ac:dyDescent="0.2">
      <c r="A159" s="19"/>
      <c r="B159" s="19"/>
      <c r="C159" s="19"/>
      <c r="D159" s="19"/>
      <c r="E159" s="19"/>
      <c r="F159" s="19"/>
    </row>
    <row r="160" spans="1:6" ht="15.75" customHeight="1" x14ac:dyDescent="0.2">
      <c r="A160" s="19"/>
      <c r="B160" s="19"/>
      <c r="C160" s="19"/>
      <c r="D160" s="19"/>
      <c r="E160" s="19"/>
      <c r="F160" s="19"/>
    </row>
    <row r="161" spans="1:6" ht="15.75" customHeight="1" x14ac:dyDescent="0.2">
      <c r="A161" s="19"/>
      <c r="B161" s="19"/>
      <c r="C161" s="19"/>
      <c r="D161" s="19"/>
      <c r="E161" s="19"/>
      <c r="F161" s="19"/>
    </row>
    <row r="162" spans="1:6" ht="15.75" customHeight="1" x14ac:dyDescent="0.2">
      <c r="A162" s="19"/>
      <c r="B162" s="19"/>
      <c r="C162" s="19"/>
      <c r="D162" s="19"/>
      <c r="E162" s="19"/>
      <c r="F162" s="19"/>
    </row>
    <row r="163" spans="1:6" ht="15.75" customHeight="1" x14ac:dyDescent="0.2">
      <c r="A163" s="19"/>
      <c r="B163" s="19"/>
      <c r="C163" s="19"/>
      <c r="D163" s="19"/>
      <c r="E163" s="19"/>
      <c r="F163" s="19"/>
    </row>
    <row r="164" spans="1:6" ht="15.75" customHeight="1" x14ac:dyDescent="0.2">
      <c r="A164" s="19"/>
      <c r="B164" s="19"/>
      <c r="C164" s="19"/>
      <c r="D164" s="19"/>
      <c r="E164" s="19"/>
      <c r="F164" s="19"/>
    </row>
    <row r="165" spans="1:6" ht="15.75" customHeight="1" x14ac:dyDescent="0.2">
      <c r="A165" s="19"/>
      <c r="B165" s="19"/>
      <c r="C165" s="19"/>
      <c r="D165" s="19"/>
      <c r="E165" s="19"/>
      <c r="F165" s="19"/>
    </row>
    <row r="166" spans="1:6" ht="15.75" customHeight="1" x14ac:dyDescent="0.2">
      <c r="A166" s="19"/>
      <c r="B166" s="19"/>
      <c r="C166" s="19"/>
      <c r="D166" s="19"/>
      <c r="E166" s="19"/>
      <c r="F166" s="19"/>
    </row>
    <row r="167" spans="1:6" ht="15.75" customHeight="1" x14ac:dyDescent="0.2">
      <c r="A167" s="19"/>
      <c r="B167" s="19"/>
      <c r="C167" s="19"/>
      <c r="D167" s="19"/>
      <c r="E167" s="19"/>
      <c r="F167" s="19"/>
    </row>
    <row r="168" spans="1:6" ht="15.75" customHeight="1" x14ac:dyDescent="0.2">
      <c r="A168" s="19"/>
      <c r="B168" s="19"/>
      <c r="C168" s="19"/>
      <c r="D168" s="19"/>
      <c r="E168" s="19"/>
      <c r="F168" s="19"/>
    </row>
    <row r="169" spans="1:6" ht="15.75" customHeight="1" x14ac:dyDescent="0.2">
      <c r="A169" s="19"/>
      <c r="B169" s="19"/>
      <c r="C169" s="19"/>
      <c r="D169" s="19"/>
      <c r="E169" s="19"/>
      <c r="F169" s="19"/>
    </row>
    <row r="170" spans="1:6" ht="15.75" customHeight="1" x14ac:dyDescent="0.2">
      <c r="A170" s="19"/>
      <c r="B170" s="19"/>
      <c r="C170" s="19"/>
      <c r="D170" s="19"/>
      <c r="E170" s="19"/>
      <c r="F170" s="19"/>
    </row>
    <row r="171" spans="1:6" ht="15.75" customHeight="1" x14ac:dyDescent="0.2">
      <c r="A171" s="19"/>
      <c r="B171" s="19"/>
      <c r="C171" s="19"/>
      <c r="D171" s="19"/>
      <c r="E171" s="19"/>
      <c r="F171" s="19"/>
    </row>
    <row r="172" spans="1:6" ht="15.75" customHeight="1" x14ac:dyDescent="0.2">
      <c r="A172" s="19"/>
      <c r="B172" s="19"/>
      <c r="C172" s="19"/>
      <c r="D172" s="19"/>
      <c r="E172" s="19"/>
      <c r="F172" s="19"/>
    </row>
    <row r="173" spans="1:6" ht="15.75" customHeight="1" x14ac:dyDescent="0.2">
      <c r="A173" s="19"/>
      <c r="B173" s="19"/>
      <c r="C173" s="19"/>
      <c r="D173" s="19"/>
      <c r="E173" s="19"/>
      <c r="F173" s="19"/>
    </row>
    <row r="174" spans="1:6" ht="15.75" customHeight="1" x14ac:dyDescent="0.2">
      <c r="A174" s="19"/>
      <c r="B174" s="19"/>
      <c r="C174" s="19"/>
      <c r="D174" s="19"/>
      <c r="E174" s="19"/>
      <c r="F174" s="19"/>
    </row>
    <row r="175" spans="1:6" ht="15.75" customHeight="1" x14ac:dyDescent="0.2">
      <c r="A175" s="19"/>
      <c r="B175" s="19"/>
      <c r="C175" s="19"/>
      <c r="D175" s="19"/>
      <c r="E175" s="19"/>
      <c r="F175" s="19"/>
    </row>
    <row r="176" spans="1:6" ht="15.75" customHeight="1" x14ac:dyDescent="0.2">
      <c r="A176" s="19"/>
      <c r="B176" s="19"/>
      <c r="C176" s="19"/>
      <c r="D176" s="19"/>
      <c r="E176" s="19"/>
      <c r="F176" s="19"/>
    </row>
    <row r="177" spans="1:6" ht="15.75" customHeight="1" x14ac:dyDescent="0.2">
      <c r="A177" s="19"/>
      <c r="B177" s="19"/>
      <c r="C177" s="19"/>
      <c r="D177" s="19"/>
      <c r="E177" s="19"/>
      <c r="F177" s="19"/>
    </row>
    <row r="178" spans="1:6" ht="15.75" customHeight="1" x14ac:dyDescent="0.2">
      <c r="A178" s="19"/>
      <c r="B178" s="19"/>
      <c r="C178" s="19"/>
      <c r="D178" s="19"/>
      <c r="E178" s="19"/>
      <c r="F178" s="19"/>
    </row>
    <row r="179" spans="1:6" ht="15.75" customHeight="1" x14ac:dyDescent="0.2">
      <c r="A179" s="19"/>
      <c r="B179" s="19"/>
      <c r="C179" s="19"/>
      <c r="D179" s="19"/>
      <c r="E179" s="19"/>
      <c r="F179" s="19"/>
    </row>
    <row r="180" spans="1:6" ht="15.75" customHeight="1" x14ac:dyDescent="0.2">
      <c r="A180" s="19"/>
      <c r="B180" s="19"/>
      <c r="C180" s="19"/>
      <c r="D180" s="19"/>
      <c r="E180" s="19"/>
      <c r="F180" s="19"/>
    </row>
    <row r="181" spans="1:6" ht="15.75" customHeight="1" x14ac:dyDescent="0.2">
      <c r="A181" s="19"/>
      <c r="B181" s="19"/>
      <c r="C181" s="19"/>
      <c r="D181" s="19"/>
      <c r="E181" s="19"/>
      <c r="F181" s="19"/>
    </row>
    <row r="182" spans="1:6" ht="15.75" customHeight="1" x14ac:dyDescent="0.2">
      <c r="A182" s="19"/>
      <c r="B182" s="19"/>
      <c r="C182" s="19"/>
      <c r="D182" s="19"/>
      <c r="E182" s="19"/>
      <c r="F182" s="19"/>
    </row>
    <row r="183" spans="1:6" ht="15.75" customHeight="1" x14ac:dyDescent="0.2">
      <c r="A183" s="19"/>
      <c r="B183" s="19"/>
      <c r="C183" s="19"/>
      <c r="D183" s="19"/>
      <c r="E183" s="19"/>
      <c r="F183" s="19"/>
    </row>
    <row r="184" spans="1:6" ht="15.75" customHeight="1" x14ac:dyDescent="0.2">
      <c r="A184" s="19"/>
      <c r="B184" s="19"/>
      <c r="C184" s="19"/>
      <c r="D184" s="19"/>
      <c r="E184" s="19"/>
      <c r="F184" s="19"/>
    </row>
    <row r="185" spans="1:6" ht="15.75" customHeight="1" x14ac:dyDescent="0.2">
      <c r="A185" s="19"/>
      <c r="B185" s="19"/>
      <c r="C185" s="19"/>
      <c r="D185" s="19"/>
      <c r="E185" s="19"/>
      <c r="F185" s="19"/>
    </row>
    <row r="186" spans="1:6" ht="15.75" customHeight="1" x14ac:dyDescent="0.2">
      <c r="A186" s="19"/>
      <c r="B186" s="19"/>
      <c r="C186" s="19"/>
      <c r="D186" s="19"/>
      <c r="E186" s="19"/>
      <c r="F186" s="19"/>
    </row>
    <row r="187" spans="1:6" ht="15.75" customHeight="1" x14ac:dyDescent="0.2">
      <c r="A187" s="19"/>
      <c r="B187" s="19"/>
      <c r="C187" s="19"/>
      <c r="D187" s="19"/>
      <c r="E187" s="19"/>
      <c r="F187" s="19"/>
    </row>
    <row r="188" spans="1:6" ht="15.75" customHeight="1" x14ac:dyDescent="0.2">
      <c r="A188" s="19"/>
      <c r="B188" s="19"/>
      <c r="C188" s="19"/>
      <c r="D188" s="19"/>
      <c r="E188" s="19"/>
      <c r="F188" s="19"/>
    </row>
    <row r="189" spans="1:6" ht="15.75" customHeight="1" x14ac:dyDescent="0.2">
      <c r="A189" s="19"/>
      <c r="B189" s="19"/>
      <c r="C189" s="19"/>
      <c r="D189" s="19"/>
      <c r="E189" s="19"/>
      <c r="F189" s="19"/>
    </row>
    <row r="190" spans="1:6" ht="15.75" customHeight="1" x14ac:dyDescent="0.2">
      <c r="A190" s="19"/>
      <c r="B190" s="19"/>
      <c r="C190" s="19"/>
      <c r="D190" s="19"/>
      <c r="E190" s="19"/>
      <c r="F190" s="19"/>
    </row>
    <row r="191" spans="1:6" ht="15.75" customHeight="1" x14ac:dyDescent="0.2">
      <c r="A191" s="19"/>
      <c r="B191" s="19"/>
      <c r="C191" s="19"/>
      <c r="D191" s="19"/>
      <c r="E191" s="19"/>
      <c r="F191" s="19"/>
    </row>
    <row r="192" spans="1:6" ht="15.75" customHeight="1" x14ac:dyDescent="0.2">
      <c r="A192" s="19"/>
      <c r="B192" s="19"/>
      <c r="C192" s="19"/>
      <c r="D192" s="19"/>
      <c r="E192" s="19"/>
      <c r="F192" s="19"/>
    </row>
    <row r="193" spans="1:6" ht="15.75" customHeight="1" x14ac:dyDescent="0.2">
      <c r="A193" s="19"/>
      <c r="B193" s="19"/>
      <c r="C193" s="19"/>
      <c r="D193" s="19"/>
      <c r="E193" s="19"/>
      <c r="F193" s="19"/>
    </row>
    <row r="194" spans="1:6" ht="15.75" customHeight="1" x14ac:dyDescent="0.2">
      <c r="A194" s="19"/>
      <c r="B194" s="19"/>
      <c r="C194" s="19"/>
      <c r="D194" s="19"/>
      <c r="E194" s="19"/>
      <c r="F194" s="19"/>
    </row>
    <row r="195" spans="1:6" ht="15.75" customHeight="1" x14ac:dyDescent="0.2">
      <c r="A195" s="19"/>
      <c r="B195" s="19"/>
      <c r="C195" s="19"/>
      <c r="D195" s="19"/>
      <c r="E195" s="19"/>
      <c r="F195" s="19"/>
    </row>
    <row r="196" spans="1:6" ht="15.75" customHeight="1" x14ac:dyDescent="0.2">
      <c r="A196" s="19"/>
      <c r="B196" s="19"/>
      <c r="C196" s="19"/>
      <c r="D196" s="19"/>
      <c r="E196" s="19"/>
      <c r="F196" s="19"/>
    </row>
    <row r="197" spans="1:6" ht="15.75" customHeight="1" x14ac:dyDescent="0.2">
      <c r="A197" s="19"/>
      <c r="B197" s="19"/>
      <c r="C197" s="19"/>
      <c r="D197" s="19"/>
      <c r="E197" s="19"/>
      <c r="F197" s="19"/>
    </row>
    <row r="198" spans="1:6" ht="15.75" customHeight="1" x14ac:dyDescent="0.2">
      <c r="A198" s="19"/>
      <c r="B198" s="19"/>
      <c r="C198" s="19"/>
      <c r="D198" s="19"/>
      <c r="E198" s="19"/>
      <c r="F198" s="19"/>
    </row>
    <row r="199" spans="1:6" ht="15.75" customHeight="1" x14ac:dyDescent="0.2">
      <c r="A199" s="19"/>
      <c r="B199" s="19"/>
      <c r="C199" s="19"/>
      <c r="D199" s="19"/>
      <c r="E199" s="19"/>
      <c r="F199" s="19"/>
    </row>
    <row r="200" spans="1:6" ht="15.75" customHeight="1" x14ac:dyDescent="0.2">
      <c r="A200" s="19"/>
      <c r="B200" s="19"/>
      <c r="C200" s="19"/>
      <c r="D200" s="19"/>
      <c r="E200" s="19"/>
      <c r="F200" s="19"/>
    </row>
    <row r="201" spans="1:6" ht="15.75" customHeight="1" x14ac:dyDescent="0.2">
      <c r="A201" s="19"/>
      <c r="B201" s="19"/>
      <c r="C201" s="19"/>
      <c r="D201" s="19"/>
      <c r="E201" s="19"/>
      <c r="F201" s="19"/>
    </row>
    <row r="202" spans="1:6" ht="15.75" customHeight="1" x14ac:dyDescent="0.2">
      <c r="A202" s="19"/>
      <c r="B202" s="19"/>
      <c r="C202" s="19"/>
      <c r="D202" s="19"/>
      <c r="E202" s="19"/>
      <c r="F202" s="19"/>
    </row>
  </sheetData>
  <pageMargins left="0.70866141732283472" right="0.70866141732283472" top="0.74803149606299213" bottom="0.74803149606299213" header="0.31496062992125984" footer="0.31496062992125984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2C8-7FBE-4592-ABED-C0517794D25A}">
  <sheetPr>
    <tabColor theme="7" tint="0.39997558519241921"/>
  </sheetPr>
  <dimension ref="A1:E22"/>
  <sheetViews>
    <sheetView tabSelected="1" workbookViewId="0">
      <selection activeCell="B5" sqref="B5"/>
    </sheetView>
  </sheetViews>
  <sheetFormatPr baseColWidth="10" defaultRowHeight="12.75" x14ac:dyDescent="0.2"/>
  <cols>
    <col min="1" max="1" width="10.85546875" customWidth="1"/>
    <col min="2" max="2" width="40" bestFit="1" customWidth="1"/>
    <col min="3" max="3" width="20.140625" customWidth="1"/>
  </cols>
  <sheetData>
    <row r="1" spans="1:5" ht="15" x14ac:dyDescent="0.25">
      <c r="A1" s="23" t="s">
        <v>124</v>
      </c>
      <c r="B1" s="24" t="s">
        <v>123</v>
      </c>
      <c r="C1" s="24" t="s">
        <v>125</v>
      </c>
      <c r="D1" s="21"/>
      <c r="E1" s="21"/>
    </row>
    <row r="2" spans="1:5" x14ac:dyDescent="0.2">
      <c r="A2" s="12">
        <v>101</v>
      </c>
      <c r="B2" s="29" t="s">
        <v>133</v>
      </c>
      <c r="C2" s="26">
        <v>73000</v>
      </c>
    </row>
    <row r="3" spans="1:5" x14ac:dyDescent="0.2">
      <c r="A3" s="12">
        <v>102</v>
      </c>
      <c r="B3" s="29" t="s">
        <v>134</v>
      </c>
      <c r="C3" s="26">
        <v>25000</v>
      </c>
    </row>
    <row r="4" spans="1:5" x14ac:dyDescent="0.2">
      <c r="A4" s="12">
        <v>103</v>
      </c>
      <c r="B4" s="29" t="s">
        <v>135</v>
      </c>
      <c r="C4" s="26">
        <v>15000</v>
      </c>
    </row>
    <row r="5" spans="1:5" x14ac:dyDescent="0.2">
      <c r="A5" s="12">
        <v>1004</v>
      </c>
      <c r="B5" s="29" t="s">
        <v>136</v>
      </c>
      <c r="C5" s="26">
        <v>200000</v>
      </c>
    </row>
    <row r="6" spans="1:5" x14ac:dyDescent="0.2">
      <c r="A6" s="12">
        <v>1005</v>
      </c>
      <c r="B6" s="29" t="s">
        <v>137</v>
      </c>
      <c r="C6" s="26">
        <v>159500</v>
      </c>
    </row>
    <row r="7" spans="1:5" x14ac:dyDescent="0.2">
      <c r="A7" s="12">
        <v>1006</v>
      </c>
      <c r="B7" s="29" t="s">
        <v>138</v>
      </c>
      <c r="C7" s="26">
        <v>300000</v>
      </c>
    </row>
    <row r="8" spans="1:5" x14ac:dyDescent="0.2">
      <c r="A8" s="12">
        <v>1007</v>
      </c>
      <c r="B8" s="29" t="s">
        <v>139</v>
      </c>
      <c r="C8" s="26">
        <v>250000</v>
      </c>
    </row>
    <row r="9" spans="1:5" x14ac:dyDescent="0.2">
      <c r="A9" s="12">
        <v>1008</v>
      </c>
      <c r="B9" s="25" t="s">
        <v>126</v>
      </c>
      <c r="C9" s="26">
        <v>550000</v>
      </c>
    </row>
    <row r="10" spans="1:5" x14ac:dyDescent="0.2">
      <c r="A10" s="12">
        <v>1009</v>
      </c>
      <c r="B10" s="29" t="s">
        <v>140</v>
      </c>
      <c r="C10" s="26">
        <v>80000</v>
      </c>
    </row>
    <row r="11" spans="1:5" x14ac:dyDescent="0.2">
      <c r="A11" s="12">
        <v>1010</v>
      </c>
      <c r="B11" s="29" t="s">
        <v>141</v>
      </c>
      <c r="C11" s="26">
        <v>110000</v>
      </c>
    </row>
    <row r="12" spans="1:5" x14ac:dyDescent="0.2">
      <c r="A12" s="12">
        <v>1012</v>
      </c>
      <c r="B12" s="29" t="s">
        <v>142</v>
      </c>
      <c r="C12" s="26">
        <v>300000</v>
      </c>
    </row>
    <row r="13" spans="1:5" x14ac:dyDescent="0.2">
      <c r="A13" s="12">
        <v>1013</v>
      </c>
      <c r="B13" s="29" t="s">
        <v>143</v>
      </c>
      <c r="C13" s="26">
        <v>90000</v>
      </c>
    </row>
    <row r="14" spans="1:5" x14ac:dyDescent="0.2">
      <c r="A14" s="12">
        <v>1014</v>
      </c>
      <c r="B14" s="29" t="s">
        <v>144</v>
      </c>
      <c r="C14" s="26">
        <v>345000</v>
      </c>
    </row>
    <row r="15" spans="1:5" x14ac:dyDescent="0.2">
      <c r="A15" s="12">
        <v>1015</v>
      </c>
      <c r="B15" s="29" t="s">
        <v>145</v>
      </c>
      <c r="C15" s="26">
        <v>449000</v>
      </c>
    </row>
    <row r="16" spans="1:5" x14ac:dyDescent="0.2">
      <c r="A16" s="12"/>
      <c r="B16" s="12"/>
      <c r="C16" s="26"/>
    </row>
    <row r="22" spans="2:2" x14ac:dyDescent="0.2">
      <c r="B22" s="5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6A13-11A9-4C52-9697-8908EDEF029B}">
  <sheetPr>
    <tabColor theme="6" tint="0.39997558519241921"/>
  </sheetPr>
  <dimension ref="A1:D5"/>
  <sheetViews>
    <sheetView zoomScaleNormal="100" workbookViewId="0">
      <selection activeCell="D1" sqref="D1:D1048576"/>
    </sheetView>
  </sheetViews>
  <sheetFormatPr baseColWidth="10" defaultRowHeight="12.75" x14ac:dyDescent="0.2"/>
  <cols>
    <col min="1" max="2" width="19.42578125" customWidth="1"/>
    <col min="3" max="3" width="21.5703125" customWidth="1"/>
    <col min="4" max="4" width="14.42578125" bestFit="1" customWidth="1"/>
  </cols>
  <sheetData>
    <row r="1" spans="1:4" x14ac:dyDescent="0.2">
      <c r="A1" s="12" t="s">
        <v>109</v>
      </c>
      <c r="B1" s="12" t="s">
        <v>1</v>
      </c>
      <c r="C1" s="12" t="s">
        <v>2</v>
      </c>
      <c r="D1" s="12" t="s">
        <v>110</v>
      </c>
    </row>
    <row r="2" spans="1:4" x14ac:dyDescent="0.2">
      <c r="A2" s="9">
        <v>1013576811</v>
      </c>
      <c r="B2" s="5" t="s">
        <v>6</v>
      </c>
      <c r="C2" s="5" t="s">
        <v>7</v>
      </c>
      <c r="D2" s="13">
        <v>908526</v>
      </c>
    </row>
    <row r="3" spans="1:4" x14ac:dyDescent="0.2">
      <c r="A3" s="9">
        <v>1022922706</v>
      </c>
      <c r="B3" s="5" t="s">
        <v>77</v>
      </c>
      <c r="C3" s="5" t="s">
        <v>78</v>
      </c>
      <c r="D3" s="13">
        <v>1000000</v>
      </c>
    </row>
    <row r="4" spans="1:4" x14ac:dyDescent="0.2">
      <c r="A4" s="9">
        <v>1013099140</v>
      </c>
      <c r="B4" s="4" t="s">
        <v>92</v>
      </c>
      <c r="C4" s="4" t="s">
        <v>93</v>
      </c>
      <c r="D4" s="13">
        <v>1850000</v>
      </c>
    </row>
    <row r="5" spans="1:4" x14ac:dyDescent="0.2">
      <c r="A5" s="9">
        <v>1023062345</v>
      </c>
      <c r="B5" s="30" t="s">
        <v>146</v>
      </c>
      <c r="C5" s="30" t="s">
        <v>147</v>
      </c>
      <c r="D5" s="13">
        <v>908526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F7D6-C08E-41A5-923C-FD1A378C0402}">
  <sheetPr>
    <tabColor theme="5" tint="0.59999389629810485"/>
  </sheetPr>
  <dimension ref="A6:F25"/>
  <sheetViews>
    <sheetView showGridLines="0" showWhiteSpace="0" view="pageLayout" zoomScale="85" zoomScaleNormal="100" zoomScalePageLayoutView="85" workbookViewId="0">
      <selection activeCell="F3" sqref="F3"/>
    </sheetView>
  </sheetViews>
  <sheetFormatPr baseColWidth="10" defaultRowHeight="12.75" x14ac:dyDescent="0.2"/>
  <cols>
    <col min="1" max="1" width="13.42578125" customWidth="1"/>
    <col min="2" max="2" width="13.42578125" style="20" customWidth="1"/>
    <col min="3" max="3" width="12.7109375" bestFit="1" customWidth="1"/>
    <col min="4" max="4" width="22.42578125" bestFit="1" customWidth="1"/>
    <col min="5" max="5" width="12.42578125" customWidth="1"/>
    <col min="6" max="6" width="32.7109375" bestFit="1" customWidth="1"/>
  </cols>
  <sheetData>
    <row r="6" spans="1:6" ht="15.75" x14ac:dyDescent="0.3">
      <c r="A6" s="31" t="s">
        <v>111</v>
      </c>
      <c r="B6" s="31"/>
      <c r="C6" s="32">
        <v>1000464506</v>
      </c>
      <c r="D6" s="32"/>
      <c r="E6" s="33" t="s">
        <v>114</v>
      </c>
      <c r="F6" s="34">
        <f ca="1">TODAY()</f>
        <v>44293</v>
      </c>
    </row>
    <row r="7" spans="1:6" ht="15.75" x14ac:dyDescent="0.3">
      <c r="A7" s="35" t="s">
        <v>112</v>
      </c>
      <c r="B7" s="32" t="str">
        <f>CONCATENATE(VLOOKUP(C6, Listaclientes,2,FALSE)," ",(VLOOKUP(C6, Listaclientes, 3,FALSE)))</f>
        <v>Sebastian Danilo Correa Boyaca</v>
      </c>
      <c r="C7" s="32"/>
      <c r="D7" s="32"/>
      <c r="E7" s="39" t="s">
        <v>127</v>
      </c>
      <c r="F7" s="39"/>
    </row>
    <row r="8" spans="1:6" ht="15.75" x14ac:dyDescent="0.3">
      <c r="A8" s="35" t="s">
        <v>4</v>
      </c>
      <c r="B8" s="32" t="str">
        <f>VLOOKUP(C6,Listaclientes,5,FALSE)</f>
        <v>Carrera 87 #129c 19 Interior 8</v>
      </c>
      <c r="C8" s="32"/>
      <c r="D8" s="32"/>
      <c r="E8" s="32"/>
      <c r="F8" s="32"/>
    </row>
    <row r="9" spans="1:6" ht="15.75" x14ac:dyDescent="0.3">
      <c r="A9" s="35" t="s">
        <v>3</v>
      </c>
      <c r="B9" s="32">
        <f>VLOOKUP(C6,Listaclientes,4,FALSE)</f>
        <v>3195890562</v>
      </c>
      <c r="C9" s="32"/>
      <c r="D9" s="33" t="s">
        <v>5</v>
      </c>
      <c r="E9" s="32" t="str">
        <f>VLOOKUP(C6,Listaclientes,6,FALSE)</f>
        <v>sdcorrea60@misena.edu.co</v>
      </c>
      <c r="F9" s="32"/>
    </row>
    <row r="10" spans="1:6" ht="47.25" x14ac:dyDescent="0.3">
      <c r="A10" s="35" t="s">
        <v>113</v>
      </c>
      <c r="B10" s="36" t="s">
        <v>115</v>
      </c>
      <c r="C10" s="35" t="s">
        <v>116</v>
      </c>
      <c r="D10" s="35" t="s">
        <v>117</v>
      </c>
      <c r="E10" s="36" t="s">
        <v>118</v>
      </c>
      <c r="F10" s="36" t="s">
        <v>119</v>
      </c>
    </row>
    <row r="11" spans="1:6" ht="15.75" x14ac:dyDescent="0.3">
      <c r="A11" s="43">
        <v>1</v>
      </c>
      <c r="B11" s="44">
        <v>1008</v>
      </c>
      <c r="C11" s="45">
        <v>4</v>
      </c>
      <c r="D11" s="46" t="str">
        <f t="shared" ref="D11:D20" si="0">IFERROR(VLOOKUP(B11,listaproductos,2,FALSE)," ")</f>
        <v>Green Tea 300 gr</v>
      </c>
      <c r="E11" s="47">
        <f t="shared" ref="E11:E20" si="1">IFERROR(VLOOKUP(B11,listaproductos,3,FALSE)," ")</f>
        <v>550000</v>
      </c>
      <c r="F11" s="47">
        <f t="shared" ref="F11:F12" si="2">IFERROR(C11*E11," ")</f>
        <v>2200000</v>
      </c>
    </row>
    <row r="12" spans="1:6" ht="15.75" x14ac:dyDescent="0.3">
      <c r="A12" s="43">
        <v>2</v>
      </c>
      <c r="B12" s="44">
        <v>1010</v>
      </c>
      <c r="C12" s="45">
        <v>5</v>
      </c>
      <c r="D12" s="46" t="str">
        <f t="shared" si="0"/>
        <v>Vogue Dama redonda</v>
      </c>
      <c r="E12" s="47">
        <f t="shared" si="1"/>
        <v>110000</v>
      </c>
      <c r="F12" s="47">
        <f t="shared" si="2"/>
        <v>550000</v>
      </c>
    </row>
    <row r="13" spans="1:6" ht="15.75" x14ac:dyDescent="0.3">
      <c r="A13" s="43">
        <v>3</v>
      </c>
      <c r="B13" s="44">
        <v>1009</v>
      </c>
      <c r="C13" s="45">
        <v>2</v>
      </c>
      <c r="D13" s="46" t="str">
        <f t="shared" si="0"/>
        <v>Police azul</v>
      </c>
      <c r="E13" s="47">
        <f t="shared" si="1"/>
        <v>80000</v>
      </c>
      <c r="F13" s="47">
        <f>IFERROR(C13*E13," ")</f>
        <v>160000</v>
      </c>
    </row>
    <row r="14" spans="1:6" ht="15.75" x14ac:dyDescent="0.3">
      <c r="A14" s="43">
        <v>4</v>
      </c>
      <c r="B14" s="44"/>
      <c r="C14" s="45"/>
      <c r="D14" s="46" t="str">
        <f t="shared" si="0"/>
        <v xml:space="preserve"> </v>
      </c>
      <c r="E14" s="47" t="str">
        <f t="shared" si="1"/>
        <v xml:space="preserve"> </v>
      </c>
      <c r="F14" s="47" t="str">
        <f t="shared" ref="F14:F20" si="3">IFERROR(C14*E14," ")</f>
        <v xml:space="preserve"> </v>
      </c>
    </row>
    <row r="15" spans="1:6" ht="15.75" x14ac:dyDescent="0.3">
      <c r="A15" s="43">
        <v>5</v>
      </c>
      <c r="B15" s="44"/>
      <c r="C15" s="45"/>
      <c r="D15" s="46" t="str">
        <f t="shared" si="0"/>
        <v xml:space="preserve"> </v>
      </c>
      <c r="E15" s="47" t="str">
        <f t="shared" si="1"/>
        <v xml:space="preserve"> </v>
      </c>
      <c r="F15" s="47" t="str">
        <f t="shared" si="3"/>
        <v xml:space="preserve"> </v>
      </c>
    </row>
    <row r="16" spans="1:6" ht="15.75" x14ac:dyDescent="0.3">
      <c r="A16" s="43">
        <v>6</v>
      </c>
      <c r="B16" s="44"/>
      <c r="C16" s="45"/>
      <c r="D16" s="46" t="str">
        <f t="shared" si="0"/>
        <v xml:space="preserve"> </v>
      </c>
      <c r="E16" s="47" t="str">
        <f t="shared" si="1"/>
        <v xml:space="preserve"> </v>
      </c>
      <c r="F16" s="47" t="str">
        <f t="shared" si="3"/>
        <v xml:space="preserve"> </v>
      </c>
    </row>
    <row r="17" spans="1:6" ht="15.75" x14ac:dyDescent="0.3">
      <c r="A17" s="43">
        <v>7</v>
      </c>
      <c r="B17" s="44"/>
      <c r="C17" s="45"/>
      <c r="D17" s="46" t="str">
        <f t="shared" si="0"/>
        <v xml:space="preserve"> </v>
      </c>
      <c r="E17" s="47" t="str">
        <f t="shared" si="1"/>
        <v xml:space="preserve"> </v>
      </c>
      <c r="F17" s="47" t="str">
        <f t="shared" si="3"/>
        <v xml:space="preserve"> </v>
      </c>
    </row>
    <row r="18" spans="1:6" ht="15.75" x14ac:dyDescent="0.3">
      <c r="A18" s="43">
        <v>8</v>
      </c>
      <c r="B18" s="44"/>
      <c r="C18" s="45"/>
      <c r="D18" s="46" t="str">
        <f t="shared" si="0"/>
        <v xml:space="preserve"> </v>
      </c>
      <c r="E18" s="47" t="str">
        <f t="shared" si="1"/>
        <v xml:space="preserve"> </v>
      </c>
      <c r="F18" s="47" t="str">
        <f t="shared" si="3"/>
        <v xml:space="preserve"> </v>
      </c>
    </row>
    <row r="19" spans="1:6" ht="15.75" x14ac:dyDescent="0.3">
      <c r="A19" s="43">
        <v>9</v>
      </c>
      <c r="B19" s="44"/>
      <c r="C19" s="45"/>
      <c r="D19" s="46" t="str">
        <f t="shared" si="0"/>
        <v xml:space="preserve"> </v>
      </c>
      <c r="E19" s="47" t="str">
        <f t="shared" si="1"/>
        <v xml:space="preserve"> </v>
      </c>
      <c r="F19" s="47" t="str">
        <f t="shared" si="3"/>
        <v xml:space="preserve"> </v>
      </c>
    </row>
    <row r="20" spans="1:6" ht="15.75" x14ac:dyDescent="0.3">
      <c r="A20" s="43">
        <v>10</v>
      </c>
      <c r="B20" s="44"/>
      <c r="C20" s="45"/>
      <c r="D20" s="46" t="str">
        <f t="shared" si="0"/>
        <v xml:space="preserve"> </v>
      </c>
      <c r="E20" s="47" t="str">
        <f t="shared" si="1"/>
        <v xml:space="preserve"> </v>
      </c>
      <c r="F20" s="47" t="str">
        <f t="shared" si="3"/>
        <v xml:space="preserve"> </v>
      </c>
    </row>
    <row r="21" spans="1:6" ht="15.75" x14ac:dyDescent="0.3">
      <c r="A21" s="40" t="s">
        <v>130</v>
      </c>
      <c r="B21" s="48">
        <v>0.19</v>
      </c>
      <c r="C21" s="48"/>
      <c r="D21" s="42" t="s">
        <v>128</v>
      </c>
      <c r="E21" s="42"/>
      <c r="F21" s="49">
        <f>SUM(F11:F20)</f>
        <v>2910000</v>
      </c>
    </row>
    <row r="22" spans="1:6" ht="15.75" x14ac:dyDescent="0.3">
      <c r="A22" s="39" t="s">
        <v>120</v>
      </c>
      <c r="B22" s="39"/>
      <c r="C22" s="39"/>
      <c r="D22" s="42" t="s">
        <v>129</v>
      </c>
      <c r="E22" s="42"/>
      <c r="F22" s="50">
        <f>F21*B21</f>
        <v>552900</v>
      </c>
    </row>
    <row r="23" spans="1:6" ht="15.75" x14ac:dyDescent="0.3">
      <c r="A23" s="41" t="e" cm="1">
        <f t="array" aca="1" ref="A23" ca="1">[1]!ENLETRAS(F23)</f>
        <v>#NAME?</v>
      </c>
      <c r="B23" s="41"/>
      <c r="C23" s="41"/>
      <c r="D23" s="42" t="s">
        <v>122</v>
      </c>
      <c r="E23" s="42"/>
      <c r="F23" s="49">
        <f>SUM(F21,F22)</f>
        <v>3462900</v>
      </c>
    </row>
    <row r="24" spans="1:6" ht="15.75" x14ac:dyDescent="0.3">
      <c r="A24" s="41"/>
      <c r="B24" s="41"/>
      <c r="C24" s="41"/>
      <c r="D24" s="38" t="s">
        <v>121</v>
      </c>
      <c r="E24" s="37">
        <v>1023062345</v>
      </c>
      <c r="F24" s="38" t="str">
        <f>CONCATENATE(VLOOKUP(E24, Listavendedores,2,FALSE)," ",(VLOOKUP(E24, Listavendedores, 3,FALSE)))</f>
        <v>Daniel  Mendez</v>
      </c>
    </row>
    <row r="25" spans="1:6" x14ac:dyDescent="0.2">
      <c r="F25" s="22"/>
    </row>
  </sheetData>
  <mergeCells count="13">
    <mergeCell ref="A22:C22"/>
    <mergeCell ref="A23:C24"/>
    <mergeCell ref="D22:E22"/>
    <mergeCell ref="D23:E23"/>
    <mergeCell ref="A6:B6"/>
    <mergeCell ref="C6:D6"/>
    <mergeCell ref="B7:D7"/>
    <mergeCell ref="D21:E21"/>
    <mergeCell ref="B21:C21"/>
    <mergeCell ref="E7:F7"/>
    <mergeCell ref="B8:F8"/>
    <mergeCell ref="B9:C9"/>
    <mergeCell ref="E9:F9"/>
  </mergeCells>
  <pageMargins left="0.70866141732283505" right="0.70866141732283505" top="0.74803149606299202" bottom="0.74803149606299202" header="0.31496062992126" footer="0.31496062992126"/>
  <pageSetup orientation="landscape" r:id="rId1"/>
  <headerFooter scaleWithDoc="0" alignWithMargins="0">
    <oddHeader>&amp;C&amp;G</oddHeader>
    <oddFooter>&amp;CGLOVIMARKET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680CC70-E075-44EC-A97C-FB6C4E87E377}">
          <x14:formula1>
            <xm:f>' Clientes'!$A$2:$A$27</xm:f>
          </x14:formula1>
          <xm:sqref>C6:D6</xm:sqref>
        </x14:dataValidation>
        <x14:dataValidation type="list" allowBlank="1" showInputMessage="1" showErrorMessage="1" xr:uid="{50187E1C-8A73-47C8-AAE9-0DB090CC2B74}">
          <x14:formula1>
            <xm:f>Productos!$A:$A</xm:f>
          </x14:formula1>
          <xm:sqref>B11:B13</xm:sqref>
        </x14:dataValidation>
        <x14:dataValidation type="list" allowBlank="1" showInputMessage="1" showErrorMessage="1" xr:uid="{FEE68991-4DB8-4D00-82D6-34C3788BDE8B}">
          <x14:formula1>
            <xm:f>Productos!$A$2:$A$16</xm:f>
          </x14:formula1>
          <xm:sqref>B14:B20</xm:sqref>
        </x14:dataValidation>
        <x14:dataValidation type="list" allowBlank="1" showInputMessage="1" showErrorMessage="1" xr:uid="{76539FD5-3D8D-4582-8392-A16A6A6E148E}">
          <x14:formula1>
            <xm:f>Vendedores!$A:$A</xm:f>
          </x14:formula1>
          <xm:sqref>E24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8203F535E6942AC1777498B9A2072" ma:contentTypeVersion="0" ma:contentTypeDescription="Create a new document." ma:contentTypeScope="" ma:versionID="3475d20e2c5303ba58c9d1a461be083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8553be96830d2e9b5821647829b2a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778DF6-1A37-4999-BCF2-1D72EB3E2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810813-B03E-4841-A7B0-67B3D3C6F0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F310D-97F7-47CE-9A7E-58F8C47597D6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 Clientes</vt:lpstr>
      <vt:lpstr>Productos</vt:lpstr>
      <vt:lpstr>Vendedores</vt:lpstr>
      <vt:lpstr>Cotizacion</vt:lpstr>
      <vt:lpstr>Listaclientes</vt:lpstr>
      <vt:lpstr>listaproductos</vt:lpstr>
      <vt:lpstr>Listavendedores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Criollo Cardenas</dc:creator>
  <cp:lastModifiedBy>PC</cp:lastModifiedBy>
  <cp:lastPrinted>2021-03-05T19:14:59Z</cp:lastPrinted>
  <dcterms:created xsi:type="dcterms:W3CDTF">2021-03-03T17:13:15Z</dcterms:created>
  <dcterms:modified xsi:type="dcterms:W3CDTF">2021-04-08T01:51:04Z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0x010100FD18203F535E6942AC1777498B9A2072</vt:lpwstr>
  </property>
</Properties>
</file>