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<sst xmlns="http://schemas.openxmlformats.org/spreadsheetml/2006/main" count="31" uniqueCount="28">
  <si>
    <t xml:space="preserve">Pods</t>
  </si>
  <si>
    <t xml:space="preserve">ОЗУ</t>
  </si>
  <si>
    <t xml:space="preserve">CPU</t>
  </si>
  <si>
    <t xml:space="preserve">копии</t>
  </si>
  <si>
    <t xml:space="preserve">ОЗУ Всего</t>
  </si>
  <si>
    <t xml:space="preserve">CPU Всего</t>
  </si>
  <si>
    <t xml:space="preserve">Кол-во контейнеров на ноду</t>
  </si>
  <si>
    <t xml:space="preserve">запас ОЗУ</t>
  </si>
  <si>
    <t xml:space="preserve">запас CPU</t>
  </si>
  <si>
    <t xml:space="preserve">ОЗУ для ноды</t>
  </si>
  <si>
    <t xml:space="preserve">CPU для ноды</t>
  </si>
  <si>
    <t xml:space="preserve">БД</t>
  </si>
  <si>
    <t xml:space="preserve">Кеш</t>
  </si>
  <si>
    <t xml:space="preserve">Фронтенд</t>
  </si>
  <si>
    <t xml:space="preserve">Бекенд</t>
  </si>
  <si>
    <t xml:space="preserve">ВСЕГО</t>
  </si>
  <si>
    <t xml:space="preserve">Ресурсы для одной ноды</t>
  </si>
  <si>
    <t xml:space="preserve">Ресурсы для одной ноды округленные в большую сторону</t>
  </si>
  <si>
    <t xml:space="preserve">ВСЕГО ресурсов требующихся для всех нод</t>
  </si>
  <si>
    <t xml:space="preserve">Количество нод </t>
  </si>
  <si>
    <t xml:space="preserve">Количество ресурсов оставшихся для приложения при падении нод(без ресурсов для системных компонентов)</t>
  </si>
  <si>
    <t xml:space="preserve">Максимальное допустимое количество отключенных нод</t>
  </si>
  <si>
    <t xml:space="preserve">ОЗУ для системных компонентов</t>
  </si>
  <si>
    <t xml:space="preserve">CPU для системных компонентов</t>
  </si>
  <si>
    <t xml:space="preserve">Значения можно менять</t>
  </si>
  <si>
    <t xml:space="preserve">Результат</t>
  </si>
  <si>
    <t xml:space="preserve">Стоимость 1 ноды</t>
  </si>
  <si>
    <t xml:space="preserve">Стоимость всех нод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</si>
</sst>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78"/>
    <col collapsed="false" customWidth="false" hidden="false" outlineLevel="0" max="7" min="2" style="1" width="11.53"/>
    <col collapsed="false" customWidth="true" hidden="false" outlineLevel="0" max="8" min="8" style="1" width="24.76"/>
    <col collapsed="false" customWidth="false" hidden="false" outlineLevel="0" max="11" min="9" style="1" width="11.53"/>
    <col collapsed="false" customWidth="true" hidden="false" outlineLevel="0" max="12" min="12" style="1" width="12.66"/>
    <col collapsed="false" customWidth="true" hidden="false" outlineLevel="0" max="13" min="13" style="1" width="27.68"/>
    <col collapsed="false" customWidth="true" hidden="false" outlineLevel="0" max="14" min="14" style="1" width="17.67"/>
    <col collapsed="false" customWidth="true" hidden="false" outlineLevel="0" max="15" min="15" style="1" width="14.6"/>
    <col collapsed="false" customWidth="false" hidden="false" outlineLevel="0" max="16384" min="16" style="1" width="11.53"/>
  </cols>
  <sheetData>
    <row r="1" s="5" customFormat="true" ht="73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H1" s="6" t="s">
        <v>6</v>
      </c>
      <c r="I1" s="3" t="s">
        <v>7</v>
      </c>
      <c r="J1" s="3" t="s">
        <v>8</v>
      </c>
      <c r="K1" s="3"/>
      <c r="L1" s="3"/>
      <c r="M1" s="3"/>
      <c r="N1" s="3" t="s">
        <v>9</v>
      </c>
      <c r="O1" s="4" t="s">
        <v>10</v>
      </c>
    </row>
    <row r="2" customFormat="false" ht="12.8" hidden="false" customHeight="false" outlineLevel="0" collapsed="false">
      <c r="A2" s="7" t="s">
        <v>11</v>
      </c>
      <c r="B2" s="8" t="n">
        <v>4</v>
      </c>
      <c r="C2" s="8" t="n">
        <v>1</v>
      </c>
      <c r="D2" s="8" t="n">
        <v>3</v>
      </c>
      <c r="E2" s="1" t="n">
        <f aca="false">D2*B2</f>
        <v>12</v>
      </c>
      <c r="F2" s="9" t="n">
        <f aca="false">D2*C2</f>
        <v>3</v>
      </c>
      <c r="H2" s="10" t="n">
        <f aca="false">D2/$B$9</f>
        <v>0.6</v>
      </c>
      <c r="I2" s="11" t="n">
        <f aca="false">B2*H2/($B$9-$B$10)</f>
        <v>0.6</v>
      </c>
      <c r="J2" s="11" t="n">
        <f aca="false">C2*$H2/($B$9-$B$10)</f>
        <v>0.15</v>
      </c>
      <c r="K2" s="11"/>
      <c r="L2" s="11"/>
      <c r="M2" s="11"/>
      <c r="N2" s="11" t="n">
        <f aca="false">B2*H2+I2</f>
        <v>3</v>
      </c>
      <c r="O2" s="12" t="n">
        <f aca="false">C2*H2+J2</f>
        <v>0.75</v>
      </c>
    </row>
    <row r="3" customFormat="false" ht="12.8" hidden="false" customHeight="false" outlineLevel="0" collapsed="false">
      <c r="A3" s="7" t="s">
        <v>12</v>
      </c>
      <c r="B3" s="8" t="n">
        <v>4</v>
      </c>
      <c r="C3" s="8" t="n">
        <v>1</v>
      </c>
      <c r="D3" s="8" t="n">
        <v>3</v>
      </c>
      <c r="E3" s="1" t="n">
        <f aca="false">D3*B3</f>
        <v>12</v>
      </c>
      <c r="F3" s="9" t="n">
        <f aca="false">D3*C3</f>
        <v>3</v>
      </c>
      <c r="H3" s="13" t="n">
        <f aca="false">D3/$B$9</f>
        <v>0.6</v>
      </c>
      <c r="I3" s="1" t="n">
        <f aca="false">B3*H3/($B$9-$B$10)</f>
        <v>0.6</v>
      </c>
      <c r="J3" s="1" t="n">
        <f aca="false">C3*$H3/($B$9-$B$10)</f>
        <v>0.15</v>
      </c>
      <c r="N3" s="1" t="n">
        <f aca="false">B3*H3+I3</f>
        <v>3</v>
      </c>
      <c r="O3" s="9" t="n">
        <f aca="false">C3*H3+J3</f>
        <v>0.75</v>
      </c>
    </row>
    <row r="4" customFormat="false" ht="12.8" hidden="false" customHeight="false" outlineLevel="0" collapsed="false">
      <c r="A4" s="7" t="s">
        <v>13</v>
      </c>
      <c r="B4" s="8" t="n">
        <v>0.05</v>
      </c>
      <c r="C4" s="8" t="n">
        <v>0.2</v>
      </c>
      <c r="D4" s="8" t="n">
        <v>5</v>
      </c>
      <c r="E4" s="1" t="n">
        <f aca="false">D4*B4</f>
        <v>0.25</v>
      </c>
      <c r="F4" s="9" t="n">
        <f aca="false">D4*C4</f>
        <v>1</v>
      </c>
      <c r="H4" s="14" t="n">
        <f aca="false">D4/$B$9</f>
        <v>1</v>
      </c>
      <c r="I4" s="1" t="n">
        <f aca="false">B4*H4/($B$9-$B$10)</f>
        <v>0.0125</v>
      </c>
      <c r="J4" s="1" t="n">
        <f aca="false">C4*$H4/($B$9-$B$10)</f>
        <v>0.05</v>
      </c>
      <c r="N4" s="1" t="n">
        <f aca="false">B4*H4+I4</f>
        <v>0.0625</v>
      </c>
      <c r="O4" s="9" t="n">
        <f aca="false">C4*H4+J4</f>
        <v>0.25</v>
      </c>
    </row>
    <row r="5" customFormat="false" ht="12.8" hidden="false" customHeight="false" outlineLevel="0" collapsed="false">
      <c r="A5" s="15" t="s">
        <v>14</v>
      </c>
      <c r="B5" s="16" t="n">
        <v>0.6</v>
      </c>
      <c r="C5" s="16" t="n">
        <v>1</v>
      </c>
      <c r="D5" s="16" t="n">
        <v>10</v>
      </c>
      <c r="E5" s="17" t="n">
        <f aca="false">D5*B5</f>
        <v>6</v>
      </c>
      <c r="F5" s="18" t="n">
        <f aca="false">D5*C5</f>
        <v>10</v>
      </c>
      <c r="H5" s="14" t="n">
        <f aca="false">D5/$B$9</f>
        <v>2</v>
      </c>
      <c r="I5" s="1" t="n">
        <f aca="false">B5*H5/($B$9-$B$10)</f>
        <v>0.3</v>
      </c>
      <c r="J5" s="1" t="n">
        <f aca="false">C5*$H5/($B$9-$B$10)</f>
        <v>0.5</v>
      </c>
      <c r="N5" s="1" t="n">
        <f aca="false">B5*H5+I5</f>
        <v>1.5</v>
      </c>
      <c r="O5" s="9" t="n">
        <f aca="false">C5*H5+J5</f>
        <v>2.5</v>
      </c>
    </row>
    <row r="6" customFormat="false" ht="12.8" hidden="false" customHeight="false" outlineLevel="0" collapsed="false">
      <c r="A6" s="1" t="s">
        <v>15</v>
      </c>
      <c r="E6" s="1" t="n">
        <f aca="false">E2+E3+E4+E5</f>
        <v>30.25</v>
      </c>
      <c r="F6" s="1" t="n">
        <f aca="false">F2+F3+F4+F5</f>
        <v>17</v>
      </c>
      <c r="H6" s="13"/>
      <c r="I6" s="1" t="n">
        <f aca="false">I2+I3+I4+I5</f>
        <v>1.5125</v>
      </c>
      <c r="J6" s="1" t="n">
        <f aca="false">J2+J3+J4+J5</f>
        <v>0.85</v>
      </c>
      <c r="M6" s="1" t="s">
        <v>16</v>
      </c>
      <c r="N6" s="1" t="n">
        <f aca="false">N2+N3+N4+N5+L2</f>
        <v>7.5625</v>
      </c>
      <c r="O6" s="9" t="n">
        <f aca="false">O2+O3+O4+O5+M2</f>
        <v>4.25</v>
      </c>
    </row>
    <row r="7" customFormat="false" ht="41" hidden="false" customHeight="true" outlineLevel="0" collapsed="false">
      <c r="H7" s="13"/>
      <c r="M7" s="19" t="s">
        <v>17</v>
      </c>
      <c r="N7" s="20" t="n">
        <f aca="false">_xlfn.CEILING.MATH(N6, 2)</f>
        <v>8</v>
      </c>
      <c r="O7" s="21" t="n">
        <f aca="false">_xlfn.CEILING.MATH(O6, 2)</f>
        <v>6</v>
      </c>
    </row>
    <row r="8" customFormat="false" ht="35.8" hidden="false" customHeight="true" outlineLevel="0" collapsed="false">
      <c r="H8" s="13"/>
      <c r="I8" s="22"/>
      <c r="J8" s="22"/>
      <c r="K8" s="22"/>
      <c r="L8" s="22"/>
      <c r="M8" s="23" t="s">
        <v>18</v>
      </c>
      <c r="N8" s="24" t="n">
        <f aca="false">N7*B9</f>
        <v>40</v>
      </c>
      <c r="O8" s="21" t="n">
        <f aca="false">O7*B9</f>
        <v>30</v>
      </c>
    </row>
    <row r="9" customFormat="false" ht="60.4" hidden="false" customHeight="true" outlineLevel="0" collapsed="false">
      <c r="A9" s="1" t="s">
        <v>19</v>
      </c>
      <c r="B9" s="8" t="n">
        <v>5</v>
      </c>
      <c r="H9" s="25"/>
      <c r="I9" s="17"/>
      <c r="J9" s="17"/>
      <c r="K9" s="17"/>
      <c r="L9" s="17"/>
      <c r="M9" s="26" t="s">
        <v>20</v>
      </c>
      <c r="N9" s="27" t="n">
        <f aca="false">N7*($B$9-$B$10)-L2*($B$9-$B$10)</f>
        <v>32</v>
      </c>
      <c r="O9" s="27" t="n">
        <f aca="false">O7*($B$9-$B$10)-M2*($B$9-$B$10)</f>
        <v>24</v>
      </c>
    </row>
    <row r="10" customFormat="false" ht="49.25" hidden="false" customHeight="true" outlineLevel="0" collapsed="false">
      <c r="A10" s="5" t="s">
        <v>21</v>
      </c>
      <c r="B10" s="28" t="n">
        <v>1</v>
      </c>
    </row>
    <row r="11" customFormat="false" ht="12.8" hidden="false" customHeight="false" outlineLevel="0" collapsed="false">
      <c r="A11" s="1" t="s">
        <v>22</v>
      </c>
      <c r="B11" s="28" t="n">
        <v>2</v>
      </c>
      <c r="H11" s="29"/>
      <c r="I11" s="29"/>
      <c r="J11" s="29"/>
      <c r="K11" s="29"/>
      <c r="L11" s="29"/>
      <c r="M11" s="29"/>
      <c r="N11" s="29"/>
      <c r="O11" s="29"/>
    </row>
    <row r="12" customFormat="false" ht="12.8" hidden="false" customHeight="false" outlineLevel="0" collapsed="false">
      <c r="A12" s="1" t="s">
        <v>23</v>
      </c>
      <c r="B12" s="28" t="n">
        <v>2</v>
      </c>
      <c r="H12" s="22"/>
      <c r="I12" s="22"/>
      <c r="J12" s="22"/>
      <c r="K12" s="22"/>
      <c r="L12" s="22"/>
      <c r="M12" s="22"/>
      <c r="N12" s="22"/>
      <c r="O12" s="22"/>
    </row>
    <row r="13" customFormat="false" ht="12.8" hidden="false" customHeight="false" outlineLevel="0" collapsed="false">
      <c r="H13" s="22"/>
      <c r="O13" s="22"/>
    </row>
    <row r="14" customFormat="false" ht="12.8" hidden="false" customHeight="false" outlineLevel="0" collapsed="false">
      <c r="H14" s="22"/>
      <c r="O14" s="22"/>
    </row>
    <row r="15" customFormat="false" ht="12.8" hidden="false" customHeight="false" outlineLevel="0" collapsed="false">
      <c r="H15" s="22"/>
      <c r="O15" s="22"/>
    </row>
    <row r="16" customFormat="false" ht="12.8" hidden="false" customHeight="false" outlineLevel="0" collapsed="false">
      <c r="H16" s="22"/>
      <c r="I16" s="22"/>
      <c r="J16" s="22"/>
      <c r="K16" s="22"/>
      <c r="L16" s="22"/>
      <c r="M16" s="22"/>
      <c r="N16" s="22"/>
      <c r="O16" s="22"/>
    </row>
    <row r="17" customFormat="false" ht="12.8" hidden="false" customHeight="false" outlineLevel="0" collapsed="false">
      <c r="A17" s="8" t="s">
        <v>24</v>
      </c>
      <c r="H17" s="22"/>
      <c r="O17" s="22"/>
    </row>
    <row r="18" customFormat="false" ht="12.8" hidden="false" customHeight="false" outlineLevel="0" collapsed="false">
      <c r="A18" s="20" t="s">
        <v>25</v>
      </c>
      <c r="H18" s="22"/>
      <c r="I18" s="22"/>
      <c r="J18" s="22"/>
      <c r="K18" s="22"/>
      <c r="L18" s="22"/>
      <c r="M18" s="22"/>
      <c r="N18" s="22"/>
      <c r="O18" s="22"/>
    </row>
    <row r="20" customFormat="false" ht="12.8" hidden="false" customHeight="false" outlineLevel="0" collapsed="false">
      <c r="H20" s="29"/>
      <c r="I20" s="29"/>
      <c r="J20" s="29"/>
      <c r="K20" s="29"/>
      <c r="L20" s="29"/>
      <c r="M20" s="29"/>
      <c r="N20" s="29"/>
      <c r="O20" s="29"/>
    </row>
    <row r="21" customFormat="false" ht="12.8" hidden="false" customHeight="false" outlineLevel="0" collapsed="false">
      <c r="H21" s="22"/>
      <c r="O21" s="22"/>
    </row>
    <row r="22" customFormat="false" ht="12.8" hidden="false" customHeight="false" outlineLevel="0" collapsed="false">
      <c r="H22" s="22"/>
      <c r="O22" s="22"/>
    </row>
    <row r="23" customFormat="false" ht="22.35" hidden="false" customHeight="true" outlineLevel="0" collapsed="false">
      <c r="A23" s="1" t="s">
        <v>19</v>
      </c>
      <c r="B23" s="1" t="s">
        <v>1</v>
      </c>
      <c r="C23" s="1" t="s">
        <v>2</v>
      </c>
      <c r="D23" s="5" t="s">
        <v>26</v>
      </c>
      <c r="E23" s="5" t="s">
        <v>27</v>
      </c>
      <c r="H23" s="30"/>
      <c r="O23" s="22"/>
    </row>
    <row r="24" customFormat="false" ht="12.8" hidden="false" customHeight="false" outlineLevel="0" collapsed="false">
      <c r="A24" s="1" t="n">
        <v>2</v>
      </c>
      <c r="B24" s="1" t="n">
        <v>32</v>
      </c>
      <c r="C24" s="1" t="n">
        <v>18</v>
      </c>
      <c r="D24" s="31" t="n">
        <v>20474.86</v>
      </c>
      <c r="E24" s="1" t="n">
        <f aca="false">D24*A24</f>
        <v>40949.72</v>
      </c>
      <c r="H24" s="30"/>
      <c r="O24" s="22"/>
    </row>
    <row r="25" customFormat="false" ht="12.8" hidden="false" customHeight="false" outlineLevel="0" collapsed="false">
      <c r="A25" s="1" t="n">
        <v>3</v>
      </c>
      <c r="B25" s="1" t="n">
        <v>20</v>
      </c>
      <c r="C25" s="1" t="n">
        <v>10</v>
      </c>
      <c r="D25" s="31" t="n">
        <v>12963.24</v>
      </c>
      <c r="E25" s="1" t="n">
        <f aca="false">D25*A25</f>
        <v>38889.72</v>
      </c>
      <c r="H25" s="22"/>
      <c r="I25" s="22"/>
      <c r="J25" s="22"/>
      <c r="K25" s="22"/>
      <c r="L25" s="22"/>
      <c r="M25" s="22"/>
      <c r="N25" s="22"/>
      <c r="O25" s="22"/>
    </row>
    <row r="26" customFormat="false" ht="12.8" hidden="false" customHeight="false" outlineLevel="0" collapsed="false">
      <c r="A26" s="1" t="n">
        <v>4</v>
      </c>
      <c r="B26" s="1" t="n">
        <v>12</v>
      </c>
      <c r="C26" s="1" t="n">
        <v>6</v>
      </c>
      <c r="D26" s="31" t="n">
        <v>7955.5</v>
      </c>
      <c r="E26" s="1" t="n">
        <f aca="false">D26*A26</f>
        <v>31822</v>
      </c>
    </row>
    <row r="27" customFormat="false" ht="12.8" hidden="false" customHeight="false" outlineLevel="0" collapsed="false">
      <c r="A27" s="1" t="n">
        <v>5</v>
      </c>
      <c r="B27" s="1" t="n">
        <v>12</v>
      </c>
      <c r="C27" s="1" t="n">
        <v>6</v>
      </c>
      <c r="D27" s="31" t="n">
        <v>7955.5</v>
      </c>
      <c r="E27" s="1" t="n">
        <f aca="false">D27*A27</f>
        <v>39777.5</v>
      </c>
    </row>
    <row r="28" customFormat="false" ht="12.8" hidden="false" customHeight="false" outlineLevel="0" collapsed="false">
      <c r="A28" s="1" t="n">
        <v>6</v>
      </c>
      <c r="B28" s="1" t="n">
        <v>8</v>
      </c>
      <c r="C28" s="1" t="n">
        <v>4</v>
      </c>
      <c r="D28" s="31" t="n">
        <v>5451.62</v>
      </c>
      <c r="E28" s="1" t="n">
        <f aca="false">D28*A28</f>
        <v>32709.72</v>
      </c>
    </row>
    <row r="29" customFormat="false" ht="12.8" hidden="false" customHeight="false" outlineLevel="0" collapsed="false">
      <c r="A29" s="1" t="n">
        <v>7</v>
      </c>
      <c r="B29" s="1" t="n">
        <v>8</v>
      </c>
      <c r="C29" s="1" t="n">
        <v>4</v>
      </c>
      <c r="D29" s="31" t="n">
        <v>5451.62</v>
      </c>
      <c r="E29" s="1" t="n">
        <f aca="false">D29*A29</f>
        <v>38161.34</v>
      </c>
    </row>
    <row r="30" customFormat="false" ht="12.8" hidden="false" customHeight="false" outlineLevel="0" collapsed="false">
      <c r="A30" s="1" t="n">
        <v>8</v>
      </c>
      <c r="B30" s="1" t="n">
        <v>8</v>
      </c>
      <c r="C30" s="1" t="n">
        <v>4</v>
      </c>
      <c r="D30" s="31" t="n">
        <v>5451.62</v>
      </c>
      <c r="E30" s="1" t="n">
        <f aca="false">D30*A30</f>
        <v>43612.96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2025-09-28T23:07:37Z</dcterms:created>
  <dc:creator/>
  <dc:description/>
  <dc:language>ru-RU</dc:language>
  <cp:lastModifiedBy/>
  <dcterms:modified xsi:type="dcterms:W3CDTF">2025-09-30T23:05:56Z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