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J4" i="1"/>
  <c r="E4" i="1"/>
  <c r="E5" i="1"/>
  <c r="I5" i="1"/>
  <c r="E6" i="1"/>
  <c r="I6" i="1"/>
  <c r="E7" i="1"/>
  <c r="I7" i="1"/>
  <c r="E8" i="1"/>
  <c r="I8" i="1"/>
  <c r="E9" i="1"/>
  <c r="I9" i="1"/>
  <c r="I4" i="1"/>
</calcChain>
</file>

<file path=xl/sharedStrings.xml><?xml version="1.0" encoding="utf-8"?>
<sst xmlns="http://schemas.openxmlformats.org/spreadsheetml/2006/main" count="20" uniqueCount="14">
  <si>
    <t>un(m) (kg)</t>
  </si>
  <si>
    <t>un(I) (A)</t>
  </si>
  <si>
    <t>Current (I) (A)</t>
  </si>
  <si>
    <t>un(B) (T)</t>
  </si>
  <si>
    <t>Magnetic field (B) (T)</t>
  </si>
  <si>
    <t>Mass (m) (g)</t>
  </si>
  <si>
    <t>un(m) (g)</t>
  </si>
  <si>
    <t>2.61 cm</t>
  </si>
  <si>
    <t xml:space="preserve"> .05 cm</t>
  </si>
  <si>
    <t>mass(m) (kg)</t>
  </si>
  <si>
    <t>.0261 m</t>
  </si>
  <si>
    <t>.0005 m</t>
  </si>
  <si>
    <t>length (l)</t>
  </si>
  <si>
    <t>un(l)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</si>
</sst>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"/>
    <numFmt numFmtId="166" formatCode="0.0"/>
    <numFmt numFmtId="172" formatCode="0.0000000"/>
    <numFmt numFmtId="17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72" fontId="0" fillId="0" borderId="0" xfId="0" applyNumberFormat="1"/>
    <xf numFmtId="17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Magnetic</a:t>
            </a:r>
            <a:r>
              <a:rPr lang="en-US" baseline="0"/>
              <a:t> Field vs. Current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un(I) (A)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38776902887139"/>
                  <c:y val="0.5937824438611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(0.001 T/A)I + 0.001 T
R² = 0.95037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Sheet1!$J$4:$J$9</c:f>
                <c:numCache>
                  <c:formatCode>General</c:formatCode>
                  <c:ptCount val="6"/>
                  <c:pt idx="0">
                    <c:v>0.000181845859191081</c:v>
                  </c:pt>
                  <c:pt idx="1">
                    <c:v>0.000160855896045559</c:v>
                  </c:pt>
                  <c:pt idx="2">
                    <c:v>0.000157110296093642</c:v>
                  </c:pt>
                  <c:pt idx="3">
                    <c:v>0.000158037811259941</c:v>
                  </c:pt>
                  <c:pt idx="4">
                    <c:v>0.000172065033097401</c:v>
                  </c:pt>
                  <c:pt idx="5">
                    <c:v>0.000184850992564874</c:v>
                  </c:pt>
                </c:numCache>
              </c:numRef>
            </c:plus>
            <c:minus>
              <c:numRef>
                <c:f>Sheet1!$J$4:$J$9</c:f>
                <c:numCache>
                  <c:formatCode>General</c:formatCode>
                  <c:ptCount val="6"/>
                  <c:pt idx="0">
                    <c:v>0.000181845859191081</c:v>
                  </c:pt>
                  <c:pt idx="1">
                    <c:v>0.000160855896045559</c:v>
                  </c:pt>
                  <c:pt idx="2">
                    <c:v>0.000157110296093642</c:v>
                  </c:pt>
                  <c:pt idx="3">
                    <c:v>0.000158037811259941</c:v>
                  </c:pt>
                  <c:pt idx="4">
                    <c:v>0.000172065033097401</c:v>
                  </c:pt>
                  <c:pt idx="5">
                    <c:v>0.000184850992564874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</c:errBars>
          <c:xVal>
            <c:numRef>
              <c:f>Sheet1!$G$4:$G$9</c:f>
              <c:numCache>
                <c:formatCode>General</c:formatCode>
                <c:ptCount val="6"/>
                <c:pt idx="0" formatCode="0.0">
                  <c:v>2.0</c:v>
                </c:pt>
                <c:pt idx="1">
                  <c:v>3.2</c:v>
                </c:pt>
                <c:pt idx="2">
                  <c:v>3.9</c:v>
                </c:pt>
                <c:pt idx="3">
                  <c:v>4.3</c:v>
                </c:pt>
                <c:pt idx="4">
                  <c:v>4.4</c:v>
                </c:pt>
                <c:pt idx="5">
                  <c:v>5.1</c:v>
                </c:pt>
              </c:numCache>
            </c:numRef>
          </c:xVal>
          <c:yVal>
            <c:numRef>
              <c:f>Sheet1!$I$4:$I$9</c:f>
              <c:numCache>
                <c:formatCode>0.00000</c:formatCode>
                <c:ptCount val="6"/>
                <c:pt idx="0">
                  <c:v>0.00332298850574713</c:v>
                </c:pt>
                <c:pt idx="1">
                  <c:v>0.00434147509578544</c:v>
                </c:pt>
                <c:pt idx="2">
                  <c:v>0.00487159838883977</c:v>
                </c:pt>
                <c:pt idx="3">
                  <c:v>0.00521304464047046</c:v>
                </c:pt>
                <c:pt idx="4">
                  <c:v>0.00576018808777429</c:v>
                </c:pt>
                <c:pt idx="5">
                  <c:v>0.00672180903012546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4168"/>
        <c:axId val="-2127625288"/>
      </c:scatterChart>
      <c:valAx>
        <c:axId val="-2127614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27625288"/>
        <c:crosses val="autoZero"/>
        <c:crossBetween val="midCat"/>
      </c:valAx>
      <c:valAx>
        <c:axId val="-212762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Magnetic</a:t>
                </a:r>
                <a:r>
                  <a:rPr lang="en-US" baseline="0"/>
                  <a:t> Field (T)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212761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11</xdr:row>
      <xdr:rowOff>139700</xdr:rowOff>
    </xdr:from>
    <xdr:to>
      <xdr:col>8</xdr:col>
      <xdr:colOff>698500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tabSelected="1" workbookViewId="0">
      <selection activeCell="M27" sqref="M27"/>
    </sheetView>
  </sheetViews>
  <sheetFormatPr baseColWidth="10" defaultRowHeight="15" x14ac:dyDescent="0"/>
  <cols>
    <col min="9" max="10" width="15" bestFit="1" customWidth="1"/>
  </cols>
  <sheetData>
    <row r="3" spans="3:16" ht="30">
      <c r="C3" s="1" t="s">
        <v>5</v>
      </c>
      <c r="D3" t="s">
        <v>6</v>
      </c>
      <c r="E3" s="1" t="s">
        <v>9</v>
      </c>
      <c r="F3" t="s">
        <v>0</v>
      </c>
      <c r="G3" s="1" t="s">
        <v>2</v>
      </c>
      <c r="H3" t="s">
        <v>1</v>
      </c>
      <c r="I3" s="1" t="s">
        <v>4</v>
      </c>
      <c r="J3" t="s">
        <v>3</v>
      </c>
      <c r="K3" t="s">
        <v>12</v>
      </c>
      <c r="L3" t="s">
        <v>13</v>
      </c>
      <c r="O3" t="s">
        <v>12</v>
      </c>
      <c r="P3" t="s">
        <v>13</v>
      </c>
    </row>
    <row r="4" spans="3:16">
      <c r="C4">
        <v>1.77E-2</v>
      </c>
      <c r="D4">
        <v>2.0000000000000001E-4</v>
      </c>
      <c r="E4" s="4">
        <f>C4:C9/1000</f>
        <v>1.77E-5</v>
      </c>
      <c r="F4">
        <v>1.9999999999999999E-7</v>
      </c>
      <c r="G4" s="3">
        <v>2</v>
      </c>
      <c r="H4">
        <v>0.1</v>
      </c>
      <c r="I4" s="5">
        <f>(9.8)*(E4:E9)/(0.0261*(G4:G9))</f>
        <v>3.3229885057471263E-3</v>
      </c>
      <c r="J4" s="5">
        <f>(I4:I9)*SQRT((0.0000002/(E4:E9))^2+(0.1/(G4:G9))^2+(0.0005/0.0261)^2)</f>
        <v>1.8184585919108111E-4</v>
      </c>
      <c r="K4" t="s">
        <v>7</v>
      </c>
      <c r="L4" t="s">
        <v>8</v>
      </c>
      <c r="O4" t="s">
        <v>7</v>
      </c>
      <c r="P4" t="s">
        <v>8</v>
      </c>
    </row>
    <row r="5" spans="3:16">
      <c r="C5">
        <v>3.6999999999999998E-2</v>
      </c>
      <c r="D5">
        <v>2.0000000000000001E-4</v>
      </c>
      <c r="E5" s="4">
        <f t="shared" ref="E5:E9" si="0">C5:C10/1000</f>
        <v>3.6999999999999998E-5</v>
      </c>
      <c r="F5">
        <v>1.9999999999999999E-7</v>
      </c>
      <c r="G5">
        <v>3.2</v>
      </c>
      <c r="H5">
        <v>0.1</v>
      </c>
      <c r="I5" s="5">
        <f>(9.8)*(E5:E10)/(0.0261*(G5:G10))</f>
        <v>4.3414750957854404E-3</v>
      </c>
      <c r="J5" s="5">
        <f t="shared" ref="J5:J9" si="1">(I5:I10)*SQRT((0.0000002/(E5:E10))^2+(0.1/(G5:G10))^2+(0.0005/0.0261)^2)</f>
        <v>1.6085589604555894E-4</v>
      </c>
      <c r="K5" t="s">
        <v>10</v>
      </c>
      <c r="L5" t="s">
        <v>11</v>
      </c>
      <c r="O5" t="s">
        <v>10</v>
      </c>
      <c r="P5" t="s">
        <v>11</v>
      </c>
    </row>
    <row r="6" spans="3:16">
      <c r="C6">
        <v>5.0599999999999999E-2</v>
      </c>
      <c r="D6">
        <v>2.0000000000000001E-4</v>
      </c>
      <c r="E6" s="4">
        <f t="shared" si="0"/>
        <v>5.0599999999999997E-5</v>
      </c>
      <c r="F6">
        <v>1.9999999999999999E-7</v>
      </c>
      <c r="G6">
        <v>3.9</v>
      </c>
      <c r="H6">
        <v>0.1</v>
      </c>
      <c r="I6" s="5">
        <f t="shared" ref="I6:I9" si="2">(9.8)*(E6:E11)/(0.0261*(G6:G11))</f>
        <v>4.8715983888397672E-3</v>
      </c>
      <c r="J6" s="5">
        <f t="shared" si="1"/>
        <v>1.5711029609364192E-4</v>
      </c>
    </row>
    <row r="7" spans="3:16">
      <c r="C7" s="2">
        <v>5.9700000000000003E-2</v>
      </c>
      <c r="D7">
        <v>2.0000000000000001E-4</v>
      </c>
      <c r="E7" s="4">
        <f t="shared" si="0"/>
        <v>5.9700000000000001E-5</v>
      </c>
      <c r="F7">
        <v>1.9999999999999999E-7</v>
      </c>
      <c r="G7">
        <v>4.3</v>
      </c>
      <c r="H7">
        <v>0.1</v>
      </c>
      <c r="I7" s="5">
        <f t="shared" si="2"/>
        <v>5.2130446404704631E-3</v>
      </c>
      <c r="J7" s="5">
        <f t="shared" si="1"/>
        <v>1.5803781125994069E-4</v>
      </c>
    </row>
    <row r="8" spans="3:16">
      <c r="C8">
        <v>6.7500000000000004E-2</v>
      </c>
      <c r="D8">
        <v>2.0000000000000001E-4</v>
      </c>
      <c r="E8" s="4">
        <f t="shared" si="0"/>
        <v>6.7500000000000001E-5</v>
      </c>
      <c r="F8">
        <v>1.9999999999999999E-7</v>
      </c>
      <c r="G8">
        <v>4.4000000000000004</v>
      </c>
      <c r="H8">
        <v>0.1</v>
      </c>
      <c r="I8" s="5">
        <f t="shared" si="2"/>
        <v>5.7601880877742951E-3</v>
      </c>
      <c r="J8" s="5">
        <f t="shared" si="1"/>
        <v>1.7206503309740088E-4</v>
      </c>
    </row>
    <row r="9" spans="3:16">
      <c r="C9">
        <v>9.1300000000000006E-2</v>
      </c>
      <c r="D9">
        <v>2.0000000000000001E-4</v>
      </c>
      <c r="E9" s="4">
        <f t="shared" si="0"/>
        <v>9.130000000000001E-5</v>
      </c>
      <c r="F9">
        <v>1.9999999999999999E-7</v>
      </c>
      <c r="G9">
        <v>5.0999999999999996</v>
      </c>
      <c r="H9">
        <v>0.1</v>
      </c>
      <c r="I9" s="5">
        <f t="shared" si="2"/>
        <v>6.7218090301254616E-3</v>
      </c>
      <c r="J9" s="5">
        <f t="shared" si="1"/>
        <v>1.8485099256487441E-4</v>
      </c>
    </row>
    <row r="15" spans="3:16">
      <c r="F15" s="1"/>
    </row>
  </sheetData>
  <pageMargins left="0.75" right="0.75" top="1" bottom="1" header="0.5" footer="0.5"/>
  <pageSetup orientation="portrait" horizontalDpi="4294967292" verticalDpi="4294967292"/>
  <ignoredErrors>
    <ignoredError sqref="E5:E9 I5:I9 J5:J9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2016-03-31T18:11:45Z</dcterms:created>
  <dcterms:modified xsi:type="dcterms:W3CDTF">2016-04-11T01:34:26Z</dcterms:modified>
</cp:coreProperties>
</file>