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<sst xmlns="http://schemas.openxmlformats.org/spreadsheetml/2006/main" count="9" uniqueCount="9">
  <si>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h (distance from marble to bottom of ramp) (cm)</t>
  </si>
  <si>
    <t xml:space="preserve">Δx (distance from table to center of each data set) (cm) </t>
  </si>
  <si>
    <t>Initial Velocity (using energy calculations) (m/s)</t>
  </si>
  <si>
    <t>Δy (distance from table to floor)(cm)</t>
  </si>
  <si>
    <t>Initial Velocity (using kinematics calculations) (m/s)</t>
  </si>
  <si>
    <t>Initial Velocity (using energy calculations, taking into account rotation) (m/s)</t>
  </si>
  <si>
    <t>Percent error</t>
  </si>
  <si>
    <t>Percent error (taking into account rotation)</t>
  </si>
  <si>
    <t>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</si>
</sst>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2" fontId="1" fillId="0" borderId="0" xfId="0" applyNumberFormat="1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2" sqref="G12"/>
    </sheetView>
  </sheetViews>
  <sheetFormatPr baseColWidth="10" defaultRowHeight="15" x14ac:dyDescent="0"/>
  <cols>
    <col min="1" max="1" width="13.5" customWidth="1"/>
    <col min="2" max="3" width="14.33203125" customWidth="1"/>
    <col min="4" max="4" width="23.83203125" customWidth="1"/>
    <col min="5" max="5" width="18.83203125" customWidth="1"/>
    <col min="6" max="6" width="10.83203125" customWidth="1"/>
  </cols>
  <sheetData>
    <row r="1" spans="1:7" ht="60" customHeight="1" thickBot="1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</row>
    <row r="2" spans="1:7" ht="16" thickBot="1">
      <c r="A2" s="2">
        <v>11.85</v>
      </c>
      <c r="B2" s="2">
        <v>50.09</v>
      </c>
      <c r="C2" s="6">
        <f>SQRT(2*(9.8)*(A2:A6/100))</f>
        <v>1.5240078739954068</v>
      </c>
      <c r="D2" s="6">
        <f>SQRT((10/7)*(9.8)*(A2:A6/100))</f>
        <v>1.288021738946979</v>
      </c>
      <c r="E2" s="6">
        <f>B2:B6/43.78</f>
        <v>1.1441297396071266</v>
      </c>
      <c r="G2">
        <v>1.1439999999999999</v>
      </c>
    </row>
    <row r="3" spans="1:7" ht="16" thickBot="1">
      <c r="A3" s="4">
        <v>9.9</v>
      </c>
      <c r="B3" s="3">
        <v>46.73</v>
      </c>
      <c r="C3" s="5">
        <f t="shared" ref="C3" si="0">SQRT(2*(9.8)*(A3:A7/100))</f>
        <v>1.392982411949268</v>
      </c>
      <c r="D3" s="5">
        <f t="shared" ref="D3" si="1">SQRT((10/7)*(9.8)*(A3:A7/100))</f>
        <v>1.1772850122209151</v>
      </c>
      <c r="E3" s="6">
        <f t="shared" ref="E3" si="2">B3:B7/43.78</f>
        <v>1.0673823663773412</v>
      </c>
      <c r="G3">
        <v>1.0669999999999999</v>
      </c>
    </row>
    <row r="4" spans="1:7" ht="16" thickBot="1">
      <c r="A4" s="3">
        <v>6.24</v>
      </c>
      <c r="B4" s="3">
        <v>37.97</v>
      </c>
      <c r="C4" s="5">
        <f>SQRT(2*(9.8)*(A4:A15/100))</f>
        <v>1.105911388855364</v>
      </c>
      <c r="D4" s="6">
        <f>SQRT((10/7)*(9.8)*(A4:A15/100))</f>
        <v>0.93466571564383394</v>
      </c>
      <c r="E4" s="8">
        <f>B4:B15/43.78</f>
        <v>0.86729100045682961</v>
      </c>
      <c r="G4">
        <v>0.86729999999999996</v>
      </c>
    </row>
    <row r="5" spans="1:7" ht="16" thickBot="1">
      <c r="A5" s="3">
        <v>3.83</v>
      </c>
      <c r="B5" s="3">
        <v>30.74</v>
      </c>
      <c r="C5" s="6">
        <f>SQRT(2*(9.8)*(A5:A16/100))</f>
        <v>0.86641791301888493</v>
      </c>
      <c r="D5" s="6">
        <f>SQRT((10/7)*(9.8)*(A5:A16/100))</f>
        <v>0.73225678556091245</v>
      </c>
      <c r="E5" s="8">
        <f>B5:B16/43.78</f>
        <v>0.70214709913202367</v>
      </c>
      <c r="G5">
        <v>0.70209999999999995</v>
      </c>
    </row>
    <row r="6" spans="1:7" ht="16" thickBot="1">
      <c r="A6" s="3">
        <v>2.16</v>
      </c>
      <c r="B6" s="3">
        <v>23.15</v>
      </c>
      <c r="C6" s="6">
        <f>SQRT(2*(9.8)*(A6:A17/100))</f>
        <v>0.65066120216284606</v>
      </c>
      <c r="D6" s="6">
        <f>SQRT((10/7)*(9.8)*(A6:A17/100))</f>
        <v>0.5499090833947009</v>
      </c>
      <c r="E6" s="8">
        <f>B6:B17/43.78</f>
        <v>0.52878026496116948</v>
      </c>
      <c r="G6">
        <v>0.52880000000000005</v>
      </c>
    </row>
    <row r="8" spans="1:7" ht="58" customHeight="1">
      <c r="A8" t="s">
        <v>8</v>
      </c>
      <c r="B8" t="s">
        <v>6</v>
      </c>
      <c r="C8" s="1" t="s">
        <v>7</v>
      </c>
    </row>
    <row r="9" spans="1:7">
      <c r="A9" s="7">
        <v>11.85</v>
      </c>
      <c r="B9" s="6">
        <v>33.22</v>
      </c>
      <c r="C9">
        <v>12.59</v>
      </c>
    </row>
    <row r="10" spans="1:7">
      <c r="A10" s="9">
        <v>9.9</v>
      </c>
      <c r="B10" s="6">
        <v>30.27</v>
      </c>
      <c r="C10">
        <v>10.59</v>
      </c>
    </row>
    <row r="11" spans="1:7">
      <c r="A11" s="7">
        <v>6.24</v>
      </c>
      <c r="B11" s="6">
        <v>27.98</v>
      </c>
      <c r="C11">
        <v>7.806</v>
      </c>
    </row>
    <row r="12" spans="1:7">
      <c r="A12" s="7">
        <v>3.83</v>
      </c>
      <c r="B12" s="6">
        <v>23.5</v>
      </c>
      <c r="C12">
        <v>4.2590000000000003</v>
      </c>
    </row>
    <row r="13" spans="1:7">
      <c r="A13" s="7">
        <v>2.16</v>
      </c>
      <c r="B13" s="6">
        <v>23.11</v>
      </c>
      <c r="C13">
        <v>4.0090000000000003</v>
      </c>
    </row>
    <row r="14" spans="1:7">
      <c r="A14" s="7"/>
    </row>
    <row r="15" spans="1:7" ht="48" customHeight="1">
      <c r="A15" s="1" t="s">
        <v>3</v>
      </c>
      <c r="B15" s="7">
        <v>93.91</v>
      </c>
    </row>
  </sheetData>
  <pageMargins left="0.75" right="0.75" top="1" bottom="1" header="0.5" footer="0.5"/>
  <pageSetup orientation="portrait" horizontalDpi="4294967292" verticalDpi="4294967292"/>
  <ignoredErrors>
    <ignoredError sqref="C3:C6 E3:E6 D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2015-10-24T21:48:44Z</dcterms:created>
  <dcterms:modified xsi:type="dcterms:W3CDTF">2015-11-05T19:43:30Z</dcterms:modified>
</cp:coreProperties>
</file>