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200" yWindow="0" windowWidth="25360" windowHeight="14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10" i="1"/>
  <c r="K19" i="1"/>
  <c r="F19" i="1"/>
  <c r="K18" i="1"/>
  <c r="F18" i="1"/>
  <c r="K17" i="1"/>
  <c r="F17" i="1"/>
  <c r="K16" i="1"/>
  <c r="F16" i="1"/>
  <c r="K15" i="1"/>
  <c r="F15" i="1"/>
  <c r="K14" i="1"/>
  <c r="F14" i="1"/>
  <c r="K13" i="1"/>
  <c r="F13" i="1"/>
  <c r="K12" i="1"/>
  <c r="F12" i="1"/>
  <c r="K11" i="1"/>
  <c r="F11" i="1"/>
  <c r="K10" i="1"/>
  <c r="F10" i="1"/>
</calcChain>
</file>

<file path=xl/sharedStrings.xml><?xml version="1.0" encoding="utf-8"?>
<sst xmlns="http://schemas.openxmlformats.org/spreadsheetml/2006/main" count="11" uniqueCount="11">
  <si>
    <t>diameter</t>
  </si>
  <si>
    <t>25.44 mm</t>
  </si>
  <si>
    <t>radius</t>
  </si>
  <si>
    <t>12.72 mm</t>
  </si>
  <si>
    <t>Total time,t (sec)</t>
  </si>
  <si>
    <t>Length (cm)</t>
  </si>
  <si>
    <t>period T (sec)</t>
  </si>
  <si>
    <t>Total length (cm)</t>
  </si>
  <si>
    <t>Period Squared T^2 (Sec^2)</t>
  </si>
  <si>
    <t>un(l) (cm)</t>
  </si>
  <si>
    <t>Total length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</si>
</sst>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 shrinkToFit="1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Length</a:t>
            </a:r>
            <a:r>
              <a:rPr lang="en-US" baseline="0"/>
              <a:t> vs. T^2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Sheet1!$H$9</c:f>
              <c:strCache>
                <c:ptCount val="1"/>
                <c:pt idx="0">
                  <c:v>un(l) (cm)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35684820647419"/>
                  <c:y val="-0.211111111111111"/>
                </c:manualLayout>
              </c:layout>
              <c:numFmt formatCode="General" sourceLinked="0"/>
            </c:trendlineLbl>
          </c:trendline>
          <c:xVal>
            <c:numRef>
              <c:f>Sheet1!$G$10:$G$19</c:f>
              <c:numCache>
                <c:formatCode>General</c:formatCode>
                <c:ptCount val="10"/>
                <c:pt idx="0">
                  <c:v>0.11182</c:v>
                </c:pt>
                <c:pt idx="1">
                  <c:v>0.22532</c:v>
                </c:pt>
                <c:pt idx="2">
                  <c:v>0.30162</c:v>
                </c:pt>
                <c:pt idx="3">
                  <c:v>0.43022</c:v>
                </c:pt>
                <c:pt idx="4">
                  <c:v>0.50122</c:v>
                </c:pt>
                <c:pt idx="5">
                  <c:v>0.66102</c:v>
                </c:pt>
                <c:pt idx="6">
                  <c:v>0.71122</c:v>
                </c:pt>
                <c:pt idx="7">
                  <c:v>0.87562</c:v>
                </c:pt>
                <c:pt idx="8">
                  <c:v>0.46562</c:v>
                </c:pt>
                <c:pt idx="9">
                  <c:v>0.56342</c:v>
                </c:pt>
              </c:numCache>
            </c:numRef>
          </c:xVal>
          <c:yVal>
            <c:numRef>
              <c:f>Sheet1!$K$10:$K$19</c:f>
              <c:numCache>
                <c:formatCode>General</c:formatCode>
                <c:ptCount val="10"/>
                <c:pt idx="0">
                  <c:v>0.4624</c:v>
                </c:pt>
                <c:pt idx="1">
                  <c:v>0.923521</c:v>
                </c:pt>
                <c:pt idx="2">
                  <c:v>1.1449</c:v>
                </c:pt>
                <c:pt idx="3">
                  <c:v>1.651225</c:v>
                </c:pt>
                <c:pt idx="4">
                  <c:v>1.948816</c:v>
                </c:pt>
                <c:pt idx="5">
                  <c:v>2.692881</c:v>
                </c:pt>
                <c:pt idx="6">
                  <c:v>2.917264</c:v>
                </c:pt>
                <c:pt idx="7">
                  <c:v>3.613801</c:v>
                </c:pt>
                <c:pt idx="8">
                  <c:v>1.898884</c:v>
                </c:pt>
                <c:pt idx="9">
                  <c:v>2.25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161688"/>
        <c:axId val="2130077112"/>
      </c:scatterChart>
      <c:valAx>
        <c:axId val="21301616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Length</a:t>
                </a:r>
                <a:r>
                  <a:rPr lang="en-US" baseline="0"/>
                  <a:t> of string + radius of ball (m)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077112"/>
        <c:crosses val="autoZero"/>
        <c:crossBetween val="midCat"/>
      </c:valAx>
      <c:valAx>
        <c:axId val="2130077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Period</a:t>
                </a:r>
                <a:r>
                  <a:rPr lang="en-US" baseline="0"/>
                  <a:t> Squared (s^2)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161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50800</xdr:colOff>
      <xdr:row>10</xdr:row>
      <xdr:rowOff>6350</xdr:rowOff>
    </xdr:from>
    <xdr:to>
      <xdr:col>17</xdr:col>
      <xdr:colOff>495300</xdr:colOff>
      <xdr:row>24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9"/>
  <sheetViews>
    <sheetView tabSelected="1" workbookViewId="0">
      <selection activeCell="C4" sqref="C4"/>
    </sheetView>
  </sheetViews>
  <sheetFormatPr baseColWidth="10" defaultRowHeight="15" x14ac:dyDescent="0"/>
  <cols>
    <col min="5" max="8" width="10.6640625" customWidth="1"/>
  </cols>
  <sheetData>
    <row r="3" spans="2:11">
      <c r="B3" t="s">
        <v>0</v>
      </c>
      <c r="C3" t="s">
        <v>1</v>
      </c>
    </row>
    <row r="4" spans="2:11">
      <c r="B4" t="s">
        <v>2</v>
      </c>
      <c r="C4" t="s">
        <v>3</v>
      </c>
    </row>
    <row r="9" spans="2:11" ht="45">
      <c r="E9" t="s">
        <v>5</v>
      </c>
      <c r="F9" s="1" t="s">
        <v>7</v>
      </c>
      <c r="G9" s="1" t="s">
        <v>10</v>
      </c>
      <c r="H9" t="s">
        <v>9</v>
      </c>
      <c r="I9" s="1" t="s">
        <v>4</v>
      </c>
      <c r="J9" s="1" t="s">
        <v>6</v>
      </c>
      <c r="K9" s="2" t="s">
        <v>8</v>
      </c>
    </row>
    <row r="10" spans="2:11">
      <c r="E10">
        <v>9.91</v>
      </c>
      <c r="F10">
        <f>E10+1.272</f>
        <v>11.182</v>
      </c>
      <c r="G10">
        <f>F10:F19/100</f>
        <v>0.11182</v>
      </c>
      <c r="H10">
        <v>0.01</v>
      </c>
      <c r="I10" s="3">
        <v>6.8</v>
      </c>
      <c r="J10">
        <v>0.68</v>
      </c>
      <c r="K10">
        <f>J10^2</f>
        <v>0.46240000000000009</v>
      </c>
    </row>
    <row r="11" spans="2:11">
      <c r="E11">
        <v>21.26</v>
      </c>
      <c r="F11">
        <f>E11+1.272</f>
        <v>22.532</v>
      </c>
      <c r="G11">
        <f t="shared" ref="G11:G19" si="0">F11:F20/100</f>
        <v>0.22531999999999999</v>
      </c>
      <c r="H11">
        <v>0.01</v>
      </c>
      <c r="I11">
        <v>9.61</v>
      </c>
      <c r="J11">
        <v>0.96099999999999997</v>
      </c>
      <c r="K11">
        <f>J11^2</f>
        <v>0.92352099999999993</v>
      </c>
    </row>
    <row r="12" spans="2:11">
      <c r="E12">
        <v>28.89</v>
      </c>
      <c r="F12">
        <f>E12+1.272</f>
        <v>30.161999999999999</v>
      </c>
      <c r="G12">
        <f t="shared" si="0"/>
        <v>0.30162</v>
      </c>
      <c r="H12">
        <v>0.01</v>
      </c>
      <c r="I12" s="3">
        <v>10.7</v>
      </c>
      <c r="J12" s="4">
        <v>1.07</v>
      </c>
      <c r="K12">
        <f>J12^2</f>
        <v>1.1449</v>
      </c>
    </row>
    <row r="13" spans="2:11">
      <c r="E13">
        <v>41.75</v>
      </c>
      <c r="F13">
        <f>E13+1.272</f>
        <v>43.021999999999998</v>
      </c>
      <c r="G13">
        <f t="shared" si="0"/>
        <v>0.43021999999999999</v>
      </c>
      <c r="H13">
        <v>0.01</v>
      </c>
      <c r="I13">
        <v>12.85</v>
      </c>
      <c r="J13">
        <v>1.2849999999999999</v>
      </c>
      <c r="K13">
        <f>J13^2</f>
        <v>1.6512249999999997</v>
      </c>
    </row>
    <row r="14" spans="2:11">
      <c r="E14">
        <v>48.85</v>
      </c>
      <c r="F14">
        <f>E14+1.272</f>
        <v>50.122</v>
      </c>
      <c r="G14">
        <f t="shared" si="0"/>
        <v>0.50122</v>
      </c>
      <c r="H14">
        <v>0.01</v>
      </c>
      <c r="I14">
        <v>13.96</v>
      </c>
      <c r="J14">
        <v>1.3959999999999999</v>
      </c>
      <c r="K14">
        <f>J14^2</f>
        <v>1.9488159999999997</v>
      </c>
    </row>
    <row r="15" spans="2:11">
      <c r="E15">
        <v>64.83</v>
      </c>
      <c r="F15">
        <f>E15+1.272</f>
        <v>66.102000000000004</v>
      </c>
      <c r="G15">
        <f t="shared" si="0"/>
        <v>0.66102000000000005</v>
      </c>
      <c r="H15">
        <v>0.01</v>
      </c>
      <c r="I15">
        <v>16.41</v>
      </c>
      <c r="J15">
        <v>1.641</v>
      </c>
      <c r="K15">
        <f>J15^2</f>
        <v>2.6928809999999999</v>
      </c>
    </row>
    <row r="16" spans="2:11">
      <c r="E16">
        <v>69.849999999999994</v>
      </c>
      <c r="F16">
        <f>E16+1.272</f>
        <v>71.122</v>
      </c>
      <c r="G16">
        <f t="shared" si="0"/>
        <v>0.71121999999999996</v>
      </c>
      <c r="H16">
        <v>0.01</v>
      </c>
      <c r="I16">
        <v>17.079999999999998</v>
      </c>
      <c r="J16">
        <v>1.708</v>
      </c>
      <c r="K16">
        <f>J16^2</f>
        <v>2.9172639999999999</v>
      </c>
    </row>
    <row r="17" spans="5:11">
      <c r="E17">
        <v>86.29</v>
      </c>
      <c r="F17">
        <f>E17+1.272</f>
        <v>87.562000000000012</v>
      </c>
      <c r="G17">
        <f t="shared" si="0"/>
        <v>0.87562000000000006</v>
      </c>
      <c r="H17">
        <v>0.01</v>
      </c>
      <c r="I17">
        <v>19.010000000000002</v>
      </c>
      <c r="J17">
        <v>1.901</v>
      </c>
      <c r="K17">
        <f>J17^2</f>
        <v>3.613801</v>
      </c>
    </row>
    <row r="18" spans="5:11">
      <c r="E18">
        <v>45.29</v>
      </c>
      <c r="F18">
        <f>E18+1.272</f>
        <v>46.561999999999998</v>
      </c>
      <c r="G18">
        <f t="shared" si="0"/>
        <v>0.46561999999999998</v>
      </c>
      <c r="H18">
        <v>0.01</v>
      </c>
      <c r="I18">
        <v>13.78</v>
      </c>
      <c r="J18">
        <v>1.3779999999999999</v>
      </c>
      <c r="K18">
        <f>J18^2</f>
        <v>1.8988839999999998</v>
      </c>
    </row>
    <row r="19" spans="5:11">
      <c r="E19">
        <v>55.07</v>
      </c>
      <c r="F19">
        <f>E19+1.272</f>
        <v>56.341999999999999</v>
      </c>
      <c r="G19">
        <f t="shared" si="0"/>
        <v>0.56342000000000003</v>
      </c>
      <c r="H19">
        <v>0.01</v>
      </c>
      <c r="I19" s="3">
        <v>15</v>
      </c>
      <c r="J19" s="4">
        <v>1.5</v>
      </c>
      <c r="K19">
        <f>J19^2</f>
        <v>2.25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LFHS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Messner</dc:creator>
  <cp:lastModifiedBy>Grant Messner</cp:lastModifiedBy>
  <dcterms:created xsi:type="dcterms:W3CDTF">2015-12-15T19:35:05Z</dcterms:created>
  <dcterms:modified xsi:type="dcterms:W3CDTF">2015-12-15T20:13:44Z</dcterms:modified>
</cp:coreProperties>
</file>