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5540" yWindow="5600" windowWidth="2536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38" i="1" l="1"/>
  <c r="G11" i="1"/>
  <c r="G12" i="1"/>
  <c r="G13" i="1"/>
  <c r="G14" i="1"/>
  <c r="G15" i="1"/>
  <c r="G16" i="1"/>
  <c r="G17" i="1"/>
  <c r="G18" i="1"/>
  <c r="G19" i="1"/>
  <c r="G10" i="1"/>
  <c r="L19" i="1"/>
  <c r="F19" i="1"/>
  <c r="L18" i="1"/>
  <c r="F18" i="1"/>
  <c r="L17" i="1"/>
  <c r="F17" i="1"/>
  <c r="L16" i="1"/>
  <c r="F16" i="1"/>
  <c r="L15" i="1"/>
  <c r="F15" i="1"/>
  <c r="L14" i="1"/>
  <c r="F14" i="1"/>
  <c r="L13" i="1"/>
  <c r="F13" i="1"/>
  <c r="L12" i="1"/>
  <c r="F12" i="1"/>
  <c r="L11" i="1"/>
  <c r="F11" i="1"/>
  <c r="L10" i="1"/>
  <c r="F10" i="1"/>
</calcChain>
</file>

<file path=xl/sharedStrings.xml><?xml version="1.0" encoding="utf-8"?>
<sst xmlns="http://schemas.openxmlformats.org/spreadsheetml/2006/main" count="27" uniqueCount="23">
  <si>
    <t>diameter</t>
  </si>
  <si>
    <t>radius</t>
  </si>
  <si>
    <t>Total time,t (sec)</t>
  </si>
  <si>
    <t>Length (cm)</t>
  </si>
  <si>
    <t>period T (sec)</t>
  </si>
  <si>
    <t>Total length (cm)</t>
  </si>
  <si>
    <t>Period Squared T^2 (Sec^2)</t>
  </si>
  <si>
    <t>un(l) (cm)</t>
  </si>
  <si>
    <t>Total length (m)</t>
  </si>
  <si>
    <t>Simple Pendulum</t>
  </si>
  <si>
    <t>Physical pendulum</t>
  </si>
  <si>
    <t>Mass of ruler+string</t>
  </si>
  <si>
    <t>208.94 g</t>
  </si>
  <si>
    <t>50.44 cm</t>
  </si>
  <si>
    <t>C.O.M.</t>
  </si>
  <si>
    <t>54.90 cm</t>
  </si>
  <si>
    <t>Length from pivot to C.O.M.</t>
  </si>
  <si>
    <t>//length error bars too small to be seen</t>
  </si>
  <si>
    <t>un(T) (sec)</t>
  </si>
  <si>
    <t>un(T^2) (sec^2)</t>
  </si>
  <si>
    <t>un(T)</t>
  </si>
  <si>
    <t>25.4 mm</t>
  </si>
  <si>
    <t>12.7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</si>
</sst>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shrinkToFit="1"/>
    </xf>
    <xf numFmtId="2" fontId="0" fillId="0" borderId="0" xfId="0" applyNumberFormat="1"/>
    <xf numFmtId="16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Length</a:t>
            </a:r>
            <a:r>
              <a:rPr lang="en-US" baseline="0"/>
              <a:t> vs. T^2</a:t>
            </a:r>
            <a:endParaRPr lang="en-US"/>
          </a:p>
        </c:rich>
      </c:tx>
      <c:layout>
        <c:manualLayout>
          <c:xMode val="edge"/>
          <c:yMode val="edge"/>
          <c:x val="0.338320647419073"/>
          <c:y val="0.0324074074074074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Sheet1!$H$9</c:f>
              <c:strCache>
                <c:ptCount val="1"/>
                <c:pt idx="0">
                  <c:v>un(l) (cm)</c:v>
                </c:pt>
              </c:strCache>
            </c:strRef>
          </c:tx>
          <c:spPr>
            <a:ln w="47625">
              <a:noFill/>
            </a:ln>
          </c:spPr>
          <c:marker>
            <c:symbol val="diamond"/>
            <c:size val="4"/>
          </c:marker>
          <c:trendline>
            <c:trendlineType val="linear"/>
            <c:dispRSqr val="1"/>
            <c:dispEq val="1"/>
            <c:trendlineLbl>
              <c:layout>
                <c:manualLayout>
                  <c:x val="0.114682881085989"/>
                  <c:y val="0.77670400354885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baseline="0"/>
                      <a:t>T^2 = (4.1449 s^2/m)</a:t>
                    </a:r>
                    <a:r>
                      <a:rPr lang="en-US" i="1" baseline="0"/>
                      <a:t>l</a:t>
                    </a:r>
                    <a:r>
                      <a:rPr lang="en-US" baseline="0"/>
                      <a:t> - 0.0587 s^2
R² = 0.99732</a:t>
                    </a:r>
                    <a:endParaRPr lang="en-US"/>
                  </a:p>
                </c:rich>
              </c:tx>
              <c:numFmt formatCode="General" sourceLinked="0"/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Sheet1!$M$10:$M$19</c:f>
                <c:numCache>
                  <c:formatCode>General</c:formatCode>
                  <c:ptCount val="10"/>
                  <c:pt idx="0">
                    <c:v>0.07</c:v>
                  </c:pt>
                  <c:pt idx="1">
                    <c:v>0.1</c:v>
                  </c:pt>
                  <c:pt idx="2">
                    <c:v>0.11</c:v>
                  </c:pt>
                  <c:pt idx="3">
                    <c:v>0.13</c:v>
                  </c:pt>
                  <c:pt idx="4">
                    <c:v>0.14</c:v>
                  </c:pt>
                  <c:pt idx="5">
                    <c:v>0.16</c:v>
                  </c:pt>
                  <c:pt idx="6">
                    <c:v>0.17</c:v>
                  </c:pt>
                  <c:pt idx="7">
                    <c:v>0.19</c:v>
                  </c:pt>
                  <c:pt idx="8">
                    <c:v>0.14</c:v>
                  </c:pt>
                  <c:pt idx="9">
                    <c:v>0.15</c:v>
                  </c:pt>
                </c:numCache>
              </c:numRef>
            </c:plus>
            <c:minus>
              <c:numRef>
                <c:f>Sheet1!$M$10:$M$19</c:f>
                <c:numCache>
                  <c:formatCode>General</c:formatCode>
                  <c:ptCount val="10"/>
                  <c:pt idx="0">
                    <c:v>0.07</c:v>
                  </c:pt>
                  <c:pt idx="1">
                    <c:v>0.1</c:v>
                  </c:pt>
                  <c:pt idx="2">
                    <c:v>0.11</c:v>
                  </c:pt>
                  <c:pt idx="3">
                    <c:v>0.13</c:v>
                  </c:pt>
                  <c:pt idx="4">
                    <c:v>0.14</c:v>
                  </c:pt>
                  <c:pt idx="5">
                    <c:v>0.16</c:v>
                  </c:pt>
                  <c:pt idx="6">
                    <c:v>0.17</c:v>
                  </c:pt>
                  <c:pt idx="7">
                    <c:v>0.19</c:v>
                  </c:pt>
                  <c:pt idx="8">
                    <c:v>0.14</c:v>
                  </c:pt>
                  <c:pt idx="9">
                    <c:v>0.15</c:v>
                  </c:pt>
                </c:numCache>
              </c:numRef>
            </c:minus>
          </c:errBars>
          <c:errBars>
            <c:errDir val="x"/>
            <c:errBarType val="both"/>
            <c:errValType val="fixedVal"/>
            <c:noEndCap val="0"/>
            <c:val val="0.0001"/>
          </c:errBars>
          <c:xVal>
            <c:numRef>
              <c:f>Sheet1!$G$10:$G$19</c:f>
              <c:numCache>
                <c:formatCode>General</c:formatCode>
                <c:ptCount val="10"/>
                <c:pt idx="0">
                  <c:v>0.11182</c:v>
                </c:pt>
                <c:pt idx="1">
                  <c:v>0.22532</c:v>
                </c:pt>
                <c:pt idx="2">
                  <c:v>0.30162</c:v>
                </c:pt>
                <c:pt idx="3">
                  <c:v>0.43022</c:v>
                </c:pt>
                <c:pt idx="4">
                  <c:v>0.50122</c:v>
                </c:pt>
                <c:pt idx="5">
                  <c:v>0.66102</c:v>
                </c:pt>
                <c:pt idx="6">
                  <c:v>0.71122</c:v>
                </c:pt>
                <c:pt idx="7">
                  <c:v>0.87562</c:v>
                </c:pt>
                <c:pt idx="8">
                  <c:v>0.46562</c:v>
                </c:pt>
                <c:pt idx="9">
                  <c:v>0.56342</c:v>
                </c:pt>
              </c:numCache>
            </c:numRef>
          </c:xVal>
          <c:yVal>
            <c:numRef>
              <c:f>Sheet1!$L$10:$L$19</c:f>
              <c:numCache>
                <c:formatCode>0.00</c:formatCode>
                <c:ptCount val="10"/>
                <c:pt idx="0">
                  <c:v>0.4624</c:v>
                </c:pt>
                <c:pt idx="1">
                  <c:v>0.923521</c:v>
                </c:pt>
                <c:pt idx="2">
                  <c:v>1.1449</c:v>
                </c:pt>
                <c:pt idx="3">
                  <c:v>1.651225</c:v>
                </c:pt>
                <c:pt idx="4">
                  <c:v>1.948816</c:v>
                </c:pt>
                <c:pt idx="5">
                  <c:v>2.692881</c:v>
                </c:pt>
                <c:pt idx="6">
                  <c:v>2.917264</c:v>
                </c:pt>
                <c:pt idx="7">
                  <c:v>3.613801</c:v>
                </c:pt>
                <c:pt idx="8">
                  <c:v>1.898884</c:v>
                </c:pt>
                <c:pt idx="9" formatCode="General">
                  <c:v>2.25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161688"/>
        <c:axId val="2130077112"/>
      </c:scatterChart>
      <c:valAx>
        <c:axId val="213016168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</a:t>
                </a:r>
                <a:r>
                  <a:rPr lang="en-US" baseline="0"/>
                  <a:t> of string + radius of ball </a:t>
                </a:r>
                <a:r>
                  <a:rPr lang="en-US" i="1" baseline="0"/>
                  <a:t>l</a:t>
                </a:r>
                <a:r>
                  <a:rPr lang="en-US" i="0" baseline="0"/>
                  <a:t> </a:t>
                </a:r>
                <a:r>
                  <a:rPr lang="en-US" baseline="0"/>
                  <a:t>(m)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4061592962505"/>
              <c:y val="0.94158043354006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30077112"/>
        <c:crosses val="autoZero"/>
        <c:crossBetween val="midCat"/>
      </c:valAx>
      <c:valAx>
        <c:axId val="2130077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Period</a:t>
                </a:r>
                <a:r>
                  <a:rPr lang="en-US" baseline="0"/>
                  <a:t> Squared T^2 (s^2)</a:t>
                </a:r>
                <a:endParaRPr lang="en-US"/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1301616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736600</xdr:colOff>
      <xdr:row>1</xdr:row>
      <xdr:rowOff>69850</xdr:rowOff>
    </xdr:from>
    <xdr:to>
      <xdr:col>23</xdr:col>
      <xdr:colOff>25400</xdr:colOff>
      <xdr:row>30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tabSelected="1" topLeftCell="E3" workbookViewId="0">
      <selection activeCell="X23" sqref="X23"/>
    </sheetView>
  </sheetViews>
  <sheetFormatPr baseColWidth="10" defaultRowHeight="15" x14ac:dyDescent="0"/>
  <cols>
    <col min="5" max="8" width="10.6640625" customWidth="1"/>
  </cols>
  <sheetData>
    <row r="1" spans="1:13">
      <c r="A1" t="s">
        <v>9</v>
      </c>
    </row>
    <row r="3" spans="1:13">
      <c r="B3" t="s">
        <v>0</v>
      </c>
      <c r="C3" t="s">
        <v>21</v>
      </c>
    </row>
    <row r="4" spans="1:13">
      <c r="B4" t="s">
        <v>1</v>
      </c>
      <c r="C4" t="s">
        <v>22</v>
      </c>
    </row>
    <row r="9" spans="1:13" ht="45">
      <c r="E9" t="s">
        <v>3</v>
      </c>
      <c r="F9" s="1" t="s">
        <v>5</v>
      </c>
      <c r="G9" s="1" t="s">
        <v>8</v>
      </c>
      <c r="H9" t="s">
        <v>7</v>
      </c>
      <c r="I9" s="1" t="s">
        <v>2</v>
      </c>
      <c r="J9" s="1" t="s">
        <v>4</v>
      </c>
      <c r="K9" s="1" t="s">
        <v>18</v>
      </c>
      <c r="L9" s="2" t="s">
        <v>6</v>
      </c>
      <c r="M9" s="1" t="s">
        <v>19</v>
      </c>
    </row>
    <row r="10" spans="1:13">
      <c r="E10">
        <v>9.91</v>
      </c>
      <c r="F10">
        <f>E10+1.272</f>
        <v>11.182</v>
      </c>
      <c r="G10">
        <f>F10:F19/100</f>
        <v>0.11182</v>
      </c>
      <c r="H10">
        <v>0.01</v>
      </c>
      <c r="I10" s="3">
        <v>6.8</v>
      </c>
      <c r="J10" s="3">
        <v>0.68</v>
      </c>
      <c r="K10">
        <v>0.05</v>
      </c>
      <c r="L10" s="3">
        <f>J10^2</f>
        <v>0.46240000000000009</v>
      </c>
      <c r="M10">
        <v>7.0000000000000007E-2</v>
      </c>
    </row>
    <row r="11" spans="1:13">
      <c r="E11">
        <v>21.26</v>
      </c>
      <c r="F11">
        <f>E11+1.272</f>
        <v>22.532</v>
      </c>
      <c r="G11">
        <f t="shared" ref="G11:G19" si="0">F11:F20/100</f>
        <v>0.22531999999999999</v>
      </c>
      <c r="H11">
        <v>0.01</v>
      </c>
      <c r="I11">
        <v>9.61</v>
      </c>
      <c r="J11" s="3">
        <v>0.96099999999999997</v>
      </c>
      <c r="K11">
        <v>0.05</v>
      </c>
      <c r="L11" s="3">
        <f>J11^2</f>
        <v>0.92352099999999993</v>
      </c>
      <c r="M11" s="3">
        <v>0.1</v>
      </c>
    </row>
    <row r="12" spans="1:13">
      <c r="E12">
        <v>28.89</v>
      </c>
      <c r="F12">
        <f>E12+1.272</f>
        <v>30.161999999999999</v>
      </c>
      <c r="G12">
        <f t="shared" si="0"/>
        <v>0.30162</v>
      </c>
      <c r="H12">
        <v>0.01</v>
      </c>
      <c r="I12" s="3">
        <v>10.7</v>
      </c>
      <c r="J12" s="3">
        <v>1.07</v>
      </c>
      <c r="K12">
        <v>0.05</v>
      </c>
      <c r="L12" s="3">
        <f>J12^2</f>
        <v>1.1449</v>
      </c>
      <c r="M12" s="3">
        <v>0.11</v>
      </c>
    </row>
    <row r="13" spans="1:13">
      <c r="E13">
        <v>41.75</v>
      </c>
      <c r="F13">
        <f>E13+1.272</f>
        <v>43.021999999999998</v>
      </c>
      <c r="G13">
        <f t="shared" si="0"/>
        <v>0.43021999999999999</v>
      </c>
      <c r="H13">
        <v>0.01</v>
      </c>
      <c r="I13">
        <v>12.85</v>
      </c>
      <c r="J13" s="3">
        <v>1.2849999999999999</v>
      </c>
      <c r="K13">
        <v>0.05</v>
      </c>
      <c r="L13" s="3">
        <f>J13^2</f>
        <v>1.6512249999999997</v>
      </c>
      <c r="M13">
        <v>0.13</v>
      </c>
    </row>
    <row r="14" spans="1:13">
      <c r="E14">
        <v>48.85</v>
      </c>
      <c r="F14">
        <f>E14+1.272</f>
        <v>50.122</v>
      </c>
      <c r="G14">
        <f t="shared" si="0"/>
        <v>0.50122</v>
      </c>
      <c r="H14">
        <v>0.01</v>
      </c>
      <c r="I14">
        <v>13.96</v>
      </c>
      <c r="J14" s="3">
        <v>1.3959999999999999</v>
      </c>
      <c r="K14">
        <v>0.05</v>
      </c>
      <c r="L14" s="3">
        <f>J14^2</f>
        <v>1.9488159999999997</v>
      </c>
      <c r="M14">
        <v>0.14000000000000001</v>
      </c>
    </row>
    <row r="15" spans="1:13">
      <c r="E15">
        <v>64.83</v>
      </c>
      <c r="F15">
        <f>E15+1.272</f>
        <v>66.102000000000004</v>
      </c>
      <c r="G15">
        <f t="shared" si="0"/>
        <v>0.66102000000000005</v>
      </c>
      <c r="H15">
        <v>0.01</v>
      </c>
      <c r="I15">
        <v>16.41</v>
      </c>
      <c r="J15" s="3">
        <v>1.641</v>
      </c>
      <c r="K15">
        <v>0.05</v>
      </c>
      <c r="L15" s="3">
        <f>J15^2</f>
        <v>2.6928809999999999</v>
      </c>
      <c r="M15">
        <v>0.16</v>
      </c>
    </row>
    <row r="16" spans="1:13">
      <c r="E16">
        <v>69.849999999999994</v>
      </c>
      <c r="F16">
        <f>E16+1.272</f>
        <v>71.122</v>
      </c>
      <c r="G16">
        <f t="shared" si="0"/>
        <v>0.71121999999999996</v>
      </c>
      <c r="H16">
        <v>0.01</v>
      </c>
      <c r="I16">
        <v>17.079999999999998</v>
      </c>
      <c r="J16" s="3">
        <v>1.708</v>
      </c>
      <c r="K16">
        <v>0.05</v>
      </c>
      <c r="L16" s="3">
        <f>J16^2</f>
        <v>2.9172639999999999</v>
      </c>
      <c r="M16">
        <v>0.17</v>
      </c>
    </row>
    <row r="17" spans="2:15">
      <c r="E17">
        <v>86.29</v>
      </c>
      <c r="F17">
        <f>E17+1.272</f>
        <v>87.562000000000012</v>
      </c>
      <c r="G17">
        <f t="shared" si="0"/>
        <v>0.87562000000000006</v>
      </c>
      <c r="H17">
        <v>0.01</v>
      </c>
      <c r="I17">
        <v>19.010000000000002</v>
      </c>
      <c r="J17" s="3">
        <v>1.901</v>
      </c>
      <c r="K17">
        <v>0.05</v>
      </c>
      <c r="L17" s="3">
        <f>J17^2</f>
        <v>3.613801</v>
      </c>
      <c r="M17">
        <v>0.19</v>
      </c>
    </row>
    <row r="18" spans="2:15">
      <c r="E18">
        <v>45.29</v>
      </c>
      <c r="F18">
        <f>E18+1.272</f>
        <v>46.561999999999998</v>
      </c>
      <c r="G18">
        <f t="shared" si="0"/>
        <v>0.46561999999999998</v>
      </c>
      <c r="H18">
        <v>0.01</v>
      </c>
      <c r="I18">
        <v>13.78</v>
      </c>
      <c r="J18" s="3">
        <v>1.3779999999999999</v>
      </c>
      <c r="K18">
        <v>0.05</v>
      </c>
      <c r="L18" s="3">
        <f>J18^2</f>
        <v>1.8988839999999998</v>
      </c>
      <c r="M18">
        <v>0.14000000000000001</v>
      </c>
    </row>
    <row r="19" spans="2:15">
      <c r="E19">
        <v>55.07</v>
      </c>
      <c r="F19">
        <f>E19+1.272</f>
        <v>56.341999999999999</v>
      </c>
      <c r="G19">
        <f t="shared" si="0"/>
        <v>0.56342000000000003</v>
      </c>
      <c r="H19">
        <v>0.01</v>
      </c>
      <c r="I19" s="3">
        <v>15</v>
      </c>
      <c r="J19" s="3">
        <v>1.5</v>
      </c>
      <c r="K19">
        <v>0.05</v>
      </c>
      <c r="L19">
        <f>J19^2</f>
        <v>2.25</v>
      </c>
      <c r="M19">
        <v>0.15</v>
      </c>
    </row>
    <row r="26" spans="2:15">
      <c r="O26" t="s">
        <v>17</v>
      </c>
    </row>
    <row r="31" spans="2:15">
      <c r="B31" t="s">
        <v>10</v>
      </c>
    </row>
    <row r="33" spans="2:13" ht="30">
      <c r="B33" s="1" t="s">
        <v>11</v>
      </c>
      <c r="D33" t="s">
        <v>12</v>
      </c>
    </row>
    <row r="34" spans="2:13">
      <c r="B34" t="s">
        <v>14</v>
      </c>
      <c r="D34" t="s">
        <v>13</v>
      </c>
    </row>
    <row r="35" spans="2:13" ht="45">
      <c r="B35" s="1" t="s">
        <v>16</v>
      </c>
      <c r="D35" t="s">
        <v>15</v>
      </c>
    </row>
    <row r="37" spans="2:13" ht="45">
      <c r="F37" s="1"/>
      <c r="G37" s="1"/>
      <c r="I37" s="1" t="s">
        <v>2</v>
      </c>
      <c r="J37" s="1" t="s">
        <v>4</v>
      </c>
      <c r="K37" s="1" t="s">
        <v>20</v>
      </c>
      <c r="L37" s="2" t="s">
        <v>6</v>
      </c>
      <c r="M37" s="1" t="s">
        <v>19</v>
      </c>
    </row>
    <row r="38" spans="2:13">
      <c r="I38" s="3">
        <v>16.559999999999999</v>
      </c>
      <c r="J38" s="3">
        <v>1.6559999999999999</v>
      </c>
      <c r="K38">
        <v>0.05</v>
      </c>
      <c r="L38">
        <f>J38^2</f>
        <v>2.7423359999999999</v>
      </c>
      <c r="M38">
        <v>0.17</v>
      </c>
    </row>
    <row r="40" spans="2:13">
      <c r="I40" s="3"/>
      <c r="J40" s="4"/>
      <c r="K40" s="4"/>
    </row>
    <row r="47" spans="2:13">
      <c r="I47" s="3"/>
      <c r="J47" s="4"/>
      <c r="K47" s="4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LFHS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Messner</dc:creator>
  <cp:lastModifiedBy>Grant Messner</cp:lastModifiedBy>
  <dcterms:created xsi:type="dcterms:W3CDTF">2015-12-15T19:35:05Z</dcterms:created>
  <dcterms:modified xsi:type="dcterms:W3CDTF">2016-01-07T02:21:39Z</dcterms:modified>
</cp:coreProperties>
</file>