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SF-Curriculum" sheetId="1" r:id="rId1"/>
    <sheet name="Sheet1" sheetId="2" r:id="rId2"/>
  </sheets>
  <externalReferences>
    <externalReference r:id="rId3"/>
  </externalReferenc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"/>
  <c r="I33"/>
  <c r="J33" s="1"/>
  <c r="I32"/>
  <c r="J32" s="1"/>
  <c r="I31"/>
  <c r="J31" s="1"/>
  <c r="I30"/>
  <c r="J30" s="1"/>
  <c r="I29"/>
  <c r="J29" s="1"/>
  <c r="I28"/>
  <c r="J28" s="1"/>
  <c r="I27"/>
  <c r="J27" s="1"/>
  <c r="J17"/>
  <c r="J18"/>
  <c r="J20"/>
  <c r="J21"/>
  <c r="J22"/>
  <c r="I16"/>
  <c r="I22"/>
  <c r="I21"/>
  <c r="I20"/>
  <c r="I19"/>
  <c r="J19" s="1"/>
  <c r="I18"/>
  <c r="I17"/>
  <c r="J6"/>
  <c r="J7"/>
  <c r="J8"/>
  <c r="J9"/>
  <c r="J10"/>
  <c r="J11"/>
  <c r="J5"/>
  <c r="I6"/>
  <c r="I7"/>
  <c r="I8"/>
  <c r="I9"/>
  <c r="I10"/>
  <c r="I11"/>
  <c r="I5"/>
  <c r="L12" i="1" l="1"/>
  <c r="M12" s="1"/>
  <c r="K12"/>
  <c r="L11"/>
  <c r="M11" s="1"/>
  <c r="K11"/>
  <c r="L10"/>
  <c r="M10" s="1"/>
  <c r="K10"/>
  <c r="L9"/>
  <c r="K9"/>
  <c r="M9" s="1"/>
  <c r="L8"/>
  <c r="M8" s="1"/>
  <c r="K8"/>
  <c r="L7"/>
  <c r="M7" s="1"/>
  <c r="K7"/>
  <c r="L6"/>
  <c r="M6" s="1"/>
  <c r="K6"/>
</calcChain>
</file>

<file path=xl/sharedStrings.xml><?xml version="1.0" encoding="utf-8"?>
<sst xmlns="http://schemas.openxmlformats.org/spreadsheetml/2006/main" count="12" uniqueCount="11">
  <si>
    <t>2019-20</t>
  </si>
  <si>
    <t>How do you rate the syllabus of the course that you have studied in relation to the competencies expected out of the course?</t>
  </si>
  <si>
    <t>How do you rate the allocation of credits to the course?</t>
  </si>
  <si>
    <t>Relevance for implementation in Projects</t>
  </si>
  <si>
    <t>How do you rate the electives offered in relation to the technological advancement?</t>
  </si>
  <si>
    <t>How do you rate the evaluation scheme designed for each of the course</t>
  </si>
  <si>
    <t>How do you rate the percentage of courses having labs</t>
  </si>
  <si>
    <t>Curriculum is sufficient to make you analyze the engineering problems and its suitable solution</t>
  </si>
  <si>
    <t>II</t>
  </si>
  <si>
    <t>III</t>
  </si>
  <si>
    <t>IV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</si>
</sst>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vertical="center" wrapText="1"/>
    </xf>
    <xf numFmtId="0" fontId="0" fillId="0" borderId="5" xfId="0" applyBorder="1"/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Student</a:t>
            </a:r>
            <a:r>
              <a:rPr lang="en-IN" b="1" baseline="0"/>
              <a:t> Feedback Analysis on Curriculum</a:t>
            </a:r>
            <a:endParaRPr lang="en-IN" b="1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[1]Sheet3!$D$5:$D$11</c:f>
              <c:strCache>
                <c:ptCount val="7"/>
                <c:pt idx="0">
                  <c:v>Do you feel that the curriculum is defined in a way to clarify your teaching goals and what you expect your student to learn?</c:v>
                </c:pt>
                <c:pt idx="1">
                  <c:v>Is the curriculum sufficient to bridge the gap b/w industry standards/current global scenario and academics? </c:v>
                </c:pt>
                <c:pt idx="2">
                  <c:v>Is the timely coverage of curriculum possible in the mentioned number of hours?</c:v>
                </c:pt>
                <c:pt idx="3">
                  <c:v>Sufficient reference material and books are available for the topics mentioned in the curriculum?</c:v>
                </c:pt>
                <c:pt idx="4">
                  <c:v>The evaluation methods mentioned in the curriculum are sufficient for providing assessments?</c:v>
                </c:pt>
                <c:pt idx="5">
                  <c:v>Curriculum suitability for the course</c:v>
                </c:pt>
                <c:pt idx="6">
                  <c:v>The curriculum/course of this subject increased my knowledge and perspective in the subject area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[2]Sheet3!$C$5:$D$11</c15:sqref>
                  </c15:fullRef>
                  <c15:levelRef>
                    <c15:sqref>[2]Sheet3!$D$5:$D$11</c15:sqref>
                  </c15:levelRef>
                </c:ext>
              </c:extLst>
            </c:strRef>
          </c:cat>
          <c:val>
            <c:numRef>
              <c:f>[1]Sheet3!$E$5:$E$11</c:f>
              <c:numCache>
                <c:formatCode>General</c:formatCode>
                <c:ptCount val="7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65-4062-B038-6E3EDC97CBE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[1]Sheet3!$D$5:$D$11</c:f>
              <c:strCache>
                <c:ptCount val="7"/>
                <c:pt idx="0">
                  <c:v>Do you feel that the curriculum is defined in a way to clarify your teaching goals and what you expect your student to learn?</c:v>
                </c:pt>
                <c:pt idx="1">
                  <c:v>Is the curriculum sufficient to bridge the gap b/w industry standards/current global scenario and academics? </c:v>
                </c:pt>
                <c:pt idx="2">
                  <c:v>Is the timely coverage of curriculum possible in the mentioned number of hours?</c:v>
                </c:pt>
                <c:pt idx="3">
                  <c:v>Sufficient reference material and books are available for the topics mentioned in the curriculum?</c:v>
                </c:pt>
                <c:pt idx="4">
                  <c:v>The evaluation methods mentioned in the curriculum are sufficient for providing assessments?</c:v>
                </c:pt>
                <c:pt idx="5">
                  <c:v>Curriculum suitability for the course</c:v>
                </c:pt>
                <c:pt idx="6">
                  <c:v>The curriculum/course of this subject increased my knowledge and perspective in the subject area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[2]Sheet3!$C$5:$D$11</c15:sqref>
                  </c15:fullRef>
                  <c15:levelRef>
                    <c15:sqref>[2]Sheet3!$D$5:$D$11</c15:sqref>
                  </c15:levelRef>
                </c:ext>
              </c:extLst>
            </c:strRef>
          </c:cat>
          <c:val>
            <c:numRef>
              <c:f>[1]Sheet3!$F$5:$F$11</c:f>
              <c:numCache>
                <c:formatCode>General</c:formatCode>
                <c:ptCount val="7"/>
                <c:pt idx="0">
                  <c:v>1029</c:v>
                </c:pt>
                <c:pt idx="1">
                  <c:v>883</c:v>
                </c:pt>
                <c:pt idx="2">
                  <c:v>1132</c:v>
                </c:pt>
                <c:pt idx="3">
                  <c:v>1146</c:v>
                </c:pt>
                <c:pt idx="4">
                  <c:v>1135</c:v>
                </c:pt>
                <c:pt idx="5">
                  <c:v>1157</c:v>
                </c:pt>
                <c:pt idx="6">
                  <c:v>1134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E65-4062-B038-6E3EDC97CBE1}"/>
            </c:ext>
          </c:extLst>
        </c:ser>
        <c:dLbls/>
        <c:gapWidth val="219"/>
        <c:overlap val="-27"/>
        <c:axId val="68799104"/>
        <c:axId val="6869030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[2]Sheet3!$C$5:$D$11</c15:sqref>
                        </c15:fullRef>
                        <c15:levelRef>
                          <c15:sqref>[2]Sheet3!$D$5:$D$11</c15:sqref>
                        </c15:levelRef>
                        <c15:formulaRef>
                          <c15:sqref>[2]Sheet3!$D$5:$D$11</c15:sqref>
                        </c15:formulaRef>
                      </c:ext>
                    </c:extLst>
                    <c:strCache>
                      <c:ptCount val="7"/>
                      <c:pt idx="0">
                        <c:v>Do you feel that the curriculum is defined in a way to clarify your teaching goals and what you expect your student to learn?</c:v>
                      </c:pt>
                      <c:pt idx="1">
                        <c:v>Is the curriculum sufficient to bridge the gap b/w industry standards/current global scenario and academics? </c:v>
                      </c:pt>
                      <c:pt idx="2">
                        <c:v>Is the timely coverage of curriculum possible in the mentioned number of hours?</c:v>
                      </c:pt>
                      <c:pt idx="3">
                        <c:v>Sufficient reference material and books are available for the topics mentioned in the curriculum?</c:v>
                      </c:pt>
                      <c:pt idx="4">
                        <c:v>The evaluation methods mentioned in the curriculum are sufficient for providing assessments?</c:v>
                      </c:pt>
                      <c:pt idx="5">
                        <c:v>Curriculum suitability for the course</c:v>
                      </c:pt>
                      <c:pt idx="6">
                        <c:v>The curriculum/course of this subject increased my knowledge and perspective in the subject area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[2]Sheet3!$G$5:$G$11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85.75</c:v>
                      </c:pt>
                      <c:pt idx="1">
                        <c:v>73.59</c:v>
                      </c:pt>
                      <c:pt idx="2">
                        <c:v>94.34</c:v>
                      </c:pt>
                      <c:pt idx="3">
                        <c:v>95.5</c:v>
                      </c:pt>
                      <c:pt idx="4">
                        <c:v>94.59</c:v>
                      </c:pt>
                      <c:pt idx="5">
                        <c:v>96.42</c:v>
                      </c:pt>
                      <c:pt idx="6">
                        <c:v>94.5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E65-4062-B038-6E3EDC97CBE1}"/>
                  </c:ext>
                </c:extLst>
              </c15:ser>
            </c15:filteredBarSeries>
          </c:ext>
        </c:extLst>
      </c:barChart>
      <c:catAx>
        <c:axId val="687991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0304"/>
        <c:crosses val="autoZero"/>
        <c:auto val="1"/>
        <c:lblAlgn val="ctr"/>
        <c:lblOffset val="100"/>
      </c:catAx>
      <c:valAx>
        <c:axId val="686903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18</xdr:row>
      <xdr:rowOff>0</xdr:rowOff>
    </xdr:from>
    <xdr:to>
      <xdr:col>6</xdr:col>
      <xdr:colOff>276225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7A67D47-1E9E-4DB8-BCC5-D52DA55CE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VEC-EEE/Downloads/CONSOLIDATED%20REPORT(NAAC1.4)AS%20ON%20121220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F-CURRICULUM"/>
      <sheetName val="FF-CURRICULUM"/>
      <sheetName val="Sheet2"/>
      <sheetName val="Sheet3"/>
      <sheetName val="Sheet1"/>
    </sheetNames>
    <sheetDataSet>
      <sheetData sheetId="0"/>
      <sheetData sheetId="1"/>
      <sheetData sheetId="2"/>
      <sheetData sheetId="3">
        <row r="5">
          <cell r="C5">
            <v>1</v>
          </cell>
          <cell r="D5" t="str">
            <v>Do you feel that the curriculum is defined in a way to clarify your teaching goals and what you expect your student to learn?</v>
          </cell>
          <cell r="E5">
            <v>1200</v>
          </cell>
          <cell r="F5">
            <v>1029</v>
          </cell>
        </row>
        <row r="6">
          <cell r="D6" t="str">
            <v xml:space="preserve">Is the curriculum sufficient to bridge the gap b/w industry standards/current global scenario and academics? </v>
          </cell>
          <cell r="E6">
            <v>1200</v>
          </cell>
          <cell r="F6">
            <v>883</v>
          </cell>
        </row>
        <row r="7">
          <cell r="D7" t="str">
            <v>Is the timely coverage of curriculum possible in the mentioned number of hours?</v>
          </cell>
          <cell r="E7">
            <v>1200</v>
          </cell>
          <cell r="F7">
            <v>1132</v>
          </cell>
        </row>
        <row r="8">
          <cell r="D8" t="str">
            <v>Sufficient reference material and books are available for the topics mentioned in the curriculum?</v>
          </cell>
          <cell r="E8">
            <v>1200</v>
          </cell>
          <cell r="F8">
            <v>1146</v>
          </cell>
        </row>
        <row r="9">
          <cell r="D9" t="str">
            <v>The evaluation methods mentioned in the curriculum are sufficient for providing assessments?</v>
          </cell>
          <cell r="E9">
            <v>1200</v>
          </cell>
          <cell r="F9">
            <v>1135</v>
          </cell>
        </row>
        <row r="10">
          <cell r="D10" t="str">
            <v>Curriculum suitability for the course</v>
          </cell>
          <cell r="E10">
            <v>1200</v>
          </cell>
          <cell r="F10">
            <v>1157</v>
          </cell>
        </row>
        <row r="11">
          <cell r="D11" t="str">
            <v>The curriculum/course of this subject increased my knowledge and perspective in the subject area</v>
          </cell>
          <cell r="E11">
            <v>1200</v>
          </cell>
          <cell r="F11">
            <v>1134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M12"/>
  <sheetViews>
    <sheetView tabSelected="1" workbookViewId="0">
      <selection activeCell="D6" sqref="D6:H12"/>
    </sheetView>
  </sheetViews>
  <sheetFormatPr defaultRowHeight="15"/>
  <cols>
    <col min="3" max="3" width="64.85546875" customWidth="1"/>
  </cols>
  <sheetData>
    <row r="4" spans="2:13">
      <c r="C4" s="1" t="s">
        <v>0</v>
      </c>
    </row>
    <row r="5" spans="2:13" ht="15.75" thickBot="1"/>
    <row r="6" spans="2:13" ht="36.75" customHeight="1" thickBot="1">
      <c r="B6" s="2">
        <v>1</v>
      </c>
      <c r="C6" s="3" t="s">
        <v>1</v>
      </c>
      <c r="D6" s="4">
        <v>125</v>
      </c>
      <c r="E6" s="4">
        <v>55</v>
      </c>
      <c r="F6" s="4">
        <v>43</v>
      </c>
      <c r="G6" s="4">
        <v>9</v>
      </c>
      <c r="H6" s="4"/>
      <c r="K6">
        <f>240*5</f>
        <v>1200</v>
      </c>
      <c r="L6">
        <f>D6*5+E6*4+F6*3+G6*2+H6*1</f>
        <v>992</v>
      </c>
      <c r="M6">
        <f>ROUNDUP(L6/K6*100,2)</f>
        <v>82.67</v>
      </c>
    </row>
    <row r="7" spans="2:13" ht="31.5" customHeight="1" thickBot="1">
      <c r="B7" s="5">
        <v>2</v>
      </c>
      <c r="C7" s="6" t="s">
        <v>2</v>
      </c>
      <c r="D7" s="7">
        <v>100</v>
      </c>
      <c r="E7" s="7">
        <v>45</v>
      </c>
      <c r="F7" s="7">
        <v>35</v>
      </c>
      <c r="G7" s="7">
        <v>38</v>
      </c>
      <c r="H7" s="7">
        <v>22</v>
      </c>
      <c r="K7">
        <f t="shared" ref="K7:K12" si="0">240*5</f>
        <v>1200</v>
      </c>
      <c r="L7">
        <f t="shared" ref="L7:L12" si="1">D7*5+E7*4+F7*3+G7*2+H7*1</f>
        <v>883</v>
      </c>
      <c r="M7">
        <f t="shared" ref="M7:M12" si="2">ROUNDUP(L7/K7*100,2)</f>
        <v>73.59</v>
      </c>
    </row>
    <row r="8" spans="2:13" ht="31.5" customHeight="1" thickBot="1">
      <c r="B8" s="5">
        <v>3</v>
      </c>
      <c r="C8" s="6" t="s">
        <v>3</v>
      </c>
      <c r="D8" s="7">
        <v>180</v>
      </c>
      <c r="E8" s="7">
        <v>52</v>
      </c>
      <c r="F8" s="7">
        <v>8</v>
      </c>
      <c r="G8" s="7"/>
      <c r="H8" s="7"/>
      <c r="K8">
        <f t="shared" si="0"/>
        <v>1200</v>
      </c>
      <c r="L8">
        <f t="shared" si="1"/>
        <v>1132</v>
      </c>
      <c r="M8">
        <f t="shared" si="2"/>
        <v>94.34</v>
      </c>
    </row>
    <row r="9" spans="2:13" ht="36.75" customHeight="1" thickBot="1">
      <c r="B9" s="5">
        <v>4</v>
      </c>
      <c r="C9" s="6" t="s">
        <v>4</v>
      </c>
      <c r="D9" s="7">
        <v>195</v>
      </c>
      <c r="E9" s="7">
        <v>36</v>
      </c>
      <c r="F9" s="7">
        <v>9</v>
      </c>
      <c r="G9" s="7"/>
      <c r="H9" s="7"/>
      <c r="K9">
        <f t="shared" si="0"/>
        <v>1200</v>
      </c>
      <c r="L9">
        <f t="shared" si="1"/>
        <v>1146</v>
      </c>
      <c r="M9">
        <f t="shared" si="2"/>
        <v>95.5</v>
      </c>
    </row>
    <row r="10" spans="2:13" ht="40.5" customHeight="1" thickBot="1">
      <c r="B10" s="5">
        <v>5</v>
      </c>
      <c r="C10" s="6" t="s">
        <v>5</v>
      </c>
      <c r="D10" s="7">
        <v>183</v>
      </c>
      <c r="E10" s="7">
        <v>55</v>
      </c>
      <c r="F10" s="7">
        <v>4</v>
      </c>
      <c r="G10" s="7">
        <v>2</v>
      </c>
      <c r="H10" s="7"/>
      <c r="K10">
        <f t="shared" si="0"/>
        <v>1200</v>
      </c>
      <c r="L10">
        <f t="shared" si="1"/>
        <v>1151</v>
      </c>
      <c r="M10">
        <f t="shared" si="2"/>
        <v>95.92</v>
      </c>
    </row>
    <row r="11" spans="2:13" ht="37.5" customHeight="1" thickBot="1">
      <c r="B11" s="5">
        <v>6</v>
      </c>
      <c r="C11" s="6" t="s">
        <v>6</v>
      </c>
      <c r="D11" s="7">
        <v>197</v>
      </c>
      <c r="E11" s="7">
        <v>43</v>
      </c>
      <c r="F11" s="7"/>
      <c r="G11" s="7"/>
      <c r="H11" s="7"/>
      <c r="K11">
        <f t="shared" si="0"/>
        <v>1200</v>
      </c>
      <c r="L11">
        <f t="shared" si="1"/>
        <v>1157</v>
      </c>
      <c r="M11">
        <f t="shared" si="2"/>
        <v>96.42</v>
      </c>
    </row>
    <row r="12" spans="2:13" ht="44.25" customHeight="1" thickBot="1">
      <c r="B12" s="5">
        <v>7</v>
      </c>
      <c r="C12" s="6" t="s">
        <v>7</v>
      </c>
      <c r="D12" s="7">
        <v>194</v>
      </c>
      <c r="E12" s="7">
        <v>32</v>
      </c>
      <c r="F12" s="7">
        <v>8</v>
      </c>
      <c r="G12" s="7">
        <v>6</v>
      </c>
      <c r="H12" s="7"/>
      <c r="K12">
        <f t="shared" si="0"/>
        <v>1200</v>
      </c>
      <c r="L12">
        <f t="shared" si="1"/>
        <v>1134</v>
      </c>
      <c r="M12">
        <f t="shared" si="2"/>
        <v>94.5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D2:N33"/>
  <sheetViews>
    <sheetView topLeftCell="A13" workbookViewId="0">
      <selection activeCell="N24" sqref="N24"/>
    </sheetView>
  </sheetViews>
  <sheetFormatPr defaultRowHeight="15"/>
  <sheetData>
    <row r="2" spans="4:14">
      <c r="D2" t="s">
        <v>0</v>
      </c>
    </row>
    <row r="4" spans="4:14">
      <c r="D4" t="s">
        <v>8</v>
      </c>
      <c r="J4">
        <v>130</v>
      </c>
    </row>
    <row r="5" spans="4:14" ht="15.75">
      <c r="D5" s="9">
        <v>79</v>
      </c>
      <c r="E5" s="9">
        <v>40</v>
      </c>
      <c r="F5" s="9">
        <v>11</v>
      </c>
      <c r="G5" s="9">
        <v>0</v>
      </c>
      <c r="H5" s="9">
        <v>0</v>
      </c>
      <c r="I5" s="10">
        <f>((D5*5)+(E5*4)+(F5*3)+(G5*2)+(H5*1))</f>
        <v>588</v>
      </c>
      <c r="J5" s="11">
        <f>(I5/650)*100</f>
        <v>90.461538461538453</v>
      </c>
    </row>
    <row r="6" spans="4:14" ht="15.75">
      <c r="D6" s="9">
        <v>80</v>
      </c>
      <c r="E6" s="9">
        <v>40</v>
      </c>
      <c r="F6" s="9">
        <v>10</v>
      </c>
      <c r="G6" s="9">
        <v>0</v>
      </c>
      <c r="H6" s="9">
        <v>0</v>
      </c>
      <c r="I6" s="10">
        <f t="shared" ref="I6:I11" si="0">((D6*5)+(E6*4)+(F6*3)+(G6*2)+(H6*1))</f>
        <v>590</v>
      </c>
      <c r="J6" s="11">
        <f t="shared" ref="J6:J11" si="1">(I6/650)*100</f>
        <v>90.769230769230774</v>
      </c>
    </row>
    <row r="7" spans="4:14" ht="15.75">
      <c r="D7" s="9">
        <v>75</v>
      </c>
      <c r="E7" s="9">
        <v>45</v>
      </c>
      <c r="F7" s="9">
        <v>8</v>
      </c>
      <c r="G7" s="9">
        <v>2</v>
      </c>
      <c r="H7" s="9"/>
      <c r="I7" s="10">
        <f t="shared" si="0"/>
        <v>583</v>
      </c>
      <c r="J7" s="11">
        <f t="shared" si="1"/>
        <v>89.692307692307693</v>
      </c>
    </row>
    <row r="8" spans="4:14" ht="15.75">
      <c r="D8" s="9">
        <v>85</v>
      </c>
      <c r="E8" s="9">
        <v>35</v>
      </c>
      <c r="F8" s="9">
        <v>10</v>
      </c>
      <c r="G8" s="9"/>
      <c r="H8" s="9"/>
      <c r="I8" s="10">
        <f t="shared" si="0"/>
        <v>595</v>
      </c>
      <c r="J8" s="11">
        <f t="shared" si="1"/>
        <v>91.538461538461533</v>
      </c>
    </row>
    <row r="9" spans="4:14" ht="15.75">
      <c r="D9" s="9">
        <v>90</v>
      </c>
      <c r="E9" s="9">
        <v>40</v>
      </c>
      <c r="F9" s="9">
        <v>10</v>
      </c>
      <c r="G9" s="9">
        <v>0</v>
      </c>
      <c r="H9" s="9"/>
      <c r="I9" s="10">
        <f t="shared" si="0"/>
        <v>640</v>
      </c>
      <c r="J9" s="11">
        <f t="shared" si="1"/>
        <v>98.461538461538467</v>
      </c>
    </row>
    <row r="10" spans="4:14" ht="15.75">
      <c r="D10" s="9">
        <v>82</v>
      </c>
      <c r="E10" s="9">
        <v>43</v>
      </c>
      <c r="F10" s="9">
        <v>5</v>
      </c>
      <c r="G10" s="9"/>
      <c r="H10" s="9"/>
      <c r="I10" s="10">
        <f t="shared" si="0"/>
        <v>597</v>
      </c>
      <c r="J10" s="11">
        <f t="shared" si="1"/>
        <v>91.84615384615384</v>
      </c>
      <c r="N10" s="8"/>
    </row>
    <row r="11" spans="4:14" ht="15.75">
      <c r="D11" s="9">
        <v>79</v>
      </c>
      <c r="E11" s="9">
        <v>41</v>
      </c>
      <c r="F11" s="9">
        <v>8</v>
      </c>
      <c r="G11" s="9">
        <v>2</v>
      </c>
      <c r="H11" s="9"/>
      <c r="I11" s="10">
        <f t="shared" si="0"/>
        <v>587</v>
      </c>
      <c r="J11" s="11">
        <f t="shared" si="1"/>
        <v>90.307692307692307</v>
      </c>
    </row>
    <row r="14" spans="4:14">
      <c r="D14" t="s">
        <v>9</v>
      </c>
      <c r="J14">
        <v>90</v>
      </c>
    </row>
    <row r="16" spans="4:14" ht="15.75">
      <c r="D16" s="9">
        <v>69</v>
      </c>
      <c r="E16" s="9">
        <v>20</v>
      </c>
      <c r="F16" s="9">
        <v>1</v>
      </c>
      <c r="G16" s="9">
        <v>0</v>
      </c>
      <c r="H16" s="9">
        <v>0</v>
      </c>
      <c r="I16" s="10">
        <f>((D16*5)+(E16*4)+(F16*3)+(G16*2)+(H16*1))</f>
        <v>428</v>
      </c>
      <c r="J16" s="11">
        <f>(I16/450)*100</f>
        <v>95.111111111111114</v>
      </c>
    </row>
    <row r="17" spans="4:10" ht="15.75">
      <c r="D17" s="9">
        <v>66</v>
      </c>
      <c r="E17" s="9">
        <v>14</v>
      </c>
      <c r="F17" s="9">
        <v>8</v>
      </c>
      <c r="G17" s="9">
        <v>2</v>
      </c>
      <c r="H17" s="9">
        <v>0</v>
      </c>
      <c r="I17" s="10">
        <f t="shared" ref="I17:I22" si="2">((D17*5)+(E17*4)+(F17*3)+(G17*2)+(H17*1))</f>
        <v>414</v>
      </c>
      <c r="J17" s="11">
        <f t="shared" ref="J17:J22" si="3">(I17/450)*100</f>
        <v>92</v>
      </c>
    </row>
    <row r="18" spans="4:10" ht="15.75">
      <c r="D18" s="9">
        <v>65</v>
      </c>
      <c r="E18" s="9">
        <v>20</v>
      </c>
      <c r="F18" s="9">
        <v>3</v>
      </c>
      <c r="G18" s="9">
        <v>2</v>
      </c>
      <c r="H18" s="9"/>
      <c r="I18" s="10">
        <f t="shared" si="2"/>
        <v>418</v>
      </c>
      <c r="J18" s="11">
        <f t="shared" si="3"/>
        <v>92.888888888888886</v>
      </c>
    </row>
    <row r="19" spans="4:10" ht="15.75">
      <c r="D19" s="9">
        <v>65</v>
      </c>
      <c r="E19" s="9">
        <v>20</v>
      </c>
      <c r="F19" s="9">
        <v>5</v>
      </c>
      <c r="G19" s="9"/>
      <c r="H19" s="9"/>
      <c r="I19" s="10">
        <f t="shared" si="2"/>
        <v>420</v>
      </c>
      <c r="J19" s="11">
        <f t="shared" si="3"/>
        <v>93.333333333333329</v>
      </c>
    </row>
    <row r="20" spans="4:10" ht="15.75">
      <c r="D20" s="9">
        <v>60</v>
      </c>
      <c r="E20" s="9">
        <v>25</v>
      </c>
      <c r="F20" s="9">
        <v>5</v>
      </c>
      <c r="G20" s="9">
        <v>0</v>
      </c>
      <c r="H20" s="9"/>
      <c r="I20" s="10">
        <f t="shared" si="2"/>
        <v>415</v>
      </c>
      <c r="J20" s="11">
        <f t="shared" si="3"/>
        <v>92.222222222222229</v>
      </c>
    </row>
    <row r="21" spans="4:10" ht="15.75">
      <c r="D21" s="9">
        <v>62</v>
      </c>
      <c r="E21" s="9">
        <v>24</v>
      </c>
      <c r="F21" s="9">
        <v>4</v>
      </c>
      <c r="G21" s="9"/>
      <c r="H21" s="9"/>
      <c r="I21" s="10">
        <f t="shared" si="2"/>
        <v>418</v>
      </c>
      <c r="J21" s="11">
        <f t="shared" si="3"/>
        <v>92.888888888888886</v>
      </c>
    </row>
    <row r="22" spans="4:10" ht="15.75">
      <c r="D22" s="9">
        <v>63</v>
      </c>
      <c r="E22" s="9">
        <v>17</v>
      </c>
      <c r="F22" s="9">
        <v>8</v>
      </c>
      <c r="G22" s="9">
        <v>2</v>
      </c>
      <c r="H22" s="9"/>
      <c r="I22" s="10">
        <f t="shared" si="2"/>
        <v>411</v>
      </c>
      <c r="J22" s="11">
        <f t="shared" si="3"/>
        <v>91.333333333333329</v>
      </c>
    </row>
    <row r="25" spans="4:10">
      <c r="D25" t="s">
        <v>10</v>
      </c>
      <c r="J25">
        <v>100</v>
      </c>
    </row>
    <row r="27" spans="4:10" ht="15.75">
      <c r="D27" s="9">
        <v>75</v>
      </c>
      <c r="E27" s="9">
        <v>23</v>
      </c>
      <c r="F27" s="9">
        <v>2</v>
      </c>
      <c r="G27" s="9">
        <v>0</v>
      </c>
      <c r="H27" s="9">
        <v>0</v>
      </c>
      <c r="I27" s="10">
        <f>((D27*5)+(E27*4)+(F27*3)+(G27*2)+(H27*1))</f>
        <v>473</v>
      </c>
      <c r="J27" s="11">
        <f>(I27/450)*100</f>
        <v>105.11111111111111</v>
      </c>
    </row>
    <row r="28" spans="4:10" ht="15.75">
      <c r="D28" s="9">
        <v>71</v>
      </c>
      <c r="E28" s="9">
        <v>21</v>
      </c>
      <c r="F28" s="9">
        <v>6</v>
      </c>
      <c r="G28" s="9">
        <v>2</v>
      </c>
      <c r="H28" s="9">
        <v>0</v>
      </c>
      <c r="I28" s="10">
        <f t="shared" ref="I28:I33" si="4">((D28*5)+(E28*4)+(F28*3)+(G28*2)+(H28*1))</f>
        <v>461</v>
      </c>
      <c r="J28" s="11">
        <f t="shared" ref="J28:J33" si="5">(I28/450)*100</f>
        <v>102.44444444444444</v>
      </c>
    </row>
    <row r="29" spans="4:10" ht="15.75">
      <c r="D29" s="9">
        <v>75</v>
      </c>
      <c r="E29" s="9">
        <v>20</v>
      </c>
      <c r="F29" s="9">
        <v>3</v>
      </c>
      <c r="G29" s="9">
        <v>2</v>
      </c>
      <c r="H29" s="9"/>
      <c r="I29" s="10">
        <f t="shared" si="4"/>
        <v>468</v>
      </c>
      <c r="J29" s="11">
        <f t="shared" si="5"/>
        <v>104</v>
      </c>
    </row>
    <row r="30" spans="4:10" ht="15.75">
      <c r="D30" s="9">
        <v>70</v>
      </c>
      <c r="E30" s="9">
        <v>28</v>
      </c>
      <c r="F30" s="9">
        <v>2</v>
      </c>
      <c r="G30" s="9"/>
      <c r="H30" s="9"/>
      <c r="I30" s="10">
        <f t="shared" si="4"/>
        <v>468</v>
      </c>
      <c r="J30" s="11">
        <f t="shared" si="5"/>
        <v>104</v>
      </c>
    </row>
    <row r="31" spans="4:10" ht="15.75">
      <c r="D31" s="9">
        <v>68</v>
      </c>
      <c r="E31" s="9">
        <v>29</v>
      </c>
      <c r="F31" s="9">
        <v>3</v>
      </c>
      <c r="G31" s="9">
        <v>0</v>
      </c>
      <c r="H31" s="9"/>
      <c r="I31" s="10">
        <f t="shared" si="4"/>
        <v>465</v>
      </c>
      <c r="J31" s="11">
        <f t="shared" si="5"/>
        <v>103.33333333333334</v>
      </c>
    </row>
    <row r="32" spans="4:10" ht="15.75">
      <c r="D32" s="9">
        <v>70</v>
      </c>
      <c r="E32" s="9">
        <v>26</v>
      </c>
      <c r="F32" s="9">
        <v>4</v>
      </c>
      <c r="G32" s="9"/>
      <c r="H32" s="9"/>
      <c r="I32" s="10">
        <f t="shared" si="4"/>
        <v>466</v>
      </c>
      <c r="J32" s="11">
        <f t="shared" si="5"/>
        <v>103.55555555555556</v>
      </c>
    </row>
    <row r="33" spans="4:10" ht="15.75">
      <c r="D33" s="9">
        <v>72</v>
      </c>
      <c r="E33" s="9">
        <v>20</v>
      </c>
      <c r="F33" s="9">
        <v>8</v>
      </c>
      <c r="G33" s="9">
        <v>0</v>
      </c>
      <c r="H33" s="9"/>
      <c r="I33" s="10">
        <f t="shared" si="4"/>
        <v>464</v>
      </c>
      <c r="J33" s="11">
        <f t="shared" si="5"/>
        <v>103.11111111111111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SF-Curriculum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APCMSEC</dc:creator>
  <cp:lastModifiedBy>SVEC-EEE</cp:lastModifiedBy>
  <dcterms:created xsi:type="dcterms:W3CDTF">2020-12-14T05:00:33Z</dcterms:created>
  <dcterms:modified xsi:type="dcterms:W3CDTF">2020-12-21T09:23:33Z</dcterms:modified>
</cp:coreProperties>
</file>