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 tabRatio="955" firstSheet="17" activeTab="30"/>
  </bookViews>
  <sheets>
    <sheet name="杭州门店SA人员" sheetId="10" r:id="rId1"/>
    <sheet name="厨电-25.1汇总" sheetId="45" r:id="rId2"/>
    <sheet name="25.1月厨电MOA" sheetId="46" r:id="rId3"/>
    <sheet name="25.1月厨电金蝶" sheetId="47" r:id="rId4"/>
    <sheet name="厨电-25.2汇总" sheetId="48" r:id="rId5"/>
    <sheet name="25.2月厨电MOA" sheetId="49" r:id="rId6"/>
    <sheet name="25.2月厨电金蝶" sheetId="50" r:id="rId7"/>
    <sheet name="厨电-25.3汇总" sheetId="51" r:id="rId8"/>
    <sheet name="25.3月厨电MOA" sheetId="52" r:id="rId9"/>
    <sheet name="25.3月厨电金蝶" sheetId="53" r:id="rId10"/>
    <sheet name="厨电-25.4汇总" sheetId="54" r:id="rId11"/>
    <sheet name="25.4月厨电MOA" sheetId="55" r:id="rId12"/>
    <sheet name="25.4月厨电金蝶" sheetId="56" r:id="rId13"/>
    <sheet name="厨电-25.5汇总" sheetId="57" r:id="rId14"/>
    <sheet name="25.5月厨电MOA" sheetId="58" r:id="rId15"/>
    <sheet name="25.5月厨电金蝶" sheetId="59" r:id="rId16"/>
    <sheet name="厨电-25.6汇总" sheetId="61" r:id="rId17"/>
    <sheet name="25.6月厨电MOA" sheetId="62" r:id="rId18"/>
    <sheet name="25.6月厨电金蝶" sheetId="63" r:id="rId19"/>
    <sheet name="25.6月空调完成情况" sheetId="64" r:id="rId20"/>
    <sheet name="25.5月空调完成情况 " sheetId="65" r:id="rId21"/>
    <sheet name="25.7月空调完成情况" sheetId="70" r:id="rId22"/>
    <sheet name="厨电-25.7汇总" sheetId="67" r:id="rId23"/>
    <sheet name="25.7月厨电MOA" sheetId="68" r:id="rId24"/>
    <sheet name="25.7月厨电金蝶" sheetId="69" r:id="rId25"/>
    <sheet name="厨电-25.8汇总" sheetId="71" r:id="rId26"/>
    <sheet name="25.8月厨电MOA" sheetId="72" r:id="rId27"/>
    <sheet name="25.8月厨电金蝶 " sheetId="73" r:id="rId28"/>
    <sheet name="厨电-25.9汇总 " sheetId="74" r:id="rId29"/>
    <sheet name="25.9月厨电MOA " sheetId="75" r:id="rId30"/>
    <sheet name="25.9月厨电金蝶 " sheetId="76" r:id="rId31"/>
  </sheets>
  <definedNames>
    <definedName name="_xlnm._FilterDatabase" localSheetId="2" hidden="1">'25.1月厨电MOA'!$A$1:$P$35</definedName>
    <definedName name="_xlnm._FilterDatabase" localSheetId="3" hidden="1">'25.1月厨电金蝶'!$A$1:$JQ$14</definedName>
    <definedName name="_xlnm._FilterDatabase" localSheetId="6" hidden="1">'25.2月厨电金蝶'!$A$1:$JQ$38</definedName>
    <definedName name="_xlnm._FilterDatabase" localSheetId="8" hidden="1">'25.3月厨电MOA'!$A$1:$Q$252</definedName>
    <definedName name="_xlnm._FilterDatabase" localSheetId="10" hidden="1">'厨电-25.4汇总'!$A$3:$S$47</definedName>
    <definedName name="_xlnm._FilterDatabase" localSheetId="11" hidden="1">'25.4月厨电MOA'!$A$1:$T$226</definedName>
    <definedName name="_xlnm._FilterDatabase" localSheetId="12" hidden="1">'25.4月厨电金蝶'!$A$1:$P$46</definedName>
    <definedName name="_xlnm._FilterDatabase" localSheetId="13" hidden="1">'厨电-25.5汇总'!$A$3:$S$48</definedName>
    <definedName name="_xlnm._FilterDatabase" localSheetId="14" hidden="1">'25.5月厨电MOA'!$A$1:$Q$288</definedName>
    <definedName name="_xlnm._FilterDatabase" localSheetId="15" hidden="1">'25.5月厨电金蝶'!$A$1:$P$26</definedName>
    <definedName name="_xlnm._FilterDatabase" localSheetId="16" hidden="1">'厨电-25.6汇总'!$A$3:$S$48</definedName>
    <definedName name="_xlnm._FilterDatabase" localSheetId="17" hidden="1">'25.6月厨电MOA'!$A$1:$Q$130</definedName>
    <definedName name="_xlnm._FilterDatabase" localSheetId="18" hidden="1">'25.6月厨电金蝶'!$A$1:$P$48</definedName>
    <definedName name="_xlnm._FilterDatabase" localSheetId="19" hidden="1">'25.6月空调完成情况'!$A$1:$P$29</definedName>
    <definedName name="_xlnm._FilterDatabase" localSheetId="20" hidden="1">'25.5月空调完成情况 '!$A$1:$S$20</definedName>
    <definedName name="_xlnm._FilterDatabase" localSheetId="21" hidden="1">'25.7月空调完成情况'!$A$1:$S$21</definedName>
    <definedName name="_xlnm._FilterDatabase" localSheetId="22" hidden="1">'厨电-25.7汇总'!$A$3:$S$49</definedName>
    <definedName name="_xlnm._FilterDatabase" localSheetId="23" hidden="1">'25.7月厨电MOA'!$A$1:$Q$137</definedName>
    <definedName name="_xlnm._FilterDatabase" localSheetId="24" hidden="1">'25.7月厨电金蝶'!$A$1:$P$44</definedName>
    <definedName name="_xlnm._FilterDatabase" localSheetId="25" hidden="1">'厨电-25.8汇总'!$A$3:$S$49</definedName>
    <definedName name="_xlnm._FilterDatabase" localSheetId="26" hidden="1">'25.8月厨电MOA'!$A$1:$Q$136</definedName>
    <definedName name="_xlnm._FilterDatabase" localSheetId="27" hidden="1">'25.8月厨电金蝶 '!$A$1:$P$43</definedName>
    <definedName name="_xlnm._FilterDatabase" localSheetId="28" hidden="1">'厨电-25.9汇总 '!$A$3:$S$48</definedName>
    <definedName name="_xlnm._FilterDatabase" localSheetId="29" hidden="1">'25.9月厨电MOA '!$A$1:$Q$136</definedName>
    <definedName name="_xlnm._FilterDatabase" localSheetId="30" hidden="1">'25.9月厨电金蝶 '!$A$1:$P$43</definedName>
    <definedName name="_xlnm._FilterDatabase" localSheetId="9" hidden="1">'25.3月厨电金蝶'!$A$1:$JQ$45</definedName>
    <definedName name="_xlnm._FilterDatabase" localSheetId="5" hidden="1">'25.2月厨电MOA'!$A$1:$Q$35</definedName>
    <definedName name="_xlnm._FilterDatabase" localSheetId="0" hidden="1">杭州门店SA人员!$A$1:$J$40</definedName>
    <definedName name="_xlnm._FilterDatabase" localSheetId="7" hidden="1">'厨电-25.3汇总'!$A$1:$S$47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wyf</author>
  </authors>
  <commentList>
    <comment ref="C25" authorId="0">
      <text>
        <r>
          <rPr>
            <sz val="9"/>
            <rFont val="宋体"/>
            <charset val="134"/>
          </rPr>
          <t xml:space="preserve">旗舰店
</t>
        </r>
      </text>
    </comment>
  </commentList>
</comments>
</file>

<file path=xl/comments10.xml><?xml version="1.0" encoding="utf-8"?>
<comments xmlns="http://schemas.openxmlformats.org/spreadsheetml/2006/main">
  <authors>
    <author>ASUS</author>
    <author>wyf</author>
  </authors>
  <commentList>
    <comment ref="E4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吴红玉</t>
        </r>
      </text>
    </comment>
    <comment ref="C33" authorId="1">
      <text>
        <r>
          <rPr>
            <sz val="9"/>
            <rFont val="宋体"/>
            <charset val="134"/>
          </rPr>
          <t xml:space="preserve">旗舰店
</t>
        </r>
      </text>
    </comment>
  </commentList>
</comments>
</file>

<file path=xl/comments2.xml><?xml version="1.0" encoding="utf-8"?>
<comments xmlns="http://schemas.openxmlformats.org/spreadsheetml/2006/main">
  <authors>
    <author>wyf</author>
  </authors>
  <commentList>
    <comment ref="C28" authorId="0">
      <text>
        <r>
          <rPr>
            <sz val="9"/>
            <rFont val="宋体"/>
            <charset val="134"/>
          </rPr>
          <t xml:space="preserve">旗舰店
</t>
        </r>
      </text>
    </comment>
  </commentList>
</comments>
</file>

<file path=xl/comments3.xml><?xml version="1.0" encoding="utf-8"?>
<comments xmlns="http://schemas.openxmlformats.org/spreadsheetml/2006/main">
  <authors>
    <author>wyf</author>
  </authors>
  <commentList>
    <comment ref="C29" authorId="0">
      <text>
        <r>
          <rPr>
            <sz val="9"/>
            <rFont val="宋体"/>
            <charset val="134"/>
          </rPr>
          <t xml:space="preserve">旗舰店
</t>
        </r>
      </text>
    </comment>
  </commentList>
</comments>
</file>

<file path=xl/comments4.xml><?xml version="1.0" encoding="utf-8"?>
<comments xmlns="http://schemas.openxmlformats.org/spreadsheetml/2006/main">
  <authors>
    <author>wyf</author>
  </authors>
  <commentList>
    <comment ref="C28" authorId="0">
      <text>
        <r>
          <rPr>
            <sz val="9"/>
            <rFont val="宋体"/>
            <charset val="134"/>
          </rPr>
          <t xml:space="preserve">旗舰店
</t>
        </r>
      </text>
    </comment>
  </commentList>
</comments>
</file>

<file path=xl/comments5.xml><?xml version="1.0" encoding="utf-8"?>
<comments xmlns="http://schemas.openxmlformats.org/spreadsheetml/2006/main">
  <authors>
    <author>wyf</author>
  </authors>
  <commentList>
    <comment ref="C28" authorId="0">
      <text>
        <r>
          <rPr>
            <sz val="9"/>
            <rFont val="宋体"/>
            <charset val="134"/>
          </rPr>
          <t xml:space="preserve">旗舰店
</t>
        </r>
      </text>
    </comment>
  </commentList>
</comments>
</file>

<file path=xl/comments6.xml><?xml version="1.0" encoding="utf-8"?>
<comments xmlns="http://schemas.openxmlformats.org/spreadsheetml/2006/main">
  <authors>
    <author>ASUS</author>
    <author>wyf</author>
  </authors>
  <commentList>
    <comment ref="E4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吴红玉</t>
        </r>
      </text>
    </comment>
    <comment ref="C28" authorId="1">
      <text>
        <r>
          <rPr>
            <sz val="9"/>
            <rFont val="宋体"/>
            <charset val="134"/>
          </rPr>
          <t xml:space="preserve">旗舰店
</t>
        </r>
      </text>
    </comment>
  </commentList>
</comments>
</file>

<file path=xl/comments7.xml><?xml version="1.0" encoding="utf-8"?>
<comments xmlns="http://schemas.openxmlformats.org/spreadsheetml/2006/main">
  <authors>
    <author>ASUS</author>
    <author>wyf</author>
  </authors>
  <commentList>
    <comment ref="E4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吴红玉</t>
        </r>
      </text>
    </comment>
    <comment ref="C28" authorId="1">
      <text>
        <r>
          <rPr>
            <sz val="9"/>
            <rFont val="宋体"/>
            <charset val="134"/>
          </rPr>
          <t xml:space="preserve">旗舰店
</t>
        </r>
      </text>
    </comment>
  </commentList>
</comments>
</file>

<file path=xl/comments8.xml><?xml version="1.0" encoding="utf-8"?>
<comments xmlns="http://schemas.openxmlformats.org/spreadsheetml/2006/main">
  <authors>
    <author>ASUS</author>
    <author>wyf</author>
  </authors>
  <commentList>
    <comment ref="E4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吴红玉</t>
        </r>
      </text>
    </comment>
    <comment ref="C29" authorId="1">
      <text>
        <r>
          <rPr>
            <sz val="9"/>
            <rFont val="宋体"/>
            <charset val="134"/>
          </rPr>
          <t xml:space="preserve">旗舰店
</t>
        </r>
      </text>
    </comment>
  </commentList>
</comments>
</file>

<file path=xl/comments9.xml><?xml version="1.0" encoding="utf-8"?>
<comments xmlns="http://schemas.openxmlformats.org/spreadsheetml/2006/main">
  <authors>
    <author>ASUS</author>
    <author>wyf</author>
  </authors>
  <commentList>
    <comment ref="E4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吴红玉</t>
        </r>
      </text>
    </comment>
    <comment ref="C30" authorId="1">
      <text>
        <r>
          <rPr>
            <sz val="9"/>
            <rFont val="宋体"/>
            <charset val="134"/>
          </rPr>
          <t xml:space="preserve">旗舰店
</t>
        </r>
      </text>
    </comment>
  </commentList>
</comments>
</file>

<file path=xl/sharedStrings.xml><?xml version="1.0" encoding="utf-8"?>
<sst xmlns="http://schemas.openxmlformats.org/spreadsheetml/2006/main" count="26133" uniqueCount="3900">
  <si>
    <t>杭州大区SA人员25.4.1</t>
  </si>
  <si>
    <t>渠道</t>
  </si>
  <si>
    <t>等级</t>
  </si>
  <si>
    <t>门店(MOA)</t>
  </si>
  <si>
    <t>业务</t>
  </si>
  <si>
    <t>SA</t>
  </si>
  <si>
    <t>人员编码</t>
  </si>
  <si>
    <t>人员是否真实</t>
  </si>
  <si>
    <t>人员标签</t>
  </si>
  <si>
    <t>电话</t>
  </si>
  <si>
    <t>门店SA配置</t>
  </si>
  <si>
    <t>直营店</t>
  </si>
  <si>
    <t>T</t>
  </si>
  <si>
    <t>杭州红星美凯龙好风好水超级旗舰店</t>
  </si>
  <si>
    <t>/</t>
  </si>
  <si>
    <t>吴红玉-李秀</t>
  </si>
  <si>
    <t>SA112780</t>
  </si>
  <si>
    <t>是</t>
  </si>
  <si>
    <r>
      <rPr>
        <sz val="10"/>
        <rFont val="微软雅黑"/>
        <charset val="134"/>
      </rPr>
      <t>19157940692/</t>
    </r>
    <r>
      <rPr>
        <sz val="10"/>
        <color rgb="FFFF0000"/>
        <rFont val="微软雅黑"/>
        <charset val="134"/>
      </rPr>
      <t>18767151376</t>
    </r>
  </si>
  <si>
    <t>√编制3（李秀、刘元平、杨立锋）</t>
  </si>
  <si>
    <t>刘元平</t>
  </si>
  <si>
    <t>SA112739</t>
  </si>
  <si>
    <t>否</t>
  </si>
  <si>
    <t>杨立锋</t>
  </si>
  <si>
    <t>SA112932</t>
  </si>
  <si>
    <t>A</t>
  </si>
  <si>
    <t>杭州第六空间专卖店</t>
  </si>
  <si>
    <t>谢士英</t>
  </si>
  <si>
    <t>SA108470</t>
  </si>
  <si>
    <t>√编制2（谢士英、沈莲芹）</t>
  </si>
  <si>
    <t>沈莲芹</t>
  </si>
  <si>
    <t>SA113949</t>
  </si>
  <si>
    <t>徐灿红3月退休离职</t>
  </si>
  <si>
    <t>杭州临平江南家居专卖店</t>
  </si>
  <si>
    <t>余亚炜</t>
  </si>
  <si>
    <t>SA904530</t>
  </si>
  <si>
    <t>√编制2（余亚炜、吴迎春）</t>
  </si>
  <si>
    <t>吴迎春</t>
  </si>
  <si>
    <t>SA113690</t>
  </si>
  <si>
    <t>杭州德胜路恒大建材专卖店</t>
  </si>
  <si>
    <t>张小兵</t>
  </si>
  <si>
    <t>SA100212</t>
  </si>
  <si>
    <t>√编制2（张小兵、张冬梅）</t>
  </si>
  <si>
    <t>张冬梅</t>
  </si>
  <si>
    <t>SA108420</t>
  </si>
  <si>
    <t>杭州滨江大都会专卖店</t>
  </si>
  <si>
    <t>葛芬</t>
  </si>
  <si>
    <t>SA100933</t>
  </si>
  <si>
    <t>√编制1（葛芬、金惠珍）</t>
  </si>
  <si>
    <t>桂仁飞12月离职SA113760号码18618388186</t>
  </si>
  <si>
    <t>李剑1月离职未开通号码15167179611</t>
  </si>
  <si>
    <t>金惠珍</t>
  </si>
  <si>
    <t>杭州萧山第六空间专卖店</t>
  </si>
  <si>
    <t>徐美娟</t>
  </si>
  <si>
    <t>SA103723</t>
  </si>
  <si>
    <t>√编制2（徐美娟、刘旭霞）</t>
  </si>
  <si>
    <t>刘旭霞</t>
  </si>
  <si>
    <t>SA113686</t>
  </si>
  <si>
    <t>加盟店</t>
  </si>
  <si>
    <t>B</t>
  </si>
  <si>
    <t>杭州二轻建材专卖店</t>
  </si>
  <si>
    <t>钱峰</t>
  </si>
  <si>
    <t>SA103158</t>
  </si>
  <si>
    <t>√编制2（ 钱峰、乐珊珊）</t>
  </si>
  <si>
    <t>乐珊珊</t>
  </si>
  <si>
    <t>SA113105</t>
  </si>
  <si>
    <t>KA</t>
  </si>
  <si>
    <t>杭州五星九堡店</t>
  </si>
  <si>
    <t>李燕霞</t>
  </si>
  <si>
    <t>王丽萍</t>
  </si>
  <si>
    <t>SA113945</t>
  </si>
  <si>
    <t>包丽君12.3离职未开通MOA17764557365</t>
  </si>
  <si>
    <t>杭州五星秋涛店</t>
  </si>
  <si>
    <t>郎连芬</t>
  </si>
  <si>
    <t>SA100645</t>
  </si>
  <si>
    <t>杭州五星元茂店</t>
  </si>
  <si>
    <t>舒梅兰</t>
  </si>
  <si>
    <t>SA113049</t>
  </si>
  <si>
    <t>杭州五星佳源店</t>
  </si>
  <si>
    <t>李春芹</t>
  </si>
  <si>
    <t>SA108979</t>
  </si>
  <si>
    <t>五星京东乐天城店</t>
  </si>
  <si>
    <t>张小英</t>
  </si>
  <si>
    <t>顾红艳3.9离职</t>
  </si>
  <si>
    <t>TOP</t>
  </si>
  <si>
    <t>杭州汇德隆市心店</t>
  </si>
  <si>
    <t>董培培</t>
  </si>
  <si>
    <t>熊桂兰</t>
  </si>
  <si>
    <t>SA106430</t>
  </si>
  <si>
    <t>杨红仙</t>
  </si>
  <si>
    <t>SA待开通</t>
  </si>
  <si>
    <t>杭州萧山汇德隆广场店</t>
  </si>
  <si>
    <t>余霞</t>
  </si>
  <si>
    <t>SA103820</t>
  </si>
  <si>
    <t>相利敏</t>
  </si>
  <si>
    <t>SA103180</t>
  </si>
  <si>
    <t>杭州萧山汇德隆临浦店</t>
  </si>
  <si>
    <t>戴淑姻</t>
  </si>
  <si>
    <t>SA100656</t>
  </si>
  <si>
    <t>杭州萧山汇德隆瓜沥店</t>
  </si>
  <si>
    <t>杭州临平兴达</t>
  </si>
  <si>
    <t>张卓朗</t>
  </si>
  <si>
    <t>巩建勋</t>
  </si>
  <si>
    <t>SA100217</t>
  </si>
  <si>
    <t>√编制1（巩建勋）</t>
  </si>
  <si>
    <t>杭州桐庐世贸专卖店</t>
  </si>
  <si>
    <t>林绿萍</t>
  </si>
  <si>
    <t>SA107140</t>
  </si>
  <si>
    <t>√编制2（包永强、林绿萍）</t>
  </si>
  <si>
    <t>包永强</t>
  </si>
  <si>
    <t>SA112510</t>
  </si>
  <si>
    <t>杭州富阳金鑫建材专卖店</t>
  </si>
  <si>
    <t>储成燕</t>
  </si>
  <si>
    <t>SA103668</t>
  </si>
  <si>
    <t>√编制2（李夏平、储成燕）</t>
  </si>
  <si>
    <t>李夏平</t>
  </si>
  <si>
    <t>SA102758</t>
  </si>
  <si>
    <t>杭州临安商城建材专卖店</t>
  </si>
  <si>
    <t>胡小芳</t>
  </si>
  <si>
    <t>SA112655</t>
  </si>
  <si>
    <t>√编制2（王银川、胡小芳）              童一栋18667031377</t>
  </si>
  <si>
    <t>王银川</t>
  </si>
  <si>
    <t>SA106606</t>
  </si>
  <si>
    <t>家装</t>
  </si>
  <si>
    <t>C</t>
  </si>
  <si>
    <t>杭州都都装饰店</t>
  </si>
  <si>
    <t>黄颖</t>
  </si>
  <si>
    <t>宋彦彦</t>
  </si>
  <si>
    <t>SA113337</t>
  </si>
  <si>
    <t>√编制1（宋彦彦）</t>
  </si>
  <si>
    <t>李丽影12月离职SA113195号码18867530307</t>
  </si>
  <si>
    <t>杭州中博装饰主材厅天成路店</t>
  </si>
  <si>
    <t>曾兴容</t>
  </si>
  <si>
    <t>SA107238</t>
  </si>
  <si>
    <t>√编制2（曾兴容，季东京）</t>
  </si>
  <si>
    <t>季东京</t>
  </si>
  <si>
    <t>季东京2.28入职</t>
  </si>
  <si>
    <t>杭州古墩路天猫优品旗舰店</t>
  </si>
  <si>
    <t>曾丹</t>
  </si>
  <si>
    <t>SA112702</t>
  </si>
  <si>
    <t>√编制1（曾丹）</t>
  </si>
  <si>
    <t>24.4月</t>
  </si>
  <si>
    <t>24.5月</t>
  </si>
  <si>
    <t>直营人数</t>
  </si>
  <si>
    <t>KA人数</t>
  </si>
  <si>
    <t>TOP人数</t>
  </si>
  <si>
    <t>家装人数</t>
  </si>
  <si>
    <t>加盟门店</t>
  </si>
  <si>
    <t>4家</t>
  </si>
  <si>
    <t>24.5月明细</t>
  </si>
  <si>
    <t>24.6月明细</t>
  </si>
  <si>
    <t>24.7月明细</t>
  </si>
  <si>
    <t>24.8月明细</t>
  </si>
  <si>
    <t>24.9月明细</t>
  </si>
  <si>
    <t>24.10月明细</t>
  </si>
  <si>
    <t>24.11月明细</t>
  </si>
  <si>
    <t>24.12月明细</t>
  </si>
  <si>
    <t>25.1月明细</t>
  </si>
  <si>
    <t>25.2月明细</t>
  </si>
  <si>
    <t>25.3月明细</t>
  </si>
  <si>
    <t>直营人数9</t>
  </si>
  <si>
    <t>吴红玉</t>
  </si>
  <si>
    <t>直营人数10</t>
  </si>
  <si>
    <t>直营人数11</t>
  </si>
  <si>
    <t>直营人数12</t>
  </si>
  <si>
    <t>直营人数13</t>
  </si>
  <si>
    <t>24.6月</t>
  </si>
  <si>
    <t>24.7月</t>
  </si>
  <si>
    <t>徐灿红</t>
  </si>
  <si>
    <t>万良琴</t>
  </si>
  <si>
    <t>24.8月</t>
  </si>
  <si>
    <t>24.9月</t>
  </si>
  <si>
    <t>KA人数  5</t>
  </si>
  <si>
    <t>杜玲芬</t>
  </si>
  <si>
    <r>
      <rPr>
        <sz val="10"/>
        <rFont val="微软雅黑"/>
        <charset val="134"/>
      </rPr>
      <t>杜玲芬</t>
    </r>
    <r>
      <rPr>
        <sz val="10"/>
        <color rgb="FFFF0000"/>
        <rFont val="微软雅黑"/>
        <charset val="134"/>
      </rPr>
      <t>620离职</t>
    </r>
  </si>
  <si>
    <t>顾红艳</t>
  </si>
  <si>
    <t>KA人数  6</t>
  </si>
  <si>
    <t>林燕</t>
  </si>
  <si>
    <t>桂仁飞</t>
  </si>
  <si>
    <t>李剑</t>
  </si>
  <si>
    <t>谢士英、金惠珍</t>
  </si>
  <si>
    <t>包丽君</t>
  </si>
  <si>
    <t>沈莲琴</t>
  </si>
  <si>
    <t>KA人数6</t>
  </si>
  <si>
    <t>KA人数5</t>
  </si>
  <si>
    <t>臧艳</t>
  </si>
  <si>
    <t>TOP人数6</t>
  </si>
  <si>
    <t>24.10月</t>
  </si>
  <si>
    <t>24.11月</t>
  </si>
  <si>
    <t>胡立飞</t>
  </si>
  <si>
    <t>TOP人数5</t>
  </si>
  <si>
    <t>中博1</t>
  </si>
  <si>
    <t>许晓玲</t>
  </si>
  <si>
    <t>曾兴荣</t>
  </si>
  <si>
    <t>加盟门店4</t>
  </si>
  <si>
    <t>都都1</t>
  </si>
  <si>
    <t>李丽影</t>
  </si>
  <si>
    <t>24.12月</t>
  </si>
  <si>
    <t>25.1月</t>
  </si>
  <si>
    <t>都都0</t>
  </si>
  <si>
    <t>25.2月</t>
  </si>
  <si>
    <t>25.3月</t>
  </si>
  <si>
    <t>25.4月</t>
  </si>
  <si>
    <r>
      <rPr>
        <b/>
        <sz val="18"/>
        <rFont val="微软雅黑"/>
        <charset val="134"/>
      </rPr>
      <t xml:space="preserve">                                      1月厨电销售记录</t>
    </r>
    <r>
      <rPr>
        <sz val="12"/>
        <rFont val="微软雅黑"/>
        <charset val="134"/>
      </rPr>
      <t>——总人数34人，真实31人，任务96分。</t>
    </r>
    <r>
      <rPr>
        <b/>
        <sz val="12"/>
        <rFont val="微软雅黑"/>
        <charset val="134"/>
      </rPr>
      <t>PS——厨电3分/人，套系2套/人！</t>
    </r>
  </si>
  <si>
    <t>地区</t>
  </si>
  <si>
    <t>门店（MOA）</t>
  </si>
  <si>
    <t>业务员</t>
  </si>
  <si>
    <t>人员标签（SA/普通）</t>
  </si>
  <si>
    <t>厨电MOA动销</t>
  </si>
  <si>
    <t>厨电真实动销</t>
  </si>
  <si>
    <t>智慧套系任务</t>
  </si>
  <si>
    <t>智慧套系完成</t>
  </si>
  <si>
    <t>备注（‼购买烟机送防烟宝，在MOA里备注送防烟宝，不备注防烟宝自付）
活动时间：2024.7.12-2024.9.30）</t>
  </si>
  <si>
    <t>烟机（台）</t>
  </si>
  <si>
    <t>蒸烤（台）</t>
  </si>
  <si>
    <t>洗碗机（台）</t>
  </si>
  <si>
    <t>211得分</t>
  </si>
  <si>
    <t>杭州</t>
  </si>
  <si>
    <t>杭州滨江大都会专卖店(人在萧山)</t>
  </si>
  <si>
    <t>小计14人，真实12人，任务39分。</t>
  </si>
  <si>
    <t>小计5人，真实5人，任务15分。</t>
  </si>
  <si>
    <t>待开通</t>
  </si>
  <si>
    <t>贾乐乐</t>
  </si>
  <si>
    <t>小计7人，真实7人，任务21分。</t>
  </si>
  <si>
    <t>小计3人，真实2人，任务6分。</t>
  </si>
  <si>
    <t>总人数34人，真实31人，任务96分。</t>
  </si>
  <si>
    <t>杭州百分制得分</t>
  </si>
  <si>
    <t>211计分规则：（烟动/SA人数+蒸动/SA人数*2+洗动/SA人数*2）/6*100</t>
  </si>
  <si>
    <t>五联单号</t>
  </si>
  <si>
    <t>顾客姓名</t>
  </si>
  <si>
    <t>手机号码</t>
  </si>
  <si>
    <t>市</t>
  </si>
  <si>
    <t>区</t>
  </si>
  <si>
    <t>街道地址</t>
  </si>
  <si>
    <t>购买日期</t>
  </si>
  <si>
    <t>购机型号</t>
  </si>
  <si>
    <t>卖场</t>
  </si>
  <si>
    <t>单价</t>
  </si>
  <si>
    <t>活动类型</t>
  </si>
  <si>
    <t>录单人</t>
  </si>
  <si>
    <t>产品线</t>
  </si>
  <si>
    <t>真假单</t>
  </si>
  <si>
    <t>得分</t>
  </si>
  <si>
    <t>套系</t>
  </si>
  <si>
    <t>A20250103001035</t>
  </si>
  <si>
    <t>章淑华</t>
  </si>
  <si>
    <t>13251010402</t>
  </si>
  <si>
    <t>杭州市</t>
  </si>
  <si>
    <t>钱塘区</t>
  </si>
  <si>
    <r>
      <rPr>
        <sz val="11"/>
        <color rgb="FFFF0000"/>
        <rFont val="宋体"/>
        <charset val="134"/>
      </rPr>
      <t>杭州市钱塘区宋都晨光国际</t>
    </r>
    <r>
      <rPr>
        <sz val="11"/>
        <color rgb="FFFF0000"/>
        <rFont val="Calibri"/>
        <charset val="134"/>
      </rPr>
      <t xml:space="preserve">13_1_1203  </t>
    </r>
  </si>
  <si>
    <t>2025-01-03</t>
  </si>
  <si>
    <t>CXW-350-Q2NWi</t>
  </si>
  <si>
    <t>零售</t>
  </si>
  <si>
    <r>
      <rPr>
        <sz val="11"/>
        <color rgb="FFFF0000"/>
        <rFont val="宋体"/>
        <charset val="134"/>
      </rPr>
      <t>厨电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宋体"/>
        <charset val="134"/>
      </rPr>
      <t>烟机</t>
    </r>
    <r>
      <rPr>
        <sz val="11"/>
        <color rgb="FFFF0000"/>
        <rFont val="Calibri"/>
        <charset val="134"/>
      </rPr>
      <t>--</t>
    </r>
    <r>
      <rPr>
        <sz val="11"/>
        <color rgb="FFFF0000"/>
        <rFont val="宋体"/>
        <charset val="134"/>
      </rPr>
      <t>产成品</t>
    </r>
  </si>
  <si>
    <t>马总安装单</t>
  </si>
  <si>
    <t>A20250105002804</t>
  </si>
  <si>
    <t>陈志文</t>
  </si>
  <si>
    <t>13957166189</t>
  </si>
  <si>
    <t>余杭区</t>
  </si>
  <si>
    <t>良渚街道亲亲家园紫阳坊三期5_201</t>
  </si>
  <si>
    <t>2025-01-05</t>
  </si>
  <si>
    <t>EWH-80DA</t>
  </si>
  <si>
    <t>电-AO壁挂--产成品</t>
  </si>
  <si>
    <t>真单</t>
  </si>
  <si>
    <t>A20250105002836</t>
  </si>
  <si>
    <t>CXW-350-Q2CWi</t>
  </si>
  <si>
    <t>厨电-烟机--产成品</t>
  </si>
  <si>
    <t>A20250105002854</t>
  </si>
  <si>
    <t>JZT-V2B2S</t>
  </si>
  <si>
    <t>厨电-灶具--产成品</t>
  </si>
  <si>
    <t>A20250106004006</t>
  </si>
  <si>
    <t>叶黎明</t>
  </si>
  <si>
    <t>13588746381</t>
  </si>
  <si>
    <t>上城区</t>
  </si>
  <si>
    <t>乾韵华庭11_603</t>
  </si>
  <si>
    <t>2025-01-06</t>
  </si>
  <si>
    <t>JSLQ28-ACEWi</t>
  </si>
  <si>
    <t>气-AO快速--产成品</t>
  </si>
  <si>
    <t>A20250106004028</t>
  </si>
  <si>
    <t>A20250106004039</t>
  </si>
  <si>
    <t>A20250106004372</t>
  </si>
  <si>
    <t>郑梅</t>
  </si>
  <si>
    <t>13777590095</t>
  </si>
  <si>
    <t>乾韵华庭1_1402</t>
  </si>
  <si>
    <t>A20250106004450</t>
  </si>
  <si>
    <t>A20250106004083</t>
  </si>
  <si>
    <t>JSLQ28-AJEWi</t>
  </si>
  <si>
    <t>A20250108005367</t>
  </si>
  <si>
    <t>拱墅区</t>
  </si>
  <si>
    <r>
      <rPr>
        <sz val="11"/>
        <color rgb="FFFF0000"/>
        <rFont val="宋体"/>
        <charset val="134"/>
      </rPr>
      <t>名城公寓</t>
    </r>
    <r>
      <rPr>
        <sz val="11"/>
        <color rgb="FFFF0000"/>
        <rFont val="Calibri"/>
        <charset val="134"/>
      </rPr>
      <t>11_202</t>
    </r>
  </si>
  <si>
    <t>2025-01-08</t>
  </si>
  <si>
    <t>重复报单</t>
  </si>
  <si>
    <t>A20250110000372</t>
  </si>
  <si>
    <t>钟乔凌</t>
  </si>
  <si>
    <t>17682344694</t>
  </si>
  <si>
    <t>杭州市上城区鲲鹏路230号蓝色钱江5_1_201</t>
  </si>
  <si>
    <t>2025-01-10</t>
  </si>
  <si>
    <t>JSQ31-CSCWi</t>
  </si>
  <si>
    <t>安装单</t>
  </si>
  <si>
    <t>A20250110000373</t>
  </si>
  <si>
    <r>
      <rPr>
        <sz val="11"/>
        <color rgb="FFFF0000"/>
        <rFont val="宋体"/>
        <charset val="134"/>
      </rPr>
      <t>杭州市上城区鲲鹏路</t>
    </r>
    <r>
      <rPr>
        <sz val="11"/>
        <color rgb="FFFF0000"/>
        <rFont val="Calibri"/>
        <charset val="134"/>
      </rPr>
      <t>230</t>
    </r>
    <r>
      <rPr>
        <sz val="11"/>
        <color rgb="FFFF0000"/>
        <rFont val="宋体"/>
        <charset val="134"/>
      </rPr>
      <t>号蓝色钱江</t>
    </r>
    <r>
      <rPr>
        <sz val="11"/>
        <color rgb="FFFF0000"/>
        <rFont val="Calibri"/>
        <charset val="134"/>
      </rPr>
      <t>5_1_201</t>
    </r>
  </si>
  <si>
    <t>CXW-400-S5CHWi</t>
  </si>
  <si>
    <t>A20250119001062</t>
  </si>
  <si>
    <t>徐斌红</t>
  </si>
  <si>
    <t>13806522070</t>
  </si>
  <si>
    <t>临安市</t>
  </si>
  <si>
    <t>兰锦路与景杉路交叉口768号</t>
  </si>
  <si>
    <t>2025-01-19</t>
  </si>
  <si>
    <t>JZT-V2B1S</t>
  </si>
  <si>
    <t>A20250119001083</t>
  </si>
  <si>
    <t>高源腾家头25号</t>
  </si>
  <si>
    <t>A20250117003984</t>
  </si>
  <si>
    <t>许平</t>
  </si>
  <si>
    <t>18667137567</t>
  </si>
  <si>
    <t>萧山区</t>
  </si>
  <si>
    <t>佳境天城人合苑6_2_702</t>
  </si>
  <si>
    <t>2025-01-17</t>
  </si>
  <si>
    <t>CXW-350-Q2AWi</t>
  </si>
  <si>
    <t>A20250117003988</t>
  </si>
  <si>
    <t>JZT-F3B2S+</t>
  </si>
  <si>
    <t>A20250121000793</t>
  </si>
  <si>
    <t>劳坚真</t>
  </si>
  <si>
    <t>13905716369</t>
  </si>
  <si>
    <r>
      <rPr>
        <sz val="11"/>
        <color rgb="FFFF0000"/>
        <rFont val="宋体"/>
        <charset val="134"/>
      </rPr>
      <t>杭州市上城区光复路</t>
    </r>
    <r>
      <rPr>
        <sz val="11"/>
        <color rgb="FFFF0000"/>
        <rFont val="Calibri"/>
        <charset val="134"/>
      </rPr>
      <t>28</t>
    </r>
    <r>
      <rPr>
        <sz val="11"/>
        <color rgb="FFFF0000"/>
        <rFont val="宋体"/>
        <charset val="134"/>
      </rPr>
      <t>号中山苑</t>
    </r>
    <r>
      <rPr>
        <sz val="11"/>
        <color rgb="FFFF0000"/>
        <rFont val="Calibri"/>
        <charset val="134"/>
      </rPr>
      <t>5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1007</t>
    </r>
  </si>
  <si>
    <t>2025-01-21</t>
  </si>
  <si>
    <t>A20250123002480</t>
  </si>
  <si>
    <t>杭州百事通印务有限公司</t>
  </si>
  <si>
    <t>18657179756</t>
  </si>
  <si>
    <t>滨江区</t>
  </si>
  <si>
    <r>
      <rPr>
        <sz val="11"/>
        <color rgb="FFFF0000"/>
        <rFont val="宋体"/>
        <charset val="134"/>
      </rPr>
      <t>杭州市滨江区彩虹豪庭三幢</t>
    </r>
    <r>
      <rPr>
        <sz val="11"/>
        <color rgb="FFFF0000"/>
        <rFont val="Calibri"/>
        <charset val="134"/>
      </rPr>
      <t>302</t>
    </r>
    <r>
      <rPr>
        <sz val="11"/>
        <color rgb="FFFF0000"/>
        <rFont val="宋体"/>
        <charset val="134"/>
      </rPr>
      <t>室</t>
    </r>
  </si>
  <si>
    <t>2025-01-23</t>
  </si>
  <si>
    <t>KZQ45-M1Wi</t>
  </si>
  <si>
    <r>
      <rPr>
        <sz val="11"/>
        <color rgb="FFFF0000"/>
        <rFont val="宋体"/>
        <charset val="134"/>
      </rPr>
      <t>蒸烤箱</t>
    </r>
    <r>
      <rPr>
        <sz val="11"/>
        <color rgb="FFFF0000"/>
        <rFont val="Calibri"/>
        <charset val="134"/>
      </rPr>
      <t>---</t>
    </r>
    <r>
      <rPr>
        <sz val="11"/>
        <color rgb="FFFF0000"/>
        <rFont val="宋体"/>
        <charset val="134"/>
      </rPr>
      <t>产成品</t>
    </r>
  </si>
  <si>
    <t>李总单</t>
  </si>
  <si>
    <t>A20250123002482</t>
  </si>
  <si>
    <t>DWQ15-R3Wi</t>
  </si>
  <si>
    <r>
      <rPr>
        <sz val="11"/>
        <color rgb="FFFF0000"/>
        <rFont val="宋体"/>
        <charset val="134"/>
      </rPr>
      <t>厨电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宋体"/>
        <charset val="134"/>
      </rPr>
      <t>洗碗机</t>
    </r>
    <r>
      <rPr>
        <sz val="11"/>
        <color rgb="FFFF0000"/>
        <rFont val="Calibri"/>
        <charset val="134"/>
      </rPr>
      <t>--</t>
    </r>
    <r>
      <rPr>
        <sz val="11"/>
        <color rgb="FFFF0000"/>
        <rFont val="宋体"/>
        <charset val="134"/>
      </rPr>
      <t>产成品</t>
    </r>
  </si>
  <si>
    <t>李总单后退换</t>
  </si>
  <si>
    <t>A20250123002494</t>
  </si>
  <si>
    <r>
      <rPr>
        <sz val="11"/>
        <color rgb="FFFF0000"/>
        <rFont val="宋体"/>
        <charset val="134"/>
      </rPr>
      <t>厨电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宋体"/>
        <charset val="134"/>
      </rPr>
      <t>灶具</t>
    </r>
    <r>
      <rPr>
        <sz val="11"/>
        <color rgb="FFFF0000"/>
        <rFont val="Calibri"/>
        <charset val="134"/>
      </rPr>
      <t>--</t>
    </r>
    <r>
      <rPr>
        <sz val="11"/>
        <color rgb="FFFF0000"/>
        <rFont val="宋体"/>
        <charset val="134"/>
      </rPr>
      <t>产成品</t>
    </r>
  </si>
  <si>
    <t>A20250124001359</t>
  </si>
  <si>
    <t>陆志琴</t>
  </si>
  <si>
    <t>13505811501</t>
  </si>
  <si>
    <r>
      <rPr>
        <sz val="11"/>
        <color rgb="FFFF0000"/>
        <rFont val="宋体"/>
        <charset val="134"/>
      </rPr>
      <t>范瑾和府</t>
    </r>
    <r>
      <rPr>
        <sz val="11"/>
        <color rgb="FFFF0000"/>
        <rFont val="Calibri"/>
        <charset val="134"/>
      </rPr>
      <t>2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1005</t>
    </r>
  </si>
  <si>
    <t>2025-01-24</t>
  </si>
  <si>
    <t>已收定金</t>
  </si>
  <si>
    <t>A20250124001354</t>
  </si>
  <si>
    <t>A20250124001356</t>
  </si>
  <si>
    <t>DR1600FWi</t>
  </si>
  <si>
    <r>
      <rPr>
        <sz val="11"/>
        <color rgb="FFFF0000"/>
        <rFont val="宋体"/>
        <charset val="134"/>
      </rPr>
      <t>净水</t>
    </r>
    <r>
      <rPr>
        <sz val="11"/>
        <color rgb="FFFF0000"/>
        <rFont val="Calibri"/>
        <charset val="134"/>
      </rPr>
      <t>---</t>
    </r>
    <r>
      <rPr>
        <sz val="11"/>
        <color rgb="FFFF0000"/>
        <rFont val="宋体"/>
        <charset val="134"/>
      </rPr>
      <t>产成品</t>
    </r>
  </si>
  <si>
    <t>A20250124001360</t>
  </si>
  <si>
    <r>
      <rPr>
        <sz val="11"/>
        <color rgb="FFFF0000"/>
        <rFont val="宋体"/>
        <charset val="134"/>
      </rPr>
      <t>气</t>
    </r>
    <r>
      <rPr>
        <sz val="11"/>
        <color rgb="FFFF0000"/>
        <rFont val="Calibri"/>
        <charset val="134"/>
      </rPr>
      <t>-AO</t>
    </r>
    <r>
      <rPr>
        <sz val="11"/>
        <color rgb="FFFF0000"/>
        <rFont val="宋体"/>
        <charset val="134"/>
      </rPr>
      <t>快速</t>
    </r>
    <r>
      <rPr>
        <sz val="11"/>
        <color rgb="FFFF0000"/>
        <rFont val="Calibri"/>
        <charset val="134"/>
      </rPr>
      <t>--</t>
    </r>
    <r>
      <rPr>
        <sz val="11"/>
        <color rgb="FFFF0000"/>
        <rFont val="宋体"/>
        <charset val="134"/>
      </rPr>
      <t>产成品</t>
    </r>
  </si>
  <si>
    <t>A20250125000785</t>
  </si>
  <si>
    <t>赵志慧</t>
  </si>
  <si>
    <t>13906511935</t>
  </si>
  <si>
    <t>新塘路322号东城印象公寓1_2_1701</t>
  </si>
  <si>
    <t>2025-01-25</t>
  </si>
  <si>
    <t>A20250129000692</t>
  </si>
  <si>
    <t>周女士</t>
  </si>
  <si>
    <t>13777566028</t>
  </si>
  <si>
    <t>富阳区</t>
  </si>
  <si>
    <t>春建乡上坎头</t>
  </si>
  <si>
    <t>2025-01-29</t>
  </si>
  <si>
    <t>假单</t>
  </si>
  <si>
    <t>A20250129000693</t>
  </si>
  <si>
    <t>R1700FWi</t>
  </si>
  <si>
    <t>A20250131000182</t>
  </si>
  <si>
    <t>许</t>
  </si>
  <si>
    <t>13646827721</t>
  </si>
  <si>
    <r>
      <rPr>
        <sz val="11"/>
        <color rgb="FFFF0000"/>
        <rFont val="宋体"/>
        <charset val="134"/>
      </rPr>
      <t>胜沁茗邸</t>
    </r>
    <r>
      <rPr>
        <sz val="11"/>
        <color rgb="FFFF0000"/>
        <rFont val="Calibri"/>
        <charset val="134"/>
      </rPr>
      <t>6_1101</t>
    </r>
  </si>
  <si>
    <t>2025-01-31</t>
  </si>
  <si>
    <t>A20250131000183</t>
  </si>
  <si>
    <t>DWQ10-SR3Wi</t>
  </si>
  <si>
    <t>A20250131000184</t>
  </si>
  <si>
    <t>A20250131000204</t>
  </si>
  <si>
    <t>吕</t>
  </si>
  <si>
    <t>13805718470</t>
  </si>
  <si>
    <r>
      <rPr>
        <sz val="11"/>
        <color rgb="FFFF0000"/>
        <rFont val="宋体"/>
        <charset val="134"/>
      </rPr>
      <t>拱墅区长木府</t>
    </r>
    <r>
      <rPr>
        <sz val="11"/>
        <color rgb="FFFF0000"/>
        <rFont val="Calibri"/>
        <charset val="134"/>
      </rPr>
      <t>3_1_601</t>
    </r>
  </si>
  <si>
    <t>A20250131000205</t>
  </si>
  <si>
    <t>A20250131000206</t>
  </si>
  <si>
    <t>日期</t>
  </si>
  <si>
    <t>单据类型</t>
  </si>
  <si>
    <t>单据编号</t>
  </si>
  <si>
    <t>单据状态</t>
  </si>
  <si>
    <t>累计调拨数量</t>
  </si>
  <si>
    <t>关联调拨数量（审核）</t>
  </si>
  <si>
    <t>客户</t>
  </si>
  <si>
    <t>用户姓名</t>
  </si>
  <si>
    <t>成交价</t>
  </si>
  <si>
    <t>销售数量</t>
  </si>
  <si>
    <t>规格型号</t>
  </si>
  <si>
    <t>用户手机</t>
  </si>
  <si>
    <t>备注</t>
  </si>
  <si>
    <t>所属区域</t>
  </si>
  <si>
    <t>交货地点</t>
  </si>
  <si>
    <t>销售组织</t>
  </si>
  <si>
    <t>销售部门</t>
  </si>
  <si>
    <t>销售员</t>
  </si>
  <si>
    <t>收货方</t>
  </si>
  <si>
    <t>收货人姓名</t>
  </si>
  <si>
    <t>收货方联系人</t>
  </si>
  <si>
    <t>结算方</t>
  </si>
  <si>
    <t>联系电话</t>
  </si>
  <si>
    <t>付款方</t>
  </si>
  <si>
    <t>创建人</t>
  </si>
  <si>
    <t>创建日期</t>
  </si>
  <si>
    <t>最后修改人</t>
  </si>
  <si>
    <t>最后修改日期</t>
  </si>
  <si>
    <t>审核人</t>
  </si>
  <si>
    <t>审核日期</t>
  </si>
  <si>
    <t>关闭状态</t>
  </si>
  <si>
    <t>关闭人</t>
  </si>
  <si>
    <t>关闭日期</t>
  </si>
  <si>
    <t>变更日期</t>
  </si>
  <si>
    <t>作废状态</t>
  </si>
  <si>
    <t>作废人</t>
  </si>
  <si>
    <t>作废日期</t>
  </si>
  <si>
    <t>版本号</t>
  </si>
  <si>
    <t>变更人</t>
  </si>
  <si>
    <t>是否期初单据</t>
  </si>
  <si>
    <t>产品类型</t>
  </si>
  <si>
    <t>物料名称</t>
  </si>
  <si>
    <t>物料编码</t>
  </si>
  <si>
    <t>物料类别</t>
  </si>
  <si>
    <t>销售单位</t>
  </si>
  <si>
    <t>父项产品</t>
  </si>
  <si>
    <t>税组合</t>
  </si>
  <si>
    <t>辅助属性</t>
  </si>
  <si>
    <t>税额</t>
  </si>
  <si>
    <t>金额</t>
  </si>
  <si>
    <t>价税合计</t>
  </si>
  <si>
    <t>CRM送货日期</t>
  </si>
  <si>
    <t>预计安装时间</t>
  </si>
  <si>
    <t>退补类型</t>
  </si>
  <si>
    <t>预留类型</t>
  </si>
  <si>
    <t>库存组织</t>
  </si>
  <si>
    <t>需求优先级</t>
  </si>
  <si>
    <t>价格系数</t>
  </si>
  <si>
    <t>计划跟踪号</t>
  </si>
  <si>
    <t>结算组织</t>
  </si>
  <si>
    <t>折扣额</t>
  </si>
  <si>
    <t>定价单位</t>
  </si>
  <si>
    <t>系统定价</t>
  </si>
  <si>
    <t>最低限价</t>
  </si>
  <si>
    <t>变更标志</t>
  </si>
  <si>
    <t>是否赠品</t>
  </si>
  <si>
    <t>锁库/预留数量(库存单位)</t>
  </si>
  <si>
    <t>待锁库/待预留数量(库存单位)</t>
  </si>
  <si>
    <t>货主类型</t>
  </si>
  <si>
    <t>货主</t>
  </si>
  <si>
    <t>锁库/预留标识</t>
  </si>
  <si>
    <t>生产日期</t>
  </si>
  <si>
    <t>有效期至</t>
  </si>
  <si>
    <t>批号</t>
  </si>
  <si>
    <t>基本单位</t>
  </si>
  <si>
    <t>销售基本数量</t>
  </si>
  <si>
    <t>运输提前期</t>
  </si>
  <si>
    <t>保质期单位</t>
  </si>
  <si>
    <t>保质期</t>
  </si>
  <si>
    <t>源单类型</t>
  </si>
  <si>
    <t>控制发货数量</t>
  </si>
  <si>
    <t>发货上限</t>
  </si>
  <si>
    <t>发货上限（基本）</t>
  </si>
  <si>
    <t>发货下限</t>
  </si>
  <si>
    <t>发货下限（基本）</t>
  </si>
  <si>
    <t>累计出库数量（销售基本）</t>
  </si>
  <si>
    <t>累计发货通知数量（销售基本）</t>
  </si>
  <si>
    <t>关联受托材料入库套数(库存基本)</t>
  </si>
  <si>
    <t>关联受托材料入库套数</t>
  </si>
  <si>
    <t>累计退货通知数量（销售基本）</t>
  </si>
  <si>
    <t>累计退货数量（销售基本）</t>
  </si>
  <si>
    <t>关联应收数量（计价基本）</t>
  </si>
  <si>
    <t>累计采购申请数量（销售基本）</t>
  </si>
  <si>
    <t>累计调拨数量(销售基本)</t>
  </si>
  <si>
    <t>累计采购订单数量（销售基本）</t>
  </si>
  <si>
    <t>业务流程</t>
  </si>
  <si>
    <t>累计应收数量（销售基本）</t>
  </si>
  <si>
    <t>税额（本位币）</t>
  </si>
  <si>
    <t>金额（本位币）</t>
  </si>
  <si>
    <t>价税合计（本位币）</t>
  </si>
  <si>
    <t>剩余未出数量（销售基本）</t>
  </si>
  <si>
    <t>业务关闭</t>
  </si>
  <si>
    <t>累计退货补货数量（销售）</t>
  </si>
  <si>
    <t>业务冻结</t>
  </si>
  <si>
    <t>累计退货补货数量（销售基本）</t>
  </si>
  <si>
    <t>冻结人</t>
  </si>
  <si>
    <t>冻结日期</t>
  </si>
  <si>
    <t>业务终止</t>
  </si>
  <si>
    <t>累计应收数量（销售）</t>
  </si>
  <si>
    <t>终止人</t>
  </si>
  <si>
    <t>终止日期</t>
  </si>
  <si>
    <t>可出数量（销售）</t>
  </si>
  <si>
    <t>可出数量（销售基本）</t>
  </si>
  <si>
    <t>可退数量（销售）</t>
  </si>
  <si>
    <t>可退数量（销售基本）</t>
  </si>
  <si>
    <t>累计发货通知数量</t>
  </si>
  <si>
    <t>累计出库数量</t>
  </si>
  <si>
    <t>累计退货通知数量（销售）</t>
  </si>
  <si>
    <t>累计退货数量（销售）</t>
  </si>
  <si>
    <t>剩余未出数量（销售）</t>
  </si>
  <si>
    <t>累计收款金额</t>
  </si>
  <si>
    <t>关联采购/生产数量（销售基本）</t>
  </si>
  <si>
    <t>关联采购/生产数量</t>
  </si>
  <si>
    <t>累计采购申请数量</t>
  </si>
  <si>
    <t>累计采购订单数量</t>
  </si>
  <si>
    <t>行价目表</t>
  </si>
  <si>
    <t>供应组织</t>
  </si>
  <si>
    <t>计价基本数量</t>
  </si>
  <si>
    <t>库存数量</t>
  </si>
  <si>
    <t>库存单位</t>
  </si>
  <si>
    <t>库存基本数量</t>
  </si>
  <si>
    <t>可出数量（库存基本）</t>
  </si>
  <si>
    <t>可退数量（库存基本）</t>
  </si>
  <si>
    <t>关联应收数量（库存基本）</t>
  </si>
  <si>
    <t>累计调拨数量（库存基本）</t>
  </si>
  <si>
    <t>关联采购/生产数量（库存基本）</t>
  </si>
  <si>
    <t>源单基本分子</t>
  </si>
  <si>
    <t>库存基本分母</t>
  </si>
  <si>
    <t>携带主单位</t>
  </si>
  <si>
    <t>采购单位</t>
  </si>
  <si>
    <t>采购基本数量</t>
  </si>
  <si>
    <t>采购数量</t>
  </si>
  <si>
    <t>关联应收数量（销售基本）</t>
  </si>
  <si>
    <t>累计出库数量（库存基本）</t>
  </si>
  <si>
    <t>累计退货补货数量（库存基本）</t>
  </si>
  <si>
    <t>行标识</t>
  </si>
  <si>
    <t>父行标识</t>
  </si>
  <si>
    <t>超发控制单位类型</t>
  </si>
  <si>
    <t>税率</t>
  </si>
  <si>
    <t>累计调拨退货数量</t>
  </si>
  <si>
    <t>累计调拨退货数量（销售基本）</t>
  </si>
  <si>
    <t>最新采购入库价</t>
  </si>
  <si>
    <t>仓库</t>
  </si>
  <si>
    <t>仓位</t>
  </si>
  <si>
    <t>已计划运算</t>
  </si>
  <si>
    <t>寄售结算数量</t>
  </si>
  <si>
    <t>寄售结算数量（销售基本）</t>
  </si>
  <si>
    <t>发货标志</t>
  </si>
  <si>
    <t>动销报价</t>
  </si>
  <si>
    <t>先开票数量（计价基本）</t>
  </si>
  <si>
    <t>先开票数量（销售基本）</t>
  </si>
  <si>
    <t>AO赠品</t>
  </si>
  <si>
    <t>行折扣表</t>
  </si>
  <si>
    <t>客户赠品</t>
  </si>
  <si>
    <t>订单来源</t>
  </si>
  <si>
    <t>单价折扣</t>
  </si>
  <si>
    <t>其他号码</t>
  </si>
  <si>
    <t>智慧记上报库存</t>
  </si>
  <si>
    <t>城市</t>
  </si>
  <si>
    <t>促销政策ID</t>
  </si>
  <si>
    <t>商场提货单号</t>
  </si>
  <si>
    <t>促销内容</t>
  </si>
  <si>
    <t>省份</t>
  </si>
  <si>
    <t>累计调拨退货数量（库存基本）</t>
  </si>
  <si>
    <t>区县</t>
  </si>
  <si>
    <t>购机日期</t>
  </si>
  <si>
    <t>送货地址</t>
  </si>
  <si>
    <t>公司单号</t>
  </si>
  <si>
    <t>国美安装码</t>
  </si>
  <si>
    <t>促销员</t>
  </si>
  <si>
    <t>购机地点编码</t>
  </si>
  <si>
    <t>物料型号（CRM）</t>
  </si>
  <si>
    <t>促销员电话</t>
  </si>
  <si>
    <t>安装单状态</t>
  </si>
  <si>
    <t>要求安装类型</t>
  </si>
  <si>
    <t>退换货状态</t>
  </si>
  <si>
    <t>服务队</t>
  </si>
  <si>
    <t>金卡</t>
  </si>
  <si>
    <t>退货处理状态</t>
  </si>
  <si>
    <t>错误描述</t>
  </si>
  <si>
    <t>是否折扣反算</t>
  </si>
  <si>
    <t>是否可保存</t>
  </si>
  <si>
    <t>AO活动类型</t>
  </si>
  <si>
    <t>服务商账号</t>
  </si>
  <si>
    <t>是否返利</t>
  </si>
  <si>
    <t>3C金额</t>
  </si>
  <si>
    <t>MOA已收款金额</t>
  </si>
  <si>
    <t>接口接入时间</t>
  </si>
  <si>
    <t>关联退货数量(退货)</t>
  </si>
  <si>
    <t>旧系统编码</t>
  </si>
  <si>
    <t>客户分组</t>
  </si>
  <si>
    <t>款齐日期</t>
  </si>
  <si>
    <t>是否签收</t>
  </si>
  <si>
    <t>经销商承担费用比例</t>
  </si>
  <si>
    <t>促销活动</t>
  </si>
  <si>
    <t>赠品是否销售支持购买</t>
  </si>
  <si>
    <t>是否需要核销</t>
  </si>
  <si>
    <t>商用净水类型</t>
  </si>
  <si>
    <t>累计退款金额</t>
  </si>
  <si>
    <t>采暖合同编号</t>
  </si>
  <si>
    <t>是否期初订单</t>
  </si>
  <si>
    <t>经销商承担赠品费用</t>
  </si>
  <si>
    <t>公司补贴金额</t>
  </si>
  <si>
    <t>批改专用字段</t>
  </si>
  <si>
    <t>物料分组</t>
  </si>
  <si>
    <t>采暖材料实际消耗数量</t>
  </si>
  <si>
    <t>零售价金额</t>
  </si>
  <si>
    <t>赠品是否取消</t>
  </si>
  <si>
    <t>POS参考号</t>
  </si>
  <si>
    <t>MOA未收款</t>
  </si>
  <si>
    <t>家装订单是否款齐</t>
  </si>
  <si>
    <t>提交人</t>
  </si>
  <si>
    <t>销售类型</t>
  </si>
  <si>
    <t>是否已同步</t>
  </si>
  <si>
    <t>是否样机</t>
  </si>
  <si>
    <t>MOA赠品名称</t>
  </si>
  <si>
    <t>返利订货金额</t>
  </si>
  <si>
    <t>非返利订货金额</t>
  </si>
  <si>
    <t>MOA物料名</t>
  </si>
  <si>
    <t>带单人员</t>
  </si>
  <si>
    <t>带单费用</t>
  </si>
  <si>
    <t>费率赠品价目表</t>
  </si>
  <si>
    <t>门店</t>
  </si>
  <si>
    <t>区域</t>
  </si>
  <si>
    <t>服务商名称</t>
  </si>
  <si>
    <t>伊雷特尔单号</t>
  </si>
  <si>
    <t>期初五联单号</t>
  </si>
  <si>
    <t>期初订单唯一码</t>
  </si>
  <si>
    <t>累计调拨数量（已审核）</t>
  </si>
  <si>
    <t>是否店出</t>
  </si>
  <si>
    <t>赠送需要审批</t>
  </si>
  <si>
    <t>机器赠送需审批</t>
  </si>
  <si>
    <t>文本</t>
  </si>
  <si>
    <t>Q单号</t>
  </si>
  <si>
    <t>关联退款金额</t>
  </si>
  <si>
    <t>商场开票清单号</t>
  </si>
  <si>
    <t>对账金额</t>
  </si>
  <si>
    <t>销售开票单号</t>
  </si>
  <si>
    <t>累计开票数量</t>
  </si>
  <si>
    <t>期初未送</t>
  </si>
  <si>
    <t>期初未结</t>
  </si>
  <si>
    <t>史密斯标价</t>
  </si>
  <si>
    <t>AO客户</t>
  </si>
  <si>
    <t>开票类型</t>
  </si>
  <si>
    <t>拍单时间</t>
  </si>
  <si>
    <t>支付时间</t>
  </si>
  <si>
    <t>签收时间</t>
  </si>
  <si>
    <t>APP更新时间</t>
  </si>
  <si>
    <t>活动价目表</t>
  </si>
  <si>
    <t>基准价目表</t>
  </si>
  <si>
    <t>返利标识</t>
  </si>
  <si>
    <t>不发货（勾选反写）</t>
  </si>
  <si>
    <t>发货不结算</t>
  </si>
  <si>
    <t>不退货（勾选反写）</t>
  </si>
  <si>
    <t>退货不结算</t>
  </si>
  <si>
    <t>空进空出单据</t>
  </si>
  <si>
    <t>结算负责部门</t>
  </si>
  <si>
    <t>不会发货</t>
  </si>
  <si>
    <t>艾经销订单</t>
  </si>
  <si>
    <t>是否规模</t>
  </si>
  <si>
    <t>是否有带单费</t>
  </si>
  <si>
    <t>带单费金额</t>
  </si>
  <si>
    <t>2025/1/7</t>
  </si>
  <si>
    <t>信用批发销售订单</t>
  </si>
  <si>
    <t>XSDD250107022</t>
  </si>
  <si>
    <t>已审核</t>
  </si>
  <si>
    <t>杭州兴达京昀电器有限公司</t>
  </si>
  <si>
    <t>陈日东</t>
  </si>
  <si>
    <t>18069872343</t>
  </si>
  <si>
    <t>外围</t>
  </si>
  <si>
    <t>杭州中冠电器有限公司</t>
  </si>
  <si>
    <t>杭州大区</t>
  </si>
  <si>
    <t>2025-01-07 15:01:06</t>
  </si>
  <si>
    <t>2025-01-07 15:01:27</t>
  </si>
  <si>
    <t>正常</t>
  </si>
  <si>
    <t>未作废</t>
  </si>
  <si>
    <t>000</t>
  </si>
  <si>
    <t>标准产品</t>
  </si>
  <si>
    <t xml:space="preserve">DWQ15-R3Wi洗碗机 </t>
  </si>
  <si>
    <t>XWJ.00001</t>
  </si>
  <si>
    <t>常规机</t>
  </si>
  <si>
    <t>台</t>
  </si>
  <si>
    <t>2025/1/8</t>
  </si>
  <si>
    <t>弱预留</t>
  </si>
  <si>
    <t>业务组织</t>
  </si>
  <si>
    <t>未关闭</t>
  </si>
  <si>
    <t>9b40e4a4-a7d7-8125-11ef-ccc49eedf999</t>
  </si>
  <si>
    <t>零税率的增值税</t>
  </si>
  <si>
    <t>2025/1/2</t>
  </si>
  <si>
    <t>杭州市余杭区临平东湖北路200号</t>
  </si>
  <si>
    <t>代理商带货</t>
  </si>
  <si>
    <t>NULL</t>
  </si>
  <si>
    <t>未处理</t>
  </si>
  <si>
    <t>杭州-余杭</t>
  </si>
  <si>
    <t>洗碗机</t>
  </si>
  <si>
    <t>XSJMB000044</t>
  </si>
  <si>
    <t>财务部</t>
  </si>
  <si>
    <t>2025/1/6</t>
  </si>
  <si>
    <t>XSDD250106033</t>
  </si>
  <si>
    <t>京东五星电器集团浙江电器有限公司</t>
  </si>
  <si>
    <t>张程</t>
  </si>
  <si>
    <t>18796041206</t>
  </si>
  <si>
    <t>五星</t>
  </si>
  <si>
    <t>陈联</t>
  </si>
  <si>
    <t>2025-01-06 14:54:21</t>
  </si>
  <si>
    <t>2025-01-06 14:54:25</t>
  </si>
  <si>
    <t>CXW-350-Q2CWi 顶侧双吸油烟机</t>
  </si>
  <si>
    <t>YYJ.00011</t>
  </si>
  <si>
    <t>2024/12/3</t>
  </si>
  <si>
    <t>870d3fe3-9923-4a04-bff7-672ffaa2c614</t>
  </si>
  <si>
    <t>订单号：2041720776
预约码：511486</t>
  </si>
  <si>
    <t>绍兴市柯桥区马鞍滨海工业区柯海公路11046号韵达快运（杭州分拨中心）</t>
  </si>
  <si>
    <t>杭州-主城</t>
  </si>
  <si>
    <t>油烟机</t>
  </si>
  <si>
    <t>结算部</t>
  </si>
  <si>
    <t>XSDD250106017</t>
  </si>
  <si>
    <t>杭州临安一栋电器有限公司</t>
  </si>
  <si>
    <t>邱元芳</t>
  </si>
  <si>
    <t>18968033331</t>
  </si>
  <si>
    <t>2025-01-06 11:40:32</t>
  </si>
  <si>
    <t>2025-01-06 11:41:11</t>
  </si>
  <si>
    <t>2025-01-06 11:41:15</t>
  </si>
  <si>
    <t>3000/12/31</t>
  </si>
  <si>
    <t>2c57c3a2-bce7-4958-a223-ee526d6f5853</t>
  </si>
  <si>
    <t>“A.0.史密斯年终钜惠 焕新家”活动方案-24.12.20-25.1.9</t>
  </si>
  <si>
    <t>杭州市临安区城中府9_1602</t>
  </si>
  <si>
    <t>杭州-临安</t>
  </si>
  <si>
    <t>KZQ45-M1Wi蒸烤一体烤箱</t>
  </si>
  <si>
    <t>KX.00003</t>
  </si>
  <si>
    <t>9b40e4a4-a7d7-8125-11ef-cbde8804b4e2</t>
  </si>
  <si>
    <t>蒸烤一体烤箱</t>
  </si>
  <si>
    <t>2025/1/17</t>
  </si>
  <si>
    <t>现款现货销售订单</t>
  </si>
  <si>
    <t>（新）滨江第六空间专卖店</t>
  </si>
  <si>
    <t>专卖店</t>
  </si>
  <si>
    <t>2025-01-17 16:21:00</t>
  </si>
  <si>
    <t>2025-01-17 16:21:11</t>
  </si>
  <si>
    <t>CXW-350-Q2AWi 顶侧双吸油烟机</t>
  </si>
  <si>
    <t>YYJ.00012</t>
  </si>
  <si>
    <t>2025/1/20</t>
  </si>
  <si>
    <t>9b40e4a4-a7d7-8125-11ef-d4abcece8922</t>
  </si>
  <si>
    <t>25年中冠一季度烟灶激励政策</t>
  </si>
  <si>
    <t>杭州市萧山区佳境天城人合苑6_2_702</t>
  </si>
  <si>
    <t>241202</t>
  </si>
  <si>
    <t>2025/1/16</t>
  </si>
  <si>
    <t>XSDD250116017</t>
  </si>
  <si>
    <t>萧山汇德隆净水</t>
  </si>
  <si>
    <t>吴素梅</t>
  </si>
  <si>
    <t>15081998484</t>
  </si>
  <si>
    <t>汇德隆</t>
  </si>
  <si>
    <t>2025-01-16 11:21:30</t>
  </si>
  <si>
    <t>2025-01-16 11:21:35</t>
  </si>
  <si>
    <t>已关闭</t>
  </si>
  <si>
    <t>毛银萍</t>
  </si>
  <si>
    <t>9b40e4a4-a7d7-8125-11ef-d3b8e0b39270</t>
  </si>
  <si>
    <t>杭州市义桥镇金域兰庭11-1-2403</t>
  </si>
  <si>
    <t>杭州-萧山</t>
  </si>
  <si>
    <t>汇德隆家电超市店（市心店）（烟灶</t>
  </si>
  <si>
    <t>萧山</t>
  </si>
  <si>
    <t>家电超市店（烟灶）2024年12.10-25年1.9结算商场结算单号97713</t>
  </si>
  <si>
    <t>XSKPD32573</t>
  </si>
  <si>
    <t>XSDD250116006</t>
  </si>
  <si>
    <t>2025-01-16 09:25:35</t>
  </si>
  <si>
    <t>2025-01-16 09:25:42</t>
  </si>
  <si>
    <t>9b40e4a4-a7d7-8125-11ef-d3a87fcc9b69</t>
  </si>
  <si>
    <t>订单号：2052528019
预约码：912695</t>
  </si>
  <si>
    <t>退货订单</t>
  </si>
  <si>
    <t>A20240610004733R</t>
  </si>
  <si>
    <t>楼菊英</t>
  </si>
  <si>
    <t>CXW-200-Q3AWi</t>
  </si>
  <si>
    <t>13306507085</t>
  </si>
  <si>
    <t>2025-01-20 11:20:08</t>
  </si>
  <si>
    <t>罗清</t>
  </si>
  <si>
    <t>2025-01-20 12:17:21</t>
  </si>
  <si>
    <t>2025-01-20 13:18:30</t>
  </si>
  <si>
    <t>CXW-200-Q3AWi易清洁顶侧双吸油烟机</t>
  </si>
  <si>
    <t>YYJ.00008</t>
  </si>
  <si>
    <t>2025/1/21</t>
  </si>
  <si>
    <t>退回</t>
  </si>
  <si>
    <t>强预留</t>
  </si>
  <si>
    <t>销售订单</t>
  </si>
  <si>
    <t>9b40e4a4-a7d7-8125-11ef-285502d6637e</t>
  </si>
  <si>
    <t>安装受限，现退机，外包装完好 临平专卖店价格申请,楼菊英（6月10号)</t>
  </si>
  <si>
    <t>2024/6/12</t>
  </si>
  <si>
    <t>杭州市余杭区江南水乡长河雅筑5_6</t>
  </si>
  <si>
    <t>取消</t>
  </si>
  <si>
    <t>231201</t>
  </si>
  <si>
    <t>临平江南家居专卖店</t>
  </si>
  <si>
    <t>A20241210006563R</t>
  </si>
  <si>
    <t>杭州红星美凯龙一号店</t>
  </si>
  <si>
    <t>吴蕾莉</t>
  </si>
  <si>
    <t>15257191342</t>
  </si>
  <si>
    <t>2025-01-20 11:05:04</t>
  </si>
  <si>
    <t>2025-01-20 12:19:21</t>
  </si>
  <si>
    <t>政府以旧换新-（倒票 未送货）24年四季度烟灶政策激励</t>
  </si>
  <si>
    <t>其他 数量1</t>
  </si>
  <si>
    <t>2024/12/10</t>
  </si>
  <si>
    <t>杭州市富阳区微风之城33_1201</t>
  </si>
  <si>
    <t>T210765</t>
  </si>
  <si>
    <t>13173636983</t>
  </si>
  <si>
    <t>3C已派工</t>
  </si>
  <si>
    <t>4AD43SHENJUN</t>
  </si>
  <si>
    <t>杭州地区客户</t>
  </si>
  <si>
    <t>A20241210006563C</t>
  </si>
  <si>
    <t>2025-01-20 09:43:25</t>
  </si>
  <si>
    <t>2025-01-20 09:43:57</t>
  </si>
  <si>
    <t>2025/6/10</t>
  </si>
  <si>
    <t>688d3f0c-461d-4bd4-845d-b1b725fd9105</t>
  </si>
  <si>
    <t>政府以旧换新-（倒票）24年四季度烟灶政策激励</t>
  </si>
  <si>
    <t>CRM</t>
  </si>
  <si>
    <t>CXW-350-Q2CWI</t>
  </si>
  <si>
    <t>其他，该客户赠品系统中不存在！</t>
  </si>
  <si>
    <t>2024/12/10 16:30:54</t>
  </si>
  <si>
    <t>0</t>
  </si>
  <si>
    <t>杭州中瑞工程技术有限公司－富阳分部</t>
  </si>
  <si>
    <t>2025/1/23</t>
  </si>
  <si>
    <t>XSDD250123011</t>
  </si>
  <si>
    <t>杭州金蝶零售</t>
  </si>
  <si>
    <t>李总</t>
  </si>
  <si>
    <t>2025-01-23 12:50:16</t>
  </si>
  <si>
    <t>2025-01-23 13:17:19</t>
  </si>
  <si>
    <t>2025-01-23 13:08:05</t>
  </si>
  <si>
    <t>2025/1/24</t>
  </si>
  <si>
    <t>09028460-45bb-4415-b7c0-cec6f6c4ddb5</t>
  </si>
  <si>
    <t>杭州市滨江区彩虹城三幢302室</t>
  </si>
  <si>
    <t>221001</t>
  </si>
  <si>
    <t>XSKPD32775</t>
  </si>
  <si>
    <t>XSDD250123010</t>
  </si>
  <si>
    <t>2025-01-23 12:47:08</t>
  </si>
  <si>
    <t>2025-01-23 13:22:20</t>
  </si>
  <si>
    <t>2025-01-23 13:22:25</t>
  </si>
  <si>
    <t>ed04a827-956a-4229-9caf-848c60aa16af</t>
  </si>
  <si>
    <t>XSDD250123010R</t>
  </si>
  <si>
    <t>2025-01-24 11:12:06</t>
  </si>
  <si>
    <t>2025-01-24 14:04:55</t>
  </si>
  <si>
    <t>2025-01-24 14:04:56</t>
  </si>
  <si>
    <t>2025/1/25</t>
  </si>
  <si>
    <t>ZJDB250123102安装受限，外包装完好</t>
  </si>
  <si>
    <t>杭州市滨江区彩虹豪庭三幢302室</t>
  </si>
  <si>
    <r>
      <rPr>
        <b/>
        <sz val="18"/>
        <rFont val="微软雅黑"/>
        <charset val="134"/>
      </rPr>
      <t xml:space="preserve">                                      2月厨电销售记录</t>
    </r>
    <r>
      <rPr>
        <sz val="12"/>
        <rFont val="微软雅黑"/>
        <charset val="134"/>
      </rPr>
      <t>——总人数34人，真实31人，任务96分。</t>
    </r>
    <r>
      <rPr>
        <b/>
        <sz val="12"/>
        <rFont val="微软雅黑"/>
        <charset val="134"/>
      </rPr>
      <t>PS——厨电3分/人，套系2套/人！</t>
    </r>
  </si>
  <si>
    <t>厨电真实销售</t>
  </si>
  <si>
    <t>智慧套系完成情况</t>
  </si>
  <si>
    <t xml:space="preserve"> </t>
  </si>
  <si>
    <t>A20250208004574</t>
  </si>
  <si>
    <t>潘青凤</t>
  </si>
  <si>
    <t>13819469090</t>
  </si>
  <si>
    <t>南阳街道向阳路向阳嘉苑雷山村安置区5组481号</t>
  </si>
  <si>
    <t>2025-02-08</t>
  </si>
  <si>
    <t>A20250208004575</t>
  </si>
  <si>
    <t>A20250209004433</t>
  </si>
  <si>
    <t>高坤发</t>
  </si>
  <si>
    <t>13336071313</t>
  </si>
  <si>
    <t>钱塘名都1幢2单元701</t>
  </si>
  <si>
    <t>2025-02-09</t>
  </si>
  <si>
    <t>代理渠道两件套套购</t>
  </si>
  <si>
    <t>A20250209004427</t>
  </si>
  <si>
    <t>EWH-60DA</t>
  </si>
  <si>
    <t>A20250214001557</t>
  </si>
  <si>
    <t>朱汝泓</t>
  </si>
  <si>
    <t>13615717358</t>
  </si>
  <si>
    <t>铭雅苑西区2_2_502</t>
  </si>
  <si>
    <t>2025-02-14</t>
  </si>
  <si>
    <t>KZQ45-M5Wi</t>
  </si>
  <si>
    <t>蒸烤箱---产成品</t>
  </si>
  <si>
    <t>A20250214001558</t>
  </si>
  <si>
    <t>A20250214001560</t>
  </si>
  <si>
    <t>厨电-洗碗机--产成品</t>
  </si>
  <si>
    <t>A20250215003829</t>
  </si>
  <si>
    <t>王智星</t>
  </si>
  <si>
    <t>13157158579</t>
  </si>
  <si>
    <t>临平区</t>
  </si>
  <si>
    <t>美致生活广场2_201</t>
  </si>
  <si>
    <t>2025-02-15</t>
  </si>
  <si>
    <t>CTE-80E1</t>
  </si>
  <si>
    <t>代理渠道四件套套购</t>
  </si>
  <si>
    <t>电-JNT--产成品</t>
  </si>
  <si>
    <t>A20250215004151</t>
  </si>
  <si>
    <t>A20250216005480</t>
  </si>
  <si>
    <t>施惠芳</t>
  </si>
  <si>
    <t>13989812430</t>
  </si>
  <si>
    <t>小河佳苑北区3_2_302</t>
  </si>
  <si>
    <t>2025-02-16</t>
  </si>
  <si>
    <t>A20250217001350</t>
  </si>
  <si>
    <t>胡中华</t>
  </si>
  <si>
    <t>13067796789</t>
  </si>
  <si>
    <t>长岛绿园36_2</t>
  </si>
  <si>
    <t>2025-02-17</t>
  </si>
  <si>
    <t>A20250218004023</t>
  </si>
  <si>
    <t>13216810622</t>
  </si>
  <si>
    <t>杭州市临平区星桥街道广厦天都城天泉苑10_3_302</t>
  </si>
  <si>
    <t>2025-02-18</t>
  </si>
  <si>
    <t>李秀</t>
  </si>
  <si>
    <t>A20250219000875</t>
  </si>
  <si>
    <t>章鑫卿</t>
  </si>
  <si>
    <t>13732296515</t>
  </si>
  <si>
    <t>金廷长山府一区7_502</t>
  </si>
  <si>
    <t>2025-02-19</t>
  </si>
  <si>
    <t>A20250219000880</t>
  </si>
  <si>
    <t>A20250219000893</t>
  </si>
  <si>
    <t>JSQ31-CSCX</t>
  </si>
  <si>
    <t>A20250225002237</t>
  </si>
  <si>
    <t>张琪</t>
  </si>
  <si>
    <t>13805769966</t>
  </si>
  <si>
    <t>西湖区</t>
  </si>
  <si>
    <t>山水人家清水湾3_3_502</t>
  </si>
  <si>
    <t>2025-02-25</t>
  </si>
  <si>
    <t>JZT-F5B2</t>
  </si>
  <si>
    <t>A20250225002238</t>
  </si>
  <si>
    <t>CXW-400-S5AHWi</t>
  </si>
  <si>
    <t>A20250226004752</t>
  </si>
  <si>
    <t>李东义</t>
  </si>
  <si>
    <t>13735894158</t>
  </si>
  <si>
    <t>桐庐县</t>
  </si>
  <si>
    <t>凤川街道旺家弄三组</t>
  </si>
  <si>
    <t>2025-02-26</t>
  </si>
  <si>
    <t>JZY-F3B1S+</t>
  </si>
  <si>
    <t>A20250226004753</t>
  </si>
  <si>
    <t>CEWH-80PA</t>
  </si>
  <si>
    <t>A20250226004759</t>
  </si>
  <si>
    <t>A20250227006881</t>
  </si>
  <si>
    <t>李小强</t>
  </si>
  <si>
    <t>18958115528</t>
  </si>
  <si>
    <r>
      <rPr>
        <sz val="11"/>
        <color rgb="FFFF0000"/>
        <rFont val="宋体"/>
        <charset val="134"/>
      </rPr>
      <t>望江街道观澜郡亭公寓</t>
    </r>
    <r>
      <rPr>
        <sz val="11"/>
        <color rgb="FFFF0000"/>
        <rFont val="Calibri"/>
        <charset val="134"/>
      </rPr>
      <t>2</t>
    </r>
    <r>
      <rPr>
        <sz val="11"/>
        <color rgb="FFFF0000"/>
        <rFont val="宋体"/>
        <charset val="134"/>
      </rPr>
      <t>号楼</t>
    </r>
  </si>
  <si>
    <t>2025-02-27</t>
  </si>
  <si>
    <t>A20250227001033</t>
  </si>
  <si>
    <t>史云霞</t>
  </si>
  <si>
    <t>13735571875</t>
  </si>
  <si>
    <t>下沙4号大街香榭里花园6_4_702</t>
  </si>
  <si>
    <t>A20250228003528</t>
  </si>
  <si>
    <t>2025-02-28</t>
  </si>
  <si>
    <t>A20250228007347</t>
  </si>
  <si>
    <t>刘庆</t>
  </si>
  <si>
    <t>19157939113</t>
  </si>
  <si>
    <r>
      <rPr>
        <sz val="11"/>
        <color rgb="FFFF0000"/>
        <rFont val="宋体"/>
        <charset val="134"/>
      </rPr>
      <t>新星家园</t>
    </r>
    <r>
      <rPr>
        <sz val="11"/>
        <color rgb="FFFF0000"/>
        <rFont val="Calibri"/>
        <charset val="134"/>
      </rPr>
      <t>2_1_302</t>
    </r>
  </si>
  <si>
    <t>CXW-350-V3Wi</t>
  </si>
  <si>
    <t>A20250228007415</t>
  </si>
  <si>
    <t>孙宏斌</t>
  </si>
  <si>
    <t>15988174884</t>
  </si>
  <si>
    <t>笕桥街道首开德胜上郡2_602</t>
  </si>
  <si>
    <t>A20250228007416</t>
  </si>
  <si>
    <t>A20250228007418</t>
  </si>
  <si>
    <t>A20250228007725</t>
  </si>
  <si>
    <t>马竣颉</t>
  </si>
  <si>
    <t>15265159408</t>
  </si>
  <si>
    <r>
      <rPr>
        <sz val="11"/>
        <color rgb="FFFF0000"/>
        <rFont val="宋体"/>
        <charset val="134"/>
      </rPr>
      <t>上城区悦麒美寓</t>
    </r>
    <r>
      <rPr>
        <sz val="11"/>
        <color rgb="FFFF0000"/>
        <rFont val="Calibri"/>
        <charset val="134"/>
      </rPr>
      <t>2_1_1601</t>
    </r>
  </si>
  <si>
    <t>A20250228008238</t>
  </si>
  <si>
    <t>张</t>
  </si>
  <si>
    <t>13857170926</t>
  </si>
  <si>
    <r>
      <rPr>
        <sz val="11"/>
        <color rgb="FFFF0000"/>
        <rFont val="宋体"/>
        <charset val="134"/>
      </rPr>
      <t>长岳王马府</t>
    </r>
    <r>
      <rPr>
        <sz val="11"/>
        <color rgb="FFFF0000"/>
        <rFont val="Calibri"/>
        <charset val="134"/>
      </rPr>
      <t>13_2501</t>
    </r>
  </si>
  <si>
    <t>JSQ31-CLAX</t>
  </si>
  <si>
    <t>A20250228008239</t>
  </si>
  <si>
    <t>A20250228008240</t>
  </si>
  <si>
    <t>A20250228008266</t>
  </si>
  <si>
    <t>13867478061</t>
  </si>
  <si>
    <r>
      <rPr>
        <sz val="11"/>
        <color rgb="FFFF0000"/>
        <rFont val="宋体"/>
        <charset val="134"/>
      </rPr>
      <t>七古登小区</t>
    </r>
    <r>
      <rPr>
        <sz val="11"/>
        <color rgb="FFFF0000"/>
        <rFont val="Calibri"/>
        <charset val="134"/>
      </rPr>
      <t>2_1002</t>
    </r>
  </si>
  <si>
    <t>A20250228008267</t>
  </si>
  <si>
    <t>CEWH-60R1S</t>
  </si>
  <si>
    <r>
      <rPr>
        <sz val="11"/>
        <color rgb="FFFF0000"/>
        <rFont val="宋体"/>
        <charset val="134"/>
      </rPr>
      <t>电</t>
    </r>
    <r>
      <rPr>
        <sz val="11"/>
        <color rgb="FFFF0000"/>
        <rFont val="Calibri"/>
        <charset val="134"/>
      </rPr>
      <t>-AO</t>
    </r>
    <r>
      <rPr>
        <sz val="11"/>
        <color rgb="FFFF0000"/>
        <rFont val="宋体"/>
        <charset val="134"/>
      </rPr>
      <t>壁挂</t>
    </r>
    <r>
      <rPr>
        <sz val="11"/>
        <color rgb="FFFF0000"/>
        <rFont val="Calibri"/>
        <charset val="134"/>
      </rPr>
      <t>--</t>
    </r>
    <r>
      <rPr>
        <sz val="11"/>
        <color rgb="FFFF0000"/>
        <rFont val="宋体"/>
        <charset val="134"/>
      </rPr>
      <t>产成品</t>
    </r>
  </si>
  <si>
    <t>A20250228008268</t>
  </si>
  <si>
    <t>2025/2/6</t>
  </si>
  <si>
    <t>XSDD250206021</t>
  </si>
  <si>
    <t>2025-02-06 14:20:51</t>
  </si>
  <si>
    <t>2025-02-06 14:20:55</t>
  </si>
  <si>
    <t>2025/2/7</t>
  </si>
  <si>
    <t>0e8ab703-8319-4466-bb31-f07eb9e7327b</t>
  </si>
  <si>
    <t>订单号：2076151902，预约码：328852
订单号：2062164372，预约码：260717
订单号：2052528019，预约码：912695</t>
  </si>
  <si>
    <t>2025/2/8</t>
  </si>
  <si>
    <t>XSDD250206021C</t>
  </si>
  <si>
    <t>2025-02-08 14:23:22</t>
  </si>
  <si>
    <t>2025-02-08 14:23:26</t>
  </si>
  <si>
    <t>2025/2/9</t>
  </si>
  <si>
    <t>17c79213-cde7-48e6-b6e9-0645b1beb646</t>
  </si>
  <si>
    <t>空进空出不发货（改价格）
订单号：2062164372，预约码：260717
订单号：2052528019，预约码：912695</t>
  </si>
  <si>
    <t>XSDD250206021R</t>
  </si>
  <si>
    <t>2025-02-08 14:22:18</t>
  </si>
  <si>
    <t>2025-02-08 15:27:01</t>
  </si>
  <si>
    <t>2025-02-08 15:27:02</t>
  </si>
  <si>
    <t>2025/2/10</t>
  </si>
  <si>
    <t>采暖与工程销售订单</t>
  </si>
  <si>
    <t>XSDD250210018</t>
  </si>
  <si>
    <t>王方燕 嘉兴苏宁样机</t>
  </si>
  <si>
    <t>嘉兴苏宁样机</t>
  </si>
  <si>
    <t>销管部</t>
  </si>
  <si>
    <t>2025-02-10 13:26:22</t>
  </si>
  <si>
    <t>2025-02-10 13:26:27</t>
  </si>
  <si>
    <t>2025-02-10 13:26:32</t>
  </si>
  <si>
    <t>油烟机CXW-350-Q2NWi</t>
  </si>
  <si>
    <t>YYJ.00020</t>
  </si>
  <si>
    <t>2025/1/11</t>
  </si>
  <si>
    <t>590bec3e-eefa-452e-aed7-b204b275dc43</t>
  </si>
  <si>
    <t>滨江六空8090店</t>
  </si>
  <si>
    <t>2025-02-10 10:21:46</t>
  </si>
  <si>
    <t>2025-02-10 10:22:30</t>
  </si>
  <si>
    <t>2025-02-10 12:54:49</t>
  </si>
  <si>
    <t>马巩雨</t>
  </si>
  <si>
    <t>2025/2/13</t>
  </si>
  <si>
    <t>2025/2/11</t>
  </si>
  <si>
    <t>9b40e4a4-a7d7-8125-11ef-e754a1019a54</t>
  </si>
  <si>
    <t>政府以旧换新-</t>
  </si>
  <si>
    <t>057186068676</t>
  </si>
  <si>
    <t>杭州市上城区钱塘名都1幢2单元701</t>
  </si>
  <si>
    <t>2025/2/12</t>
  </si>
  <si>
    <t>XSDD250212020</t>
  </si>
  <si>
    <t>15397155118</t>
  </si>
  <si>
    <t>25年年会中奖</t>
  </si>
  <si>
    <t>2025-02-12 15:40:43</t>
  </si>
  <si>
    <t>2025-02-12 15:45:42</t>
  </si>
  <si>
    <t>DWQ10-SR3Wi洗碗机</t>
  </si>
  <si>
    <t>XWJ.00002</t>
  </si>
  <si>
    <t>5f28b306-1397-4c2a-b2f6-f5fc02be7518</t>
  </si>
  <si>
    <t>特等奖（2人）-2025年年会奖品申请发放（特等奖、一等奖、二等奖）</t>
  </si>
  <si>
    <t>杭州市萧山区商城南路1111号第六空间负一楼S132AO史密斯</t>
  </si>
  <si>
    <t>XSDD250212019</t>
  </si>
  <si>
    <t>王军军</t>
  </si>
  <si>
    <t>18069780906</t>
  </si>
  <si>
    <t>2025-02-12 15:40:09</t>
  </si>
  <si>
    <t>9b40e4a4-a7d7-8125-11ef-e91478b4605c</t>
  </si>
  <si>
    <t>杭州市上城区鹏和产业园A幢311室</t>
  </si>
  <si>
    <t>XSDD250212013</t>
  </si>
  <si>
    <t>王超</t>
  </si>
  <si>
    <t>CXW-200-T5B+</t>
  </si>
  <si>
    <t>15395836081</t>
  </si>
  <si>
    <t>2025-02-12 12:48:03</t>
  </si>
  <si>
    <t>2025-02-12 12:48:23</t>
  </si>
  <si>
    <t>2025-02-12 14:04:55</t>
  </si>
  <si>
    <t>油烟机CXW-200-T5B+</t>
  </si>
  <si>
    <t>YYJ.00001</t>
  </si>
  <si>
    <t>Pcs</t>
  </si>
  <si>
    <t>9dd90d18-7be2-4d6b-a462-e7fb73e1e0a1</t>
  </si>
  <si>
    <t>2025年年会奖品申请发放（特等奖、一等奖、二等奖）</t>
  </si>
  <si>
    <t>四川省内江市威远县镇西镇（兰大姐15395836081）</t>
  </si>
  <si>
    <t>XSDD250212012</t>
  </si>
  <si>
    <t>竹国龙</t>
  </si>
  <si>
    <t>18657501081</t>
  </si>
  <si>
    <t>2025-02-12 12:45:02</t>
  </si>
  <si>
    <t>2025-02-12 12:49:40</t>
  </si>
  <si>
    <t>8018aa06-9f28-4438-a2b9-18dffc80bfb9</t>
  </si>
  <si>
    <t>18657535323</t>
  </si>
  <si>
    <t>绍兴市越城区二环北路正大商城南楼四楼5号电梯口</t>
  </si>
  <si>
    <t>XSDD250212011</t>
  </si>
  <si>
    <t>施椒虹</t>
  </si>
  <si>
    <t>15988926197</t>
  </si>
  <si>
    <t>2025-02-12 12:43:59</t>
  </si>
  <si>
    <t>2025-02-12 12:46:10</t>
  </si>
  <si>
    <t>c87ac02b-cd60-40a0-a3b7-e1902c3f88c7</t>
  </si>
  <si>
    <t>台州椒江区葭芷街道中山小区21-2-502</t>
  </si>
  <si>
    <t>XSDD250212010</t>
  </si>
  <si>
    <t>马红莲</t>
  </si>
  <si>
    <t>15068208880</t>
  </si>
  <si>
    <t>2025-02-12 12:41:58</t>
  </si>
  <si>
    <t>9b40e4a4-a7d7-8125-11ef-e8fb899d3f78</t>
  </si>
  <si>
    <t>嘉兴市海宁硖石街道赞山景苑四区16幢304室</t>
  </si>
  <si>
    <t>2025/2/14</t>
  </si>
  <si>
    <t>A20241211006948R</t>
  </si>
  <si>
    <t>杭州恒大建材超级旗舰店</t>
  </si>
  <si>
    <t>邹茜茜</t>
  </si>
  <si>
    <t>13735847449</t>
  </si>
  <si>
    <t>2025-02-14 09:10:28</t>
  </si>
  <si>
    <t>2025-02-14 09:10:35</t>
  </si>
  <si>
    <t>2025-02-14 12:25:36</t>
  </si>
  <si>
    <t>52903ba2-d290-406a-9cb8-2bc5976c7577</t>
  </si>
  <si>
    <t>倒票-政府以旧换新-24年四季度烟灶激励政策</t>
  </si>
  <si>
    <t>2024/12/11</t>
  </si>
  <si>
    <t>杭州市上城区华鹤街明煕府2_1_702</t>
  </si>
  <si>
    <t>杭州恒大建材超级店</t>
  </si>
  <si>
    <t>2025/2/15</t>
  </si>
  <si>
    <t>A20241211006948C</t>
  </si>
  <si>
    <t>2025-02-15 12:51:32</t>
  </si>
  <si>
    <t>2025-02-15 13:20:36</t>
  </si>
  <si>
    <t>1717740c-12a6-4040-8f8c-a2407101038c</t>
  </si>
  <si>
    <t>倒票-政府以旧换新</t>
  </si>
  <si>
    <t>审核中</t>
  </si>
  <si>
    <t>Administrator</t>
  </si>
  <si>
    <t>2025-02-14 12:40:29</t>
  </si>
  <si>
    <t>2025/8/14</t>
  </si>
  <si>
    <t>政府以旧换新</t>
  </si>
  <si>
    <t>杭州市余杭区铭雅苑西区2_2_502</t>
  </si>
  <si>
    <t>DWQ10-SR3WI</t>
  </si>
  <si>
    <t>2025/2/14 12:19:50</t>
  </si>
  <si>
    <t>杭州中瑞工程技术有限公司－鹏佳分部</t>
  </si>
  <si>
    <t>2025-02-14 12:36:58</t>
  </si>
  <si>
    <t>KZQ45-M5Wi烤箱</t>
  </si>
  <si>
    <t>KX.00004</t>
  </si>
  <si>
    <t>9b40e4a4-a7d7-8125-11ef-ea8cf277319a</t>
  </si>
  <si>
    <t>24年四季度烟灶激励政策-补差700元</t>
  </si>
  <si>
    <t>2025-02-14 12:38:25</t>
  </si>
  <si>
    <t>2025/2/14 12:19:35</t>
  </si>
  <si>
    <t>2025/2/16</t>
  </si>
  <si>
    <t>2025-02-16 12:05:57</t>
  </si>
  <si>
    <t>2025-02-16 12:18:38</t>
  </si>
  <si>
    <t>2025/2/17</t>
  </si>
  <si>
    <t>88ac4a28-1bdf-44cf-83f6-9c5a2c4da1c0</t>
  </si>
  <si>
    <t>杭州市临平区美致生活广场2_201</t>
  </si>
  <si>
    <t>S185404</t>
  </si>
  <si>
    <t>15869192136</t>
  </si>
  <si>
    <t>2025/2/15 16:19:50</t>
  </si>
  <si>
    <t>杭州中瑞工程技术有限公司－杭州二分部</t>
  </si>
  <si>
    <t>2025/2/18</t>
  </si>
  <si>
    <t>XSDD250218034</t>
  </si>
  <si>
    <t>2025-02-18 12:33:19</t>
  </si>
  <si>
    <t>2025-02-18 12:34:12</t>
  </si>
  <si>
    <t>2025-02-18 12:33:23</t>
  </si>
  <si>
    <t>2025/2/19</t>
  </si>
  <si>
    <t>0e14013f-19ff-4af9-99b1-6cd74eeb1113</t>
  </si>
  <si>
    <t>订单号：2084977032，预约码：140065</t>
  </si>
  <si>
    <t>2025-02-19 10:43:14</t>
  </si>
  <si>
    <t>2025-02-19 13:32:46</t>
  </si>
  <si>
    <t>2025-02-19 13:32:55</t>
  </si>
  <si>
    <t>2025/2/20</t>
  </si>
  <si>
    <t>9b40e4a4-a7d7-8125-11ef-ee6b0fa0529f</t>
  </si>
  <si>
    <t>2025/2/22</t>
  </si>
  <si>
    <t>A20241227001901R</t>
  </si>
  <si>
    <t>杨致权</t>
  </si>
  <si>
    <t>13064785778</t>
  </si>
  <si>
    <t>2025-02-22 12:51:00</t>
  </si>
  <si>
    <t>2025-02-22 12:56:34</t>
  </si>
  <si>
    <t>508b8fe3-5ee9-412c-81d9-0dfd3757f374</t>
  </si>
  <si>
    <t>倒票-空进空出不发货-政府以旧换新-24年四季度烟灶激励政策</t>
  </si>
  <si>
    <t>2024/12/27</t>
  </si>
  <si>
    <t>杭州市萧山区景宸天玺15_1804</t>
  </si>
  <si>
    <t>A20241120002545R</t>
  </si>
  <si>
    <t>严佳晶</t>
  </si>
  <si>
    <t>13566791223</t>
  </si>
  <si>
    <t>2025-02-22 12:48:34</t>
  </si>
  <si>
    <t>9b40e4a4-a7d7-8125-11ef-a7b01d02280d</t>
  </si>
  <si>
    <t>2024/11/21</t>
  </si>
  <si>
    <t>杭州市萧山区景宸天玺18_703</t>
  </si>
  <si>
    <t>A20241003008219R</t>
  </si>
  <si>
    <t>施岚岚</t>
  </si>
  <si>
    <t>CXW-200-S5AWi</t>
  </si>
  <si>
    <t>13757101299</t>
  </si>
  <si>
    <t>2025-02-22 11:04:53</t>
  </si>
  <si>
    <t xml:space="preserve"> CXW-200-S5AWi（含风机箱409639-074）油烟机 </t>
  </si>
  <si>
    <t>YYJ.00014</t>
  </si>
  <si>
    <t>2025/2/23</t>
  </si>
  <si>
    <t>9b40e4a4-a7d7-8125-11ef-89f083adf3da</t>
  </si>
  <si>
    <t>倒票-未送货，空进空出不发货-政府以旧换新</t>
  </si>
  <si>
    <t>2024/10/2</t>
  </si>
  <si>
    <t>杭州市余杭区白云深处,林泉居23号</t>
  </si>
  <si>
    <t>A20241227001898R</t>
  </si>
  <si>
    <t>2025-02-22 12:52:07</t>
  </si>
  <si>
    <t>1e4dbab3-1540-4e66-b910-fe7611a2d5da</t>
  </si>
  <si>
    <t>倒票-空进空出不发货-政府以旧换新-“A.0.史密斯年终钜惠 焕新家”活动方案-24.12.20-25.1.9</t>
  </si>
  <si>
    <t>A20241227002375R</t>
  </si>
  <si>
    <t>2025-02-22 12:46:56</t>
  </si>
  <si>
    <t>22e2c990-7d55-44ed-bf2c-2af1e4db7db4</t>
  </si>
  <si>
    <t>2025/2/25</t>
  </si>
  <si>
    <t>2025-02-25 15:57:07</t>
  </si>
  <si>
    <t>2025-02-25 16:32:51</t>
  </si>
  <si>
    <t>2025-02-25 16:33:01</t>
  </si>
  <si>
    <t>CXW-400-S5AHWi顶吸静油烟机</t>
  </si>
  <si>
    <t>YYJ.00019</t>
  </si>
  <si>
    <t>2025/2/26</t>
  </si>
  <si>
    <t>9b40e4a4-a7d7-8125-11ef-f34de0652d3a</t>
  </si>
  <si>
    <t>杭州市西湖区山水人家清水湾3_3_502</t>
  </si>
  <si>
    <t>信用零售销售订单</t>
  </si>
  <si>
    <t>杭州中博智能电器有限公司</t>
  </si>
  <si>
    <t>2025-02-25 14:39:02</t>
  </si>
  <si>
    <t>2025-02-25 14:39:12</t>
  </si>
  <si>
    <t>2025/8/15</t>
  </si>
  <si>
    <t>20397367-b103-47da-8d53-db6d18f64da4</t>
  </si>
  <si>
    <t>LS000420250225000009</t>
  </si>
  <si>
    <t>杭州市上城区范瑾和府2幢1005</t>
  </si>
  <si>
    <t>T221089</t>
  </si>
  <si>
    <t>JSQ31-LN</t>
  </si>
  <si>
    <t>15345889368</t>
  </si>
  <si>
    <t>2025/2/16 12:23:07</t>
  </si>
  <si>
    <t>241203</t>
  </si>
  <si>
    <t>2025/2/24</t>
  </si>
  <si>
    <t>XSDD250224029</t>
  </si>
  <si>
    <t>严顺法</t>
  </si>
  <si>
    <t>13967123215</t>
  </si>
  <si>
    <t>2025-02-24 15:41:15</t>
  </si>
  <si>
    <t>2025-02-24 15:41:19</t>
  </si>
  <si>
    <t>9b40e4a4-a7d7-8125-11ef-f2828ecca5ef</t>
  </si>
  <si>
    <t>杭州市萧山区蜀山街道湘水名庭2-504</t>
  </si>
  <si>
    <t>汇德隆家电广场店（烟灶）</t>
  </si>
  <si>
    <t>XSDD250226018</t>
  </si>
  <si>
    <t>方燕</t>
  </si>
  <si>
    <t>CXW-200-Q5AWi</t>
  </si>
  <si>
    <t>13777389063</t>
  </si>
  <si>
    <t>2025-02-26 13:55:47</t>
  </si>
  <si>
    <t>2025-02-26 13:56:59</t>
  </si>
  <si>
    <t>CXW-200-Q5AWi吸油烟机</t>
  </si>
  <si>
    <t>YYJ.00007</t>
  </si>
  <si>
    <t>2025/2/27</t>
  </si>
  <si>
    <t>9b40e4a4-a7d7-8125-11ef-f405afd9adef</t>
  </si>
  <si>
    <t>杭州市萧山区新塘街道站文华庭9-2201</t>
  </si>
  <si>
    <t>2025-02-27 10:42:58</t>
  </si>
  <si>
    <t>2025-02-27 10:43:41</t>
  </si>
  <si>
    <t>2025/2/28</t>
  </si>
  <si>
    <t>8a209a05-a126-4d96-8763-d15bba77b7f3</t>
  </si>
  <si>
    <t>政府以旧换新-24年四季度烟灶政策</t>
  </si>
  <si>
    <t>杭州市钱塘区下沙4号大街香榭里花园6_4_702</t>
  </si>
  <si>
    <t>XSDD250228022</t>
  </si>
  <si>
    <t>刘晓华</t>
  </si>
  <si>
    <t>13148369250</t>
  </si>
  <si>
    <t>2025-02-28 14:43:36</t>
  </si>
  <si>
    <t>2025-02-28 14:50:34</t>
  </si>
  <si>
    <t>2025-02-28 14:50:43</t>
  </si>
  <si>
    <t>9b40e4a4-a7d7-8125-11ef-f59f2462f1ca</t>
  </si>
  <si>
    <t>25年一季度烟灶激励政策</t>
  </si>
  <si>
    <t>杭州市临安区玖晟府9_1601</t>
  </si>
  <si>
    <t>XSDD250228006</t>
  </si>
  <si>
    <t>杭州宏信机电有限公司</t>
  </si>
  <si>
    <t>18968018968</t>
  </si>
  <si>
    <t>2025-02-28 11:05:04</t>
  </si>
  <si>
    <t>2025-02-28 11:11:55</t>
  </si>
  <si>
    <t>2025-02-28 13:38:10</t>
  </si>
  <si>
    <t>2024/12/2</t>
  </si>
  <si>
    <t>6be3bfe5-83b6-42d9-801f-8e056db22137</t>
  </si>
  <si>
    <t>杭州市富阳金鑫建材家居广场一楼东门史密斯专卖店</t>
  </si>
  <si>
    <t>杭州-富阳</t>
  </si>
  <si>
    <t>XSDD250226022</t>
  </si>
  <si>
    <t>泰州锦禧商贸有限公司</t>
  </si>
  <si>
    <t>13951168263</t>
  </si>
  <si>
    <t>销管</t>
  </si>
  <si>
    <t>陈雪君</t>
  </si>
  <si>
    <t>2025-02-26 15:38:34</t>
  </si>
  <si>
    <t>2025-02-26 15:39:07</t>
  </si>
  <si>
    <t>2025-02-26 15:39:13</t>
  </si>
  <si>
    <t>2024/7/4</t>
  </si>
  <si>
    <t>397c4f09-0451-44f3-867e-2692eec9c5dc</t>
  </si>
  <si>
    <t>2024/7/23</t>
  </si>
  <si>
    <t>江苏省泰州市姜堰大道209号AO史密斯专卖店(凌爱春)</t>
  </si>
  <si>
    <t>XSKPD33761</t>
  </si>
  <si>
    <t>9b40e4a4-a7d7-8125-11ef-f580b73c958d</t>
  </si>
  <si>
    <t>XSDD250228003</t>
  </si>
  <si>
    <t>杭州苏宁样机  叶娇</t>
  </si>
  <si>
    <t>杭州苏宁样机</t>
  </si>
  <si>
    <t>2025-02-28 09:16:44</t>
  </si>
  <si>
    <t>2025-02-28 09:16:50</t>
  </si>
  <si>
    <t>2025-02-28 09:16:54</t>
  </si>
  <si>
    <t>9b40e4a4-a7d7-8125-11ef-f5716ea87c2f</t>
  </si>
  <si>
    <t>9b40e4a4-a7d7-8125-11ef-f59f3a5e19f6</t>
  </si>
  <si>
    <t>9b40e4a4-a7d7-8125-11ef-f571753c9d79</t>
  </si>
  <si>
    <t>A20241003008219C</t>
  </si>
  <si>
    <r>
      <rPr>
        <b/>
        <sz val="18"/>
        <rFont val="微软雅黑"/>
        <charset val="134"/>
      </rPr>
      <t>3月厨电销售记录</t>
    </r>
    <r>
      <rPr>
        <sz val="12"/>
        <rFont val="微软雅黑"/>
        <charset val="134"/>
      </rPr>
      <t>——总人数35人，真实32人，任务99分。</t>
    </r>
    <r>
      <rPr>
        <b/>
        <sz val="12"/>
        <rFont val="微软雅黑"/>
        <charset val="134"/>
      </rPr>
      <t>——厨电3分/人，套系2套/人！</t>
    </r>
  </si>
  <si>
    <t>MOA厨电真实销售</t>
  </si>
  <si>
    <t>智慧套系报单情况</t>
  </si>
  <si>
    <t>3月16日前每人达成2分</t>
  </si>
  <si>
    <t>任务</t>
  </si>
  <si>
    <t>当前得分</t>
  </si>
  <si>
    <t>2分</t>
  </si>
  <si>
    <t>小计15人，真实13人，任务42分。</t>
  </si>
  <si>
    <t>28分</t>
  </si>
  <si>
    <t>小计4人，真实4人，任务12分。</t>
  </si>
  <si>
    <t>10分</t>
  </si>
  <si>
    <t>SA未开通</t>
  </si>
  <si>
    <t>14分</t>
  </si>
  <si>
    <t>小计4人，真实3人，任务9分。</t>
  </si>
  <si>
    <t>6分</t>
  </si>
  <si>
    <t>总人数35人，真实32人，任务99分。</t>
  </si>
  <si>
    <t>68分</t>
  </si>
  <si>
    <t>工厂人员</t>
  </si>
  <si>
    <t>34人</t>
  </si>
  <si>
    <t>A20250304005269</t>
  </si>
  <si>
    <t>戚银雅</t>
  </si>
  <si>
    <t>15888851092</t>
  </si>
  <si>
    <t>建设二路331号德圣博奥城10_2_1003</t>
  </si>
  <si>
    <t>2025-03-04</t>
  </si>
  <si>
    <t>A20250303002857</t>
  </si>
  <si>
    <t>2025-03-03</t>
  </si>
  <si>
    <t>A20250304005957</t>
  </si>
  <si>
    <t>严双</t>
  </si>
  <si>
    <t>19588591867</t>
  </si>
  <si>
    <t>象山街道象山人家10幢1202</t>
  </si>
  <si>
    <t>A20250304005962</t>
  </si>
  <si>
    <t>A20250305004507</t>
  </si>
  <si>
    <t>杨萍萍</t>
  </si>
  <si>
    <t>13600525900</t>
  </si>
  <si>
    <t>乐山红叶5_702</t>
  </si>
  <si>
    <t>2025-03-05</t>
  </si>
  <si>
    <t>A20250305004561</t>
  </si>
  <si>
    <t>JSQ31-WACWi</t>
  </si>
  <si>
    <t>A20250306005608</t>
  </si>
  <si>
    <t>吴朝阳</t>
  </si>
  <si>
    <t>19236092687</t>
  </si>
  <si>
    <t>九堡阳光国际2_1_1101</t>
  </si>
  <si>
    <t>2025-03-06</t>
  </si>
  <si>
    <t>A20250306005605</t>
  </si>
  <si>
    <t>A20250306005606</t>
  </si>
  <si>
    <t>JZT-F5B1</t>
  </si>
  <si>
    <t>A20250306005607</t>
  </si>
  <si>
    <t>A20250306005609</t>
  </si>
  <si>
    <t>DR1600HF1</t>
  </si>
  <si>
    <t>净水---产成品</t>
  </si>
  <si>
    <t>A20250306005674</t>
  </si>
  <si>
    <t>章女士</t>
  </si>
  <si>
    <t>13868162450</t>
  </si>
  <si>
    <t>场口新区</t>
  </si>
  <si>
    <t>CXW-200-Q1</t>
  </si>
  <si>
    <t>A20250306005654</t>
  </si>
  <si>
    <t>HPA-50C1.0B</t>
  </si>
  <si>
    <t>电-AO容积-热泵-产成品</t>
  </si>
  <si>
    <t>A20250306005659</t>
  </si>
  <si>
    <t>A20250306006436</t>
  </si>
  <si>
    <t>姜跃辉</t>
  </si>
  <si>
    <t>13958125461</t>
  </si>
  <si>
    <t>上城区九堡左邻右舍12_1_1101</t>
  </si>
  <si>
    <t>A20250306006263</t>
  </si>
  <si>
    <t>A20250306006264</t>
  </si>
  <si>
    <t>A20250306006265</t>
  </si>
  <si>
    <t>A20250306006266</t>
  </si>
  <si>
    <t>CEWH-60D5Wi</t>
  </si>
  <si>
    <t>A20250307001780</t>
  </si>
  <si>
    <t>郑小琴</t>
  </si>
  <si>
    <t>13738002184</t>
  </si>
  <si>
    <t>红五月嘉园一区4_2_1301</t>
  </si>
  <si>
    <t>2025-03-07</t>
  </si>
  <si>
    <t>A20250307002399</t>
  </si>
  <si>
    <t>景宸天玺18栋703室</t>
  </si>
  <si>
    <t>A20250307002400</t>
  </si>
  <si>
    <t>A20250308006837</t>
  </si>
  <si>
    <t>徐沁</t>
  </si>
  <si>
    <t>15068777111</t>
  </si>
  <si>
    <t>绿城蓝庭东区陶苑4_4_401</t>
  </si>
  <si>
    <t>2025-03-08</t>
  </si>
  <si>
    <t>A20250308008464</t>
  </si>
  <si>
    <t>徐莹睿</t>
  </si>
  <si>
    <t>18858185434</t>
  </si>
  <si>
    <t>刀矛巷216号晶晶大厦1306</t>
  </si>
  <si>
    <t>A20250308008469</t>
  </si>
  <si>
    <t>A20250309006939</t>
  </si>
  <si>
    <t>彭国刚</t>
  </si>
  <si>
    <t>13067754002</t>
  </si>
  <si>
    <t>瓜沥坎山振兴小区13_2_401</t>
  </si>
  <si>
    <t>2025-03-09</t>
  </si>
  <si>
    <t>代理渠道三件套套购</t>
  </si>
  <si>
    <t>A20250309007176</t>
  </si>
  <si>
    <t>JZT-F3B1S+</t>
  </si>
  <si>
    <t>A20250309007409</t>
  </si>
  <si>
    <t>JSQ31-CSCAi</t>
  </si>
  <si>
    <t>A20250310002173</t>
  </si>
  <si>
    <t>李新馨</t>
  </si>
  <si>
    <t>13706505091</t>
  </si>
  <si>
    <t>中兴公寓4_2_102</t>
  </si>
  <si>
    <t>2025-03-10</t>
  </si>
  <si>
    <t>A20250310002171</t>
  </si>
  <si>
    <t>A20250302003737</t>
  </si>
  <si>
    <t>2025-03-02</t>
  </si>
  <si>
    <t>A20250310004717</t>
  </si>
  <si>
    <t>陈睿</t>
  </si>
  <si>
    <t>15355097595</t>
  </si>
  <si>
    <t>婺江四院1_1_703</t>
  </si>
  <si>
    <t>A20250310004755</t>
  </si>
  <si>
    <t>JSQ31-WDJWi</t>
  </si>
  <si>
    <t>A20250310004811</t>
  </si>
  <si>
    <t>A20250312000804</t>
  </si>
  <si>
    <t>刘凤秀</t>
  </si>
  <si>
    <t>13762967756</t>
  </si>
  <si>
    <t>采荷小区22_3_301</t>
  </si>
  <si>
    <t>2025-03-12</t>
  </si>
  <si>
    <t>A20250312000801</t>
  </si>
  <si>
    <t>CEWH-60D3Wi</t>
  </si>
  <si>
    <t>A20250312000921</t>
  </si>
  <si>
    <t>刘顺林</t>
  </si>
  <si>
    <t>13762987625</t>
  </si>
  <si>
    <t>流水东苑5_2_103</t>
  </si>
  <si>
    <t>A20250312000924</t>
  </si>
  <si>
    <t>A20250312000844</t>
  </si>
  <si>
    <t>刘先生</t>
  </si>
  <si>
    <t>15857196462</t>
  </si>
  <si>
    <t>杭州三墩镇同仁家园金涛港10幢</t>
  </si>
  <si>
    <t>A20250312000848</t>
  </si>
  <si>
    <t>A20250312001015</t>
  </si>
  <si>
    <t>陈意涵</t>
  </si>
  <si>
    <t>15306583080</t>
  </si>
  <si>
    <t>名门世家5_602</t>
  </si>
  <si>
    <t>无赠品</t>
  </si>
  <si>
    <t>A20250312001080</t>
  </si>
  <si>
    <t>A20250312001117</t>
  </si>
  <si>
    <t>A20250312001130</t>
  </si>
  <si>
    <t>张雨绮</t>
  </si>
  <si>
    <t>18969082118</t>
  </si>
  <si>
    <t>湘湖路84_17_502室</t>
  </si>
  <si>
    <t>A20250312001152</t>
  </si>
  <si>
    <t>R1600DWWi</t>
  </si>
  <si>
    <t>A20250312001983</t>
  </si>
  <si>
    <t>柳文</t>
  </si>
  <si>
    <t>15557121552</t>
  </si>
  <si>
    <t>南星湾三区89号</t>
  </si>
  <si>
    <t>A20250312001987</t>
  </si>
  <si>
    <t>A20250312003994</t>
  </si>
  <si>
    <t>李女士</t>
  </si>
  <si>
    <t>18757134660</t>
  </si>
  <si>
    <t>上城区钱潮路钱江二苑4_1_1903</t>
  </si>
  <si>
    <t>A20250312003993</t>
  </si>
  <si>
    <t>A20250312003996</t>
  </si>
  <si>
    <t>A20250312003997</t>
  </si>
  <si>
    <t>A20250312004446</t>
  </si>
  <si>
    <t>沈淑敏</t>
  </si>
  <si>
    <t>15868199148</t>
  </si>
  <si>
    <t>萧山进化镇沈家渡村</t>
  </si>
  <si>
    <t>A20250318003682</t>
  </si>
  <si>
    <t>2025-03-18</t>
  </si>
  <si>
    <t>A20250312004466</t>
  </si>
  <si>
    <t>A20250312004590</t>
  </si>
  <si>
    <t>15157957200</t>
  </si>
  <si>
    <t>A20250318003776</t>
  </si>
  <si>
    <t>A20250312004759</t>
  </si>
  <si>
    <t>A20250312004444</t>
  </si>
  <si>
    <t>陈美文</t>
  </si>
  <si>
    <t>13777913799</t>
  </si>
  <si>
    <t>闻潮路168号木枫花园沁林苑2_901</t>
  </si>
  <si>
    <t>A20250313000681</t>
  </si>
  <si>
    <t>2025-03-13</t>
  </si>
  <si>
    <t>A20250312004521</t>
  </si>
  <si>
    <t>JSQ31-VJSAi</t>
  </si>
  <si>
    <t>A20250312002375</t>
  </si>
  <si>
    <t>A20250312002376</t>
  </si>
  <si>
    <t>A20250312002377</t>
  </si>
  <si>
    <t>A20250312005365</t>
  </si>
  <si>
    <t>骆柏</t>
  </si>
  <si>
    <t>15906616908</t>
  </si>
  <si>
    <t>机神新村3_3_301</t>
  </si>
  <si>
    <t>A20250312005379</t>
  </si>
  <si>
    <t>EWH-60WHCWi</t>
  </si>
  <si>
    <t>电-AO壁挂-双胆-产成品</t>
  </si>
  <si>
    <t>A20250312000877</t>
  </si>
  <si>
    <t>彭先生</t>
  </si>
  <si>
    <t>18750426536</t>
  </si>
  <si>
    <t>天都城苏荷苑10_1_1301</t>
  </si>
  <si>
    <t>会员-老用户以旧换新</t>
  </si>
  <si>
    <t>A20250313001922</t>
  </si>
  <si>
    <t>A20250312001083</t>
  </si>
  <si>
    <t>徐女士</t>
  </si>
  <si>
    <t>13355813650</t>
  </si>
  <si>
    <t>西溪之星3_1_201</t>
  </si>
  <si>
    <t>A20250313000805</t>
  </si>
  <si>
    <t>A20250313000675</t>
  </si>
  <si>
    <t>施女士</t>
  </si>
  <si>
    <t>13429604342</t>
  </si>
  <si>
    <t>浙江省杭州市萧山区新街街道嘉悦新盛璟城一区9幢204</t>
  </si>
  <si>
    <t>A20250313000674</t>
  </si>
  <si>
    <t>A20250314001876</t>
  </si>
  <si>
    <t>孙颖颖</t>
  </si>
  <si>
    <t>19808169532</t>
  </si>
  <si>
    <t>浙江省杭州市西湖区转塘村口家园12幢2单元502,</t>
  </si>
  <si>
    <t>2025-03-14</t>
  </si>
  <si>
    <t>A20250314001877</t>
  </si>
  <si>
    <t>A20250314001882</t>
  </si>
  <si>
    <t>A20250314001879</t>
  </si>
  <si>
    <t>A20250314001884</t>
  </si>
  <si>
    <t>A20250314001878</t>
  </si>
  <si>
    <t>R2000FWi</t>
  </si>
  <si>
    <t>A20250315005667</t>
  </si>
  <si>
    <t>王海平</t>
  </si>
  <si>
    <t>19032289539</t>
  </si>
  <si>
    <t>浙江省杭州市余杭区北秀蓝14_901</t>
  </si>
  <si>
    <t>2025-03-15</t>
  </si>
  <si>
    <t>A20250315005669</t>
  </si>
  <si>
    <t>A20250315005671</t>
  </si>
  <si>
    <t>A20250315005666</t>
  </si>
  <si>
    <t>A20250314005075</t>
  </si>
  <si>
    <t>金恵兰</t>
  </si>
  <si>
    <t>13706812576</t>
  </si>
  <si>
    <t>龙山路232号1一502室</t>
  </si>
  <si>
    <t>A20250314005098</t>
  </si>
  <si>
    <t>A20250314005114</t>
  </si>
  <si>
    <t>A20250315004871</t>
  </si>
  <si>
    <t>杨俊仕</t>
  </si>
  <si>
    <t>13958050376</t>
  </si>
  <si>
    <t>湖山壹品苑11_1302</t>
  </si>
  <si>
    <t>A20250315004882</t>
  </si>
  <si>
    <t>A20250315004900</t>
  </si>
  <si>
    <t>A20250315004391</t>
  </si>
  <si>
    <t>朱福英</t>
  </si>
  <si>
    <t>15167115893</t>
  </si>
  <si>
    <t>秋塘府6栋二单元803</t>
  </si>
  <si>
    <t>A20250315004419</t>
  </si>
  <si>
    <t>A20250315003518</t>
  </si>
  <si>
    <t>A20250315005093</t>
  </si>
  <si>
    <t>吕晓兵</t>
  </si>
  <si>
    <t>13906516871</t>
  </si>
  <si>
    <t>佐圣观路123号梅花三胜2_2_301</t>
  </si>
  <si>
    <t>A20250315005087</t>
  </si>
  <si>
    <t>A20250315005091</t>
  </si>
  <si>
    <t>A20250315005718</t>
  </si>
  <si>
    <t>杨婧</t>
  </si>
  <si>
    <t>18392373817</t>
  </si>
  <si>
    <t>滨江区湘云雅苑16_3_702</t>
  </si>
  <si>
    <t>A20250309004660</t>
  </si>
  <si>
    <t>A20250315005839</t>
  </si>
  <si>
    <t>A20250316003655</t>
  </si>
  <si>
    <t>2025-03-16</t>
  </si>
  <si>
    <t>A20250316010032</t>
  </si>
  <si>
    <t>喻松林</t>
  </si>
  <si>
    <t>15068880595</t>
  </si>
  <si>
    <t>桐乡市高桥街道龙湖天辰原著35_3_1804</t>
  </si>
  <si>
    <t>CXW-200-Q5</t>
  </si>
  <si>
    <t>A20250316010082</t>
  </si>
  <si>
    <t>JZT-F3B1</t>
  </si>
  <si>
    <t>A20250316010218</t>
  </si>
  <si>
    <t>A20250317003131</t>
  </si>
  <si>
    <t>张国玉</t>
  </si>
  <si>
    <t>15168486569</t>
  </si>
  <si>
    <t>新元金沙家园1_1001</t>
  </si>
  <si>
    <t>2025-03-17</t>
  </si>
  <si>
    <t>苏宁样机</t>
  </si>
  <si>
    <t>A20250317003129</t>
  </si>
  <si>
    <t>A20250317006701</t>
  </si>
  <si>
    <t>黄琦</t>
  </si>
  <si>
    <t>15757173940</t>
  </si>
  <si>
    <t>杭州市萧山区盈丰街道绿城桂冠东方二区7幢2单元1202。</t>
  </si>
  <si>
    <t>A20250317006700</t>
  </si>
  <si>
    <t>A20250317007168</t>
  </si>
  <si>
    <t>郭丽娅</t>
  </si>
  <si>
    <t>15397109711</t>
  </si>
  <si>
    <t>南岸晶都10_703</t>
  </si>
  <si>
    <t>A20250317007167</t>
  </si>
  <si>
    <t>A20250318001180</t>
  </si>
  <si>
    <t>李文</t>
  </si>
  <si>
    <t>15715788586</t>
  </si>
  <si>
    <t>长河街道春波小区25—1—302</t>
  </si>
  <si>
    <t>KZQ45-M1NWi</t>
  </si>
  <si>
    <t>A20250318001181</t>
  </si>
  <si>
    <t>DR1800SWi</t>
  </si>
  <si>
    <t>A20250318001270</t>
  </si>
  <si>
    <t>潘亚萍</t>
  </si>
  <si>
    <t>13819486278</t>
  </si>
  <si>
    <t>西兴街道瑞立中央花城9_1_1102</t>
  </si>
  <si>
    <t>A20250318001494</t>
  </si>
  <si>
    <t>A20250318001338</t>
  </si>
  <si>
    <t>A20250318001511</t>
  </si>
  <si>
    <t>A20250318003269</t>
  </si>
  <si>
    <t>向守霞</t>
  </si>
  <si>
    <t>13388610456</t>
  </si>
  <si>
    <t>余杭香岸华庭4_2_602</t>
  </si>
  <si>
    <t>A20250318003270</t>
  </si>
  <si>
    <t>A20250319000691</t>
  </si>
  <si>
    <t>东湖街道香岸华庭4_2_602室</t>
  </si>
  <si>
    <t>2025-03-19</t>
  </si>
  <si>
    <t>A20250319000573</t>
  </si>
  <si>
    <t>A20250319000550</t>
  </si>
  <si>
    <t>A20250319000614</t>
  </si>
  <si>
    <t>A20250318000865</t>
  </si>
  <si>
    <t>施红</t>
  </si>
  <si>
    <t>北干街道嘉悦新盛璟城一区5幢2402</t>
  </si>
  <si>
    <t>A20250318000856</t>
  </si>
  <si>
    <t>萧山区新街街道嘉悦新盛璟城一区9幢204</t>
  </si>
  <si>
    <t>A20250318001098</t>
  </si>
  <si>
    <t>孙岗镇</t>
  </si>
  <si>
    <t>13173683389</t>
  </si>
  <si>
    <t>安徽省六安市金安区</t>
  </si>
  <si>
    <t>CXW-200-Q5S+</t>
  </si>
  <si>
    <t>A20250318001102</t>
  </si>
  <si>
    <t>A20250318001110</t>
  </si>
  <si>
    <t>曾芝凤</t>
  </si>
  <si>
    <t>15157018332</t>
  </si>
  <si>
    <t>临平区星桥街道绿城月映星语园91号8_2706</t>
  </si>
  <si>
    <t>A20250318001157</t>
  </si>
  <si>
    <t>A20250318001169</t>
  </si>
  <si>
    <t>A20250318002491</t>
  </si>
  <si>
    <t>郑经坤</t>
  </si>
  <si>
    <t>18969123092</t>
  </si>
  <si>
    <t>屏风新村265号</t>
  </si>
  <si>
    <t>CXW-200-Q3+</t>
  </si>
  <si>
    <t>A20250318002493</t>
  </si>
  <si>
    <t>A20250318002490</t>
  </si>
  <si>
    <t>JSW31-VOSWi</t>
  </si>
  <si>
    <t>A20250320003999</t>
  </si>
  <si>
    <t>2025-03-20</t>
  </si>
  <si>
    <t>KZQ45-M1HWi</t>
  </si>
  <si>
    <t>A20250320006801</t>
  </si>
  <si>
    <t>吴益娜</t>
  </si>
  <si>
    <t>13676250767</t>
  </si>
  <si>
    <t xml:space="preserve">萧山区新塘街道南秀路绿都四季花城郁金香2_2_402  </t>
  </si>
  <si>
    <t>A20250320006814</t>
  </si>
  <si>
    <t>A20250320006827</t>
  </si>
  <si>
    <t>A20250320006908</t>
  </si>
  <si>
    <t>A20250320006914</t>
  </si>
  <si>
    <t>A20250321002454</t>
  </si>
  <si>
    <t>李敏</t>
  </si>
  <si>
    <t>18758208133</t>
  </si>
  <si>
    <t>新登大山村</t>
  </si>
  <si>
    <t>2025-03-21</t>
  </si>
  <si>
    <t>A20250321002528</t>
  </si>
  <si>
    <t>汪军华</t>
  </si>
  <si>
    <t>13175061933</t>
  </si>
  <si>
    <t>天悦云庐10_1902</t>
  </si>
  <si>
    <t>A20250321002526</t>
  </si>
  <si>
    <t>A20250321002524</t>
  </si>
  <si>
    <t>R1400F</t>
  </si>
  <si>
    <t>A20250321003977</t>
  </si>
  <si>
    <t>浙江省杭州市临安区玖晟府9_1601</t>
  </si>
  <si>
    <t>A20250321003931</t>
  </si>
  <si>
    <t>A20250321003968</t>
  </si>
  <si>
    <t>A20250323003433</t>
  </si>
  <si>
    <t>倪邵敏</t>
  </si>
  <si>
    <t>13003630515</t>
  </si>
  <si>
    <t>碧水豪园46_1_902室</t>
  </si>
  <si>
    <t>2025-03-23</t>
  </si>
  <si>
    <t>A20250323003434</t>
  </si>
  <si>
    <t>A20250324006759</t>
  </si>
  <si>
    <t>2025-03-24</t>
  </si>
  <si>
    <t>A20250323003646</t>
  </si>
  <si>
    <t>余碧英</t>
  </si>
  <si>
    <t>13905810181</t>
  </si>
  <si>
    <t>碧水豪园46_1_901室</t>
  </si>
  <si>
    <t>A20250324006782</t>
  </si>
  <si>
    <t>A20250323004209</t>
  </si>
  <si>
    <t>尹永华</t>
  </si>
  <si>
    <t>13516722555</t>
  </si>
  <si>
    <t>云栖路567号</t>
  </si>
  <si>
    <t>A20250323004211</t>
  </si>
  <si>
    <t>CEWH-60AS</t>
  </si>
  <si>
    <t>A20250323004212</t>
  </si>
  <si>
    <t>A20250325001019</t>
  </si>
  <si>
    <t>王先生</t>
  </si>
  <si>
    <t>13858091658</t>
  </si>
  <si>
    <t>现代名苑3_1_501</t>
  </si>
  <si>
    <t>2025-03-25</t>
  </si>
  <si>
    <t>A20250325001021</t>
  </si>
  <si>
    <t>A20250325001023</t>
  </si>
  <si>
    <t>EWH-60HGMWi</t>
  </si>
  <si>
    <t>A20250325001074</t>
  </si>
  <si>
    <t>戚</t>
  </si>
  <si>
    <t>13906535175</t>
  </si>
  <si>
    <t>臻棠悦府1_1_301</t>
  </si>
  <si>
    <t>A20250325001071</t>
  </si>
  <si>
    <t>A20250325001072</t>
  </si>
  <si>
    <t>A20250324002296</t>
  </si>
  <si>
    <t>万伦</t>
  </si>
  <si>
    <t>13805710828</t>
  </si>
  <si>
    <t>碧水豪园46_1_901</t>
  </si>
  <si>
    <t>A20250324002297</t>
  </si>
  <si>
    <t>A20250324002298</t>
  </si>
  <si>
    <t>A20250324003742</t>
  </si>
  <si>
    <t xml:space="preserve">郑先生  </t>
  </si>
  <si>
    <t>13371573336</t>
  </si>
  <si>
    <t xml:space="preserve">丁桥兰苑14_2_1502 </t>
  </si>
  <si>
    <t>CXW-200-S3</t>
  </si>
  <si>
    <t>中瑞单</t>
  </si>
  <si>
    <t>A20250324003748</t>
  </si>
  <si>
    <t>A20250324003752</t>
  </si>
  <si>
    <t>A20250325001101</t>
  </si>
  <si>
    <t>钭先生</t>
  </si>
  <si>
    <t>13600511897</t>
  </si>
  <si>
    <t>臻棠悦府2_1_1501</t>
  </si>
  <si>
    <t>A20250325001105</t>
  </si>
  <si>
    <t>A20250325001103</t>
  </si>
  <si>
    <t>A20250326001928</t>
  </si>
  <si>
    <t>赵清清</t>
  </si>
  <si>
    <t>13355828690</t>
  </si>
  <si>
    <t>下沙多蓝水岸银沙苑10_2_502</t>
  </si>
  <si>
    <t>2025-03-26</t>
  </si>
  <si>
    <t>A20250326001931</t>
  </si>
  <si>
    <t>A20250326002413</t>
  </si>
  <si>
    <t>曹小芳</t>
  </si>
  <si>
    <t>13867494158</t>
  </si>
  <si>
    <t>西湖区三墩街道慧仁家园南区明慧苑五幢三单元802</t>
  </si>
  <si>
    <t>A20250326002412</t>
  </si>
  <si>
    <t>A20250326002414</t>
  </si>
  <si>
    <t>A20250327002630</t>
  </si>
  <si>
    <t>曹勇</t>
  </si>
  <si>
    <t>13858182393</t>
  </si>
  <si>
    <t>河南埭路17_2_601</t>
  </si>
  <si>
    <t>2025-03-27</t>
  </si>
  <si>
    <t>A20250327005024</t>
  </si>
  <si>
    <t>王茂君</t>
  </si>
  <si>
    <t>13606659912</t>
  </si>
  <si>
    <t>余杭区白马山庄夫晴居9幢1单元301</t>
  </si>
  <si>
    <t>A20250327005025</t>
  </si>
  <si>
    <t>A20250327004780</t>
  </si>
  <si>
    <t>EWH-60HGAWi</t>
  </si>
  <si>
    <t>A20250328002918</t>
  </si>
  <si>
    <t>魏巍</t>
  </si>
  <si>
    <t>18858131005</t>
  </si>
  <si>
    <t>下沙宋都东郡国际朗湾9_2_2201</t>
  </si>
  <si>
    <t>2025-03-28</t>
  </si>
  <si>
    <t>A20250328004741</t>
  </si>
  <si>
    <t>A20250329003184</t>
  </si>
  <si>
    <t>段雅维</t>
  </si>
  <si>
    <t>13486369121</t>
  </si>
  <si>
    <t>余杭区五常街道环秀府14幢2单元504</t>
  </si>
  <si>
    <t>2025-03-29</t>
  </si>
  <si>
    <t>A20250329003187</t>
  </si>
  <si>
    <t>A20250329008833</t>
  </si>
  <si>
    <t>郑雅燕</t>
  </si>
  <si>
    <t>15924080620</t>
  </si>
  <si>
    <t>南星湾三区110号</t>
  </si>
  <si>
    <t>A20250329008830</t>
  </si>
  <si>
    <t>A20250329008866</t>
  </si>
  <si>
    <t>毛财师</t>
  </si>
  <si>
    <t>13989802286</t>
  </si>
  <si>
    <t>天都城蓝调公寓1_3_1001</t>
  </si>
  <si>
    <t>A20250329008867</t>
  </si>
  <si>
    <t>A20250329008560</t>
  </si>
  <si>
    <t>陈勇</t>
  </si>
  <si>
    <t>13758225197</t>
  </si>
  <si>
    <t>杭州市西湖区留下街道屏峰路387号554室</t>
  </si>
  <si>
    <t>A20250329008562</t>
  </si>
  <si>
    <t>A20250329008407</t>
  </si>
  <si>
    <t>陈飞</t>
  </si>
  <si>
    <t>15382367154</t>
  </si>
  <si>
    <t>金都夏宫北竹院15_1</t>
  </si>
  <si>
    <t>A20250329008406</t>
  </si>
  <si>
    <t>A20250329008449</t>
  </si>
  <si>
    <t>顾德虎</t>
  </si>
  <si>
    <t>15868821967</t>
  </si>
  <si>
    <t>山秀景苑5_2201</t>
  </si>
  <si>
    <t>A20250329008471</t>
  </si>
  <si>
    <t>A20250329008485</t>
  </si>
  <si>
    <t>A20250329008493</t>
  </si>
  <si>
    <t>赵建江</t>
  </si>
  <si>
    <t>13588266133</t>
  </si>
  <si>
    <t>北干街道兴议家园19_2_2602</t>
  </si>
  <si>
    <t>A20250329008500</t>
  </si>
  <si>
    <t>A20250329008517</t>
  </si>
  <si>
    <t>A20250329008531</t>
  </si>
  <si>
    <t>周莉</t>
  </si>
  <si>
    <t>13958177657</t>
  </si>
  <si>
    <t>蜀山街道桂语朝阳8幢1单元401</t>
  </si>
  <si>
    <t>A20250329008533</t>
  </si>
  <si>
    <t>A20250329008534</t>
  </si>
  <si>
    <t>A20250329008557</t>
  </si>
  <si>
    <t>蜀山街道桂语朝阳9_2_1202</t>
  </si>
  <si>
    <t>A20250329008555</t>
  </si>
  <si>
    <t>A20250329008556</t>
  </si>
  <si>
    <t>A20250329008819</t>
  </si>
  <si>
    <t>高保香</t>
  </si>
  <si>
    <t>19157770167</t>
  </si>
  <si>
    <t>头格月雅城2_2_1501</t>
  </si>
  <si>
    <t>A20250329008823</t>
  </si>
  <si>
    <t>JSQ31-DSCWi</t>
  </si>
  <si>
    <t>A20250329008686</t>
  </si>
  <si>
    <t>张毓易</t>
  </si>
  <si>
    <t>19357068213</t>
  </si>
  <si>
    <t>东海水景城8_2_101</t>
  </si>
  <si>
    <t>A20250329008688</t>
  </si>
  <si>
    <t>A20250329008747</t>
  </si>
  <si>
    <t>刘女士</t>
  </si>
  <si>
    <t>15396540793</t>
  </si>
  <si>
    <t>西溪人家7_2_704室</t>
  </si>
  <si>
    <t>A20250329008745</t>
  </si>
  <si>
    <t>A20250329008746</t>
  </si>
  <si>
    <t>A20250329008783</t>
  </si>
  <si>
    <t>段先生</t>
  </si>
  <si>
    <t>17025772652</t>
  </si>
  <si>
    <t>九堡复地连城,3_3_101</t>
  </si>
  <si>
    <t>A20250329008794</t>
  </si>
  <si>
    <t>CEWH-60WKBWi</t>
  </si>
  <si>
    <t>A20250329008796</t>
  </si>
  <si>
    <t>刘老师</t>
  </si>
  <si>
    <t>西溪水岸9_2_601</t>
  </si>
  <si>
    <t>A20250329008789</t>
  </si>
  <si>
    <t>A20250329008792</t>
  </si>
  <si>
    <t>A20250329009271</t>
  </si>
  <si>
    <t>李水彪</t>
  </si>
  <si>
    <t>13567107107</t>
  </si>
  <si>
    <t>憬天国际3一903</t>
  </si>
  <si>
    <t>A20250329009247</t>
  </si>
  <si>
    <t>A20250329009262</t>
  </si>
  <si>
    <t>A20250329009315</t>
  </si>
  <si>
    <t>沈科</t>
  </si>
  <si>
    <t>13588132412</t>
  </si>
  <si>
    <t>瓜沥镇名港城28一1一601</t>
  </si>
  <si>
    <t>A20250329009301</t>
  </si>
  <si>
    <t>A20250329009321</t>
  </si>
  <si>
    <t>A20250329009399</t>
  </si>
  <si>
    <t>露姚</t>
  </si>
  <si>
    <t>13282179798</t>
  </si>
  <si>
    <t>新塘街道泰和花园</t>
  </si>
  <si>
    <t>A20250329009402</t>
  </si>
  <si>
    <t>A20250329009419</t>
  </si>
  <si>
    <t>望江街道观澜郡亭公寓2号楼</t>
  </si>
  <si>
    <t>A20250329009413</t>
  </si>
  <si>
    <t>A20250329009470</t>
  </si>
  <si>
    <t>范范</t>
  </si>
  <si>
    <t>13353316489</t>
  </si>
  <si>
    <t>范珺逸府1_1_1101</t>
  </si>
  <si>
    <t>A20250329009464</t>
  </si>
  <si>
    <t>A20250329009551</t>
  </si>
  <si>
    <t>A20250329009544</t>
  </si>
  <si>
    <t>洪女士</t>
  </si>
  <si>
    <t>17794559235</t>
  </si>
  <si>
    <t>风景大院12_1_1304</t>
  </si>
  <si>
    <t>A20250329009555</t>
  </si>
  <si>
    <t>A20250329009579</t>
  </si>
  <si>
    <t>倪先生</t>
  </si>
  <si>
    <t>13065705516</t>
  </si>
  <si>
    <t>新安天苑12_2_1303</t>
  </si>
  <si>
    <t>A20250329009587</t>
  </si>
  <si>
    <t>A20250329009684</t>
  </si>
  <si>
    <t>黎艳</t>
  </si>
  <si>
    <t>15923836788</t>
  </si>
  <si>
    <t>下城区</t>
  </si>
  <si>
    <t>流水西苑5_3_201</t>
  </si>
  <si>
    <t>A20250329009686</t>
  </si>
  <si>
    <t>A20250330004325</t>
  </si>
  <si>
    <t>严盛云</t>
  </si>
  <si>
    <t>13989876188</t>
  </si>
  <si>
    <t>中通蓝城18幢2604</t>
  </si>
  <si>
    <t>2025-03-30</t>
  </si>
  <si>
    <t>A20250330004319</t>
  </si>
  <si>
    <t>A20250330004330</t>
  </si>
  <si>
    <t>A20250330004397</t>
  </si>
  <si>
    <t>A20250330004398</t>
  </si>
  <si>
    <t>A20250330005142</t>
  </si>
  <si>
    <t>赖林君</t>
  </si>
  <si>
    <t>18969179988</t>
  </si>
  <si>
    <t>驿城路55号天城府14_2_904</t>
  </si>
  <si>
    <t>A20250330005143</t>
  </si>
  <si>
    <t>A20250330005145</t>
  </si>
  <si>
    <t>A20250330008575</t>
  </si>
  <si>
    <t>孙世勃</t>
  </si>
  <si>
    <t>13018959366</t>
  </si>
  <si>
    <t>西湖区蒋村街道府苑新村55_1_402</t>
  </si>
  <si>
    <t>A20250330008581</t>
  </si>
  <si>
    <t>EWH-60HGCWi</t>
  </si>
  <si>
    <t>A20250330008582</t>
  </si>
  <si>
    <t>A20250330008797</t>
  </si>
  <si>
    <t>韦德伟</t>
  </si>
  <si>
    <t>15906714530</t>
  </si>
  <si>
    <t>转塘绿城之江一号东区4_1_602</t>
  </si>
  <si>
    <t>A20250330008798</t>
  </si>
  <si>
    <t>A20250331008559</t>
  </si>
  <si>
    <t>刘玲凤</t>
  </si>
  <si>
    <t>18868414418</t>
  </si>
  <si>
    <t>西湖区翠羽彩虹里2_1_601</t>
  </si>
  <si>
    <t>2025-03-31</t>
  </si>
  <si>
    <t>A20250331009394</t>
  </si>
  <si>
    <t>A20250331009395</t>
  </si>
  <si>
    <t>A20250331009399</t>
  </si>
  <si>
    <t>A20250331009400</t>
  </si>
  <si>
    <t>A20250331009404</t>
  </si>
  <si>
    <t>A20250331009405</t>
  </si>
  <si>
    <t>A20250331009406</t>
  </si>
  <si>
    <t>A20250331009409</t>
  </si>
  <si>
    <t>A20250331009415</t>
  </si>
  <si>
    <t>导购</t>
  </si>
  <si>
    <t>实际业务</t>
  </si>
  <si>
    <t>处理项目</t>
  </si>
  <si>
    <t>2025/3/7</t>
  </si>
  <si>
    <t>萧山第六空间专卖店</t>
  </si>
  <si>
    <t>2025/3/8</t>
  </si>
  <si>
    <t>A20241227001901C</t>
  </si>
  <si>
    <t>2025/3/9</t>
  </si>
  <si>
    <t>A20250309005277</t>
  </si>
  <si>
    <t>2025/3/10</t>
  </si>
  <si>
    <t>XSDD250310018</t>
  </si>
  <si>
    <t>扬州鑫禧商贸有限公司</t>
  </si>
  <si>
    <t>DWQ15-MR1AWi</t>
  </si>
  <si>
    <t>18652866040</t>
  </si>
  <si>
    <t>2025/3/11</t>
  </si>
  <si>
    <t>XSDD250311003</t>
  </si>
  <si>
    <t>CXW-400-S5CHWI</t>
  </si>
  <si>
    <t>2025/3/13</t>
  </si>
  <si>
    <t>XSDD250313009</t>
  </si>
  <si>
    <t>13588345835</t>
  </si>
  <si>
    <t>XSDD250313006</t>
  </si>
  <si>
    <t>2025/3/15</t>
  </si>
  <si>
    <t>2025/3/16</t>
  </si>
  <si>
    <t>2025/3/17</t>
  </si>
  <si>
    <t>五星秋涛样机</t>
  </si>
  <si>
    <t>2025/3/18</t>
  </si>
  <si>
    <t>XSDD250318015</t>
  </si>
  <si>
    <t>XSDD250318017</t>
  </si>
  <si>
    <t>叶娇 杭州苏宁样机</t>
  </si>
  <si>
    <t>2025/3/20</t>
  </si>
  <si>
    <t>2025/3/21</t>
  </si>
  <si>
    <t>XSDD250321037</t>
  </si>
  <si>
    <t>桐庐佳尼特水处理设备有限公司</t>
  </si>
  <si>
    <t>13567126883</t>
  </si>
  <si>
    <t>XSDD250321035</t>
  </si>
  <si>
    <t>13868175169</t>
  </si>
  <si>
    <t>2025/3/23</t>
  </si>
  <si>
    <t>2025/3/24</t>
  </si>
  <si>
    <t>A20250323003646R</t>
  </si>
  <si>
    <t>A20250323003433R</t>
  </si>
  <si>
    <t>A20250323003433C</t>
  </si>
  <si>
    <t>13905810181/13505710828</t>
  </si>
  <si>
    <t>十套洗碗机</t>
  </si>
  <si>
    <t>A20250323003646C</t>
  </si>
  <si>
    <t>2025/3/26</t>
  </si>
  <si>
    <t>2025/3/27</t>
  </si>
  <si>
    <t>XSDD250327012</t>
  </si>
  <si>
    <t>2025/3/28</t>
  </si>
  <si>
    <t>2025/3/29</t>
  </si>
  <si>
    <t>段雅雅</t>
  </si>
  <si>
    <t>2025/3/31</t>
  </si>
  <si>
    <t>A20250329003184R</t>
  </si>
  <si>
    <t>A20250329003184C</t>
  </si>
  <si>
    <t>2025/3/30</t>
  </si>
  <si>
    <t>XSDD250331017</t>
  </si>
  <si>
    <t>童一栋</t>
  </si>
  <si>
    <t>18667031377</t>
  </si>
  <si>
    <t>五星元茂样机</t>
  </si>
  <si>
    <r>
      <rPr>
        <b/>
        <sz val="18"/>
        <rFont val="微软雅黑"/>
        <charset val="134"/>
      </rPr>
      <t>4月厨电销售记录</t>
    </r>
    <r>
      <rPr>
        <b/>
        <sz val="12"/>
        <rFont val="微软雅黑"/>
        <charset val="134"/>
      </rPr>
      <t>——厨电3分/人，套系2套/人！</t>
    </r>
  </si>
  <si>
    <t>总人数31人，真实33人，任务102分。</t>
  </si>
  <si>
    <t>成交单价</t>
  </si>
  <si>
    <t>A20250401005085</t>
  </si>
  <si>
    <t>徐先生</t>
  </si>
  <si>
    <t>13588752920</t>
  </si>
  <si>
    <t>杨树河新苑6_6</t>
  </si>
  <si>
    <t>2025-04-01</t>
  </si>
  <si>
    <t>A20250402001945</t>
  </si>
  <si>
    <t>景宸天玺15_1804</t>
  </si>
  <si>
    <t>2025-04-02</t>
  </si>
  <si>
    <t>A20250402001946</t>
  </si>
  <si>
    <t>A20250405004322</t>
  </si>
  <si>
    <t>林川铌</t>
  </si>
  <si>
    <t>13989467884</t>
  </si>
  <si>
    <t>浙江省嘉兴市海宁市长安镇星星港湾云溪居92#</t>
  </si>
  <si>
    <t>2025-04-05</t>
  </si>
  <si>
    <t>A20250405004324</t>
  </si>
  <si>
    <t>A20250405004325</t>
  </si>
  <si>
    <t>A20250406002747</t>
  </si>
  <si>
    <r>
      <rPr>
        <sz val="11"/>
        <color rgb="FFFF0000"/>
        <rFont val="宋体"/>
        <charset val="134"/>
      </rPr>
      <t>浙江省嘉兴市海宁市长安镇星星港湾云溪居</t>
    </r>
    <r>
      <rPr>
        <sz val="11"/>
        <color rgb="FFFF0000"/>
        <rFont val="Calibri"/>
        <charset val="134"/>
      </rPr>
      <t>92#</t>
    </r>
  </si>
  <si>
    <t>2025-04-06</t>
  </si>
  <si>
    <t>未付款</t>
  </si>
  <si>
    <t>A20250405004345</t>
  </si>
  <si>
    <t>罗玲斐</t>
  </si>
  <si>
    <t>13757151330</t>
  </si>
  <si>
    <t>DWQ17-R5Wi</t>
  </si>
  <si>
    <t>A20250406002963</t>
  </si>
  <si>
    <t>王秀凤</t>
  </si>
  <si>
    <t>13456956662</t>
  </si>
  <si>
    <t>渌渚山亚村</t>
  </si>
  <si>
    <t>APM-HC1</t>
  </si>
  <si>
    <t>A20250406002970</t>
  </si>
  <si>
    <t>A20250407001474</t>
  </si>
  <si>
    <t>13858037499</t>
  </si>
  <si>
    <t>悦麒美寓西区9_402</t>
  </si>
  <si>
    <t>2025-04-07</t>
  </si>
  <si>
    <t>A20250409003254</t>
  </si>
  <si>
    <t>汤燕红</t>
  </si>
  <si>
    <t>13732246870</t>
  </si>
  <si>
    <t>双浦镇云浦佳苑17_1404</t>
  </si>
  <si>
    <t>2025-04-09</t>
  </si>
  <si>
    <t>A20250409004018</t>
  </si>
  <si>
    <t>A20250409004055</t>
  </si>
  <si>
    <t>A20250411005039</t>
  </si>
  <si>
    <t>周峰</t>
  </si>
  <si>
    <t>13777492824</t>
  </si>
  <si>
    <t>御品湾东区2_1_1301</t>
  </si>
  <si>
    <t>2025-04-11</t>
  </si>
  <si>
    <t>JSQ31-ESCWi</t>
  </si>
  <si>
    <t>A20250411005070</t>
  </si>
  <si>
    <t>A20250411005086</t>
  </si>
  <si>
    <t>A20250411005090</t>
  </si>
  <si>
    <t>A20250411005111</t>
  </si>
  <si>
    <t>A20250412002341</t>
  </si>
  <si>
    <t>余勇</t>
  </si>
  <si>
    <t>13968023396</t>
  </si>
  <si>
    <t>城厢镇湘博府四区3_2_301</t>
  </si>
  <si>
    <t>2025-04-12</t>
  </si>
  <si>
    <t>A20250412002374</t>
  </si>
  <si>
    <t>A20250412005491</t>
  </si>
  <si>
    <t>许红水</t>
  </si>
  <si>
    <t>13867187235</t>
  </si>
  <si>
    <t>城厢街道湘湖家园48_2_101</t>
  </si>
  <si>
    <t>A20250412005534</t>
  </si>
  <si>
    <t>A20250412005478</t>
  </si>
  <si>
    <t>A20250414002381</t>
  </si>
  <si>
    <t>临安城中府9_1602</t>
  </si>
  <si>
    <t>2025-04-14</t>
  </si>
  <si>
    <t>A20250414002406</t>
  </si>
  <si>
    <t>A20250415002558</t>
  </si>
  <si>
    <t>姜红华</t>
  </si>
  <si>
    <t>15067100798</t>
  </si>
  <si>
    <t>合嵣悦府27_1_1701</t>
  </si>
  <si>
    <t>2025-04-15</t>
  </si>
  <si>
    <t>A20250417002870</t>
  </si>
  <si>
    <t>虞德祥</t>
  </si>
  <si>
    <t>13758102222</t>
  </si>
  <si>
    <t>闻堰镇湘师路观湖里15_4</t>
  </si>
  <si>
    <t>2025-04-17</t>
  </si>
  <si>
    <t>A20250418004030</t>
  </si>
  <si>
    <t>周黎黎</t>
  </si>
  <si>
    <t>15967173555</t>
  </si>
  <si>
    <t>湖畔宽邸南区6_1_302</t>
  </si>
  <si>
    <t>2025-04-18</t>
  </si>
  <si>
    <t>A20250418004037</t>
  </si>
  <si>
    <t>A20250419005568</t>
  </si>
  <si>
    <t>吕利娟</t>
  </si>
  <si>
    <t>15705818685</t>
  </si>
  <si>
    <t>碧水豪园27_105</t>
  </si>
  <si>
    <t>2025-04-19</t>
  </si>
  <si>
    <t>A20250420005234</t>
  </si>
  <si>
    <t>15990088230</t>
  </si>
  <si>
    <r>
      <rPr>
        <sz val="11"/>
        <color rgb="FFFF0000"/>
        <rFont val="宋体"/>
        <charset val="134"/>
      </rPr>
      <t>众安理想湾</t>
    </r>
    <r>
      <rPr>
        <sz val="11"/>
        <color rgb="FFFF0000"/>
        <rFont val="Calibri"/>
        <charset val="134"/>
      </rPr>
      <t>11_5</t>
    </r>
  </si>
  <si>
    <t>2025-04-20</t>
  </si>
  <si>
    <t>A20250420005407</t>
  </si>
  <si>
    <t>CEWH-80D5Wi</t>
  </si>
  <si>
    <t>A20250420005306</t>
  </si>
  <si>
    <t>汪先生</t>
  </si>
  <si>
    <t>13116731753</t>
  </si>
  <si>
    <r>
      <rPr>
        <sz val="11"/>
        <color rgb="FFFF0000"/>
        <rFont val="宋体"/>
        <charset val="134"/>
      </rPr>
      <t>恒大帝景</t>
    </r>
    <r>
      <rPr>
        <sz val="11"/>
        <color rgb="FFFF0000"/>
        <rFont val="Calibri"/>
        <charset val="134"/>
      </rPr>
      <t>33_1101</t>
    </r>
  </si>
  <si>
    <t>A20250420005366</t>
  </si>
  <si>
    <t>A20250420005485</t>
  </si>
  <si>
    <r>
      <rPr>
        <sz val="11"/>
        <color rgb="FFFF0000"/>
        <rFont val="宋体"/>
        <charset val="134"/>
      </rPr>
      <t>上城区钱潮路钱江二苑</t>
    </r>
    <r>
      <rPr>
        <sz val="11"/>
        <color rgb="FFFF0000"/>
        <rFont val="Calibri"/>
        <charset val="134"/>
      </rPr>
      <t>4_1_1903</t>
    </r>
  </si>
  <si>
    <t>A20250420005490</t>
  </si>
  <si>
    <t>A20250420005505</t>
  </si>
  <si>
    <t>项鑫</t>
  </si>
  <si>
    <t>13588174882</t>
  </si>
  <si>
    <r>
      <rPr>
        <sz val="11"/>
        <color rgb="FFFF0000"/>
        <rFont val="宋体"/>
        <charset val="134"/>
      </rPr>
      <t>小河佳苑</t>
    </r>
    <r>
      <rPr>
        <sz val="11"/>
        <color rgb="FFFF0000"/>
        <rFont val="Calibri"/>
        <charset val="134"/>
      </rPr>
      <t>6_2_302</t>
    </r>
  </si>
  <si>
    <t>DWQ12-SR5Wi</t>
  </si>
  <si>
    <t>A20250420005506</t>
  </si>
  <si>
    <t>A20250421003431</t>
  </si>
  <si>
    <t>2025-04-21</t>
  </si>
  <si>
    <t>代理渠道瀞油免费厨改</t>
  </si>
  <si>
    <t>A20250421004515</t>
  </si>
  <si>
    <t>秦志文</t>
  </si>
  <si>
    <t>15858276322</t>
  </si>
  <si>
    <r>
      <rPr>
        <sz val="11"/>
        <color rgb="FFFF0000"/>
        <rFont val="宋体"/>
        <charset val="134"/>
      </rPr>
      <t>流水东苑</t>
    </r>
    <r>
      <rPr>
        <sz val="11"/>
        <color rgb="FFFF0000"/>
        <rFont val="Calibri"/>
        <charset val="134"/>
      </rPr>
      <t>1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3</t>
    </r>
    <r>
      <rPr>
        <sz val="11"/>
        <color rgb="FFFF0000"/>
        <rFont val="宋体"/>
        <charset val="134"/>
      </rPr>
      <t>单元</t>
    </r>
    <r>
      <rPr>
        <sz val="11"/>
        <color rgb="FFFF0000"/>
        <rFont val="Calibri"/>
        <charset val="134"/>
      </rPr>
      <t>301</t>
    </r>
  </si>
  <si>
    <t>A20250421004518</t>
  </si>
  <si>
    <t>R1800SWi</t>
  </si>
  <si>
    <t>A20250423004921</t>
  </si>
  <si>
    <t>秦</t>
  </si>
  <si>
    <r>
      <rPr>
        <sz val="11"/>
        <color rgb="FFFF0000"/>
        <rFont val="宋体"/>
        <charset val="134"/>
      </rPr>
      <t>流水东苑</t>
    </r>
    <r>
      <rPr>
        <sz val="11"/>
        <color rgb="FFFF0000"/>
        <rFont val="Calibri"/>
        <charset val="134"/>
      </rPr>
      <t>1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3</t>
    </r>
    <r>
      <rPr>
        <sz val="11"/>
        <color rgb="FFFF0000"/>
        <rFont val="宋体"/>
        <charset val="134"/>
      </rPr>
      <t>单元</t>
    </r>
  </si>
  <si>
    <t>2025-04-23</t>
  </si>
  <si>
    <t>A20250423004922</t>
  </si>
  <si>
    <t>A20250422001892</t>
  </si>
  <si>
    <t>傅中笑</t>
  </si>
  <si>
    <t>13958087228</t>
  </si>
  <si>
    <t>临安区</t>
  </si>
  <si>
    <t>如沐清晖城57_903</t>
  </si>
  <si>
    <t>2025-04-22</t>
  </si>
  <si>
    <t>A20250422001895</t>
  </si>
  <si>
    <t>A20250422003102</t>
  </si>
  <si>
    <t>董冬</t>
  </si>
  <si>
    <t>15267522278</t>
  </si>
  <si>
    <t>河庄街道云上学府6_1_1301</t>
  </si>
  <si>
    <t>JSQ31-TVJWi</t>
  </si>
  <si>
    <t>A20250422003120</t>
  </si>
  <si>
    <t>A20250423001948</t>
  </si>
  <si>
    <t>杨带灵</t>
  </si>
  <si>
    <t>15867168092</t>
  </si>
  <si>
    <r>
      <rPr>
        <sz val="11"/>
        <color rgb="FFFF0000"/>
        <rFont val="宋体"/>
        <charset val="134"/>
      </rPr>
      <t>中泰街道阳光城</t>
    </r>
    <r>
      <rPr>
        <sz val="11"/>
        <color rgb="FFFF0000"/>
        <rFont val="Calibri"/>
        <charset val="134"/>
      </rPr>
      <t>5_4_201</t>
    </r>
  </si>
  <si>
    <t>A20250423001987</t>
  </si>
  <si>
    <t>A20250423002658</t>
  </si>
  <si>
    <t>卢嘉彬</t>
  </si>
  <si>
    <t>18057116100</t>
  </si>
  <si>
    <t>金家桥公寓4_1_101</t>
  </si>
  <si>
    <t>A20250423002660</t>
  </si>
  <si>
    <t>A20250423002749</t>
  </si>
  <si>
    <t>高华良</t>
  </si>
  <si>
    <t>13606641808</t>
  </si>
  <si>
    <t>芳翠锦锈8_1601</t>
  </si>
  <si>
    <t>A20250423002839</t>
  </si>
  <si>
    <t>A20250423002217</t>
  </si>
  <si>
    <t>沈狄虎</t>
  </si>
  <si>
    <t>13372576918</t>
  </si>
  <si>
    <t>戴村镇戴村村响石桥</t>
  </si>
  <si>
    <t>JSQ40-MJSWi</t>
  </si>
  <si>
    <t>A20250423002245</t>
  </si>
  <si>
    <t>DR2000DC2</t>
  </si>
  <si>
    <t>A20250423002758</t>
  </si>
  <si>
    <t>A20250423005441</t>
  </si>
  <si>
    <t>13958387185</t>
  </si>
  <si>
    <r>
      <rPr>
        <sz val="11"/>
        <color rgb="FFFF0000"/>
        <rFont val="宋体"/>
        <charset val="134"/>
      </rPr>
      <t>半山街道夏意苑</t>
    </r>
    <r>
      <rPr>
        <sz val="11"/>
        <color rgb="FFFF0000"/>
        <rFont val="Calibri"/>
        <charset val="134"/>
      </rPr>
      <t>7_702</t>
    </r>
  </si>
  <si>
    <t>A20250423005456</t>
  </si>
  <si>
    <t>A20250423005895</t>
  </si>
  <si>
    <t>励青</t>
  </si>
  <si>
    <t>18767188921</t>
  </si>
  <si>
    <r>
      <rPr>
        <sz val="11"/>
        <color rgb="FFFF0000"/>
        <rFont val="宋体"/>
        <charset val="134"/>
      </rPr>
      <t>德胜东村</t>
    </r>
    <r>
      <rPr>
        <sz val="11"/>
        <color rgb="FFFF0000"/>
        <rFont val="Calibri"/>
        <charset val="134"/>
      </rPr>
      <t>58_2_404</t>
    </r>
  </si>
  <si>
    <t>A20250423005896</t>
  </si>
  <si>
    <t>A20250423005897</t>
  </si>
  <si>
    <t>A20250424004292</t>
  </si>
  <si>
    <t>许启明</t>
  </si>
  <si>
    <t>13336115058</t>
  </si>
  <si>
    <t>育才路育秀园11_3_502</t>
  </si>
  <si>
    <t>2025-04-24</t>
  </si>
  <si>
    <t>A20250424004304</t>
  </si>
  <si>
    <t>A20250424004209</t>
  </si>
  <si>
    <t>A20250425000389</t>
  </si>
  <si>
    <t>王瑛</t>
  </si>
  <si>
    <t>13967188262</t>
  </si>
  <si>
    <t>美之园西区南桦苑13_2_501</t>
  </si>
  <si>
    <t>2025-04-25</t>
  </si>
  <si>
    <t>A20250425000392</t>
  </si>
  <si>
    <t>A20250425001634</t>
  </si>
  <si>
    <t>柴女士</t>
  </si>
  <si>
    <t>18758175262</t>
  </si>
  <si>
    <t>滨汇府6_1601室</t>
  </si>
  <si>
    <t>A20250425001742</t>
  </si>
  <si>
    <t>A20250425002738</t>
  </si>
  <si>
    <t>田昊</t>
  </si>
  <si>
    <r>
      <rPr>
        <sz val="11"/>
        <color rgb="FFFF0000"/>
        <rFont val="宋体"/>
        <charset val="134"/>
      </rPr>
      <t>滨耀学府</t>
    </r>
    <r>
      <rPr>
        <sz val="11"/>
        <color rgb="FFFF0000"/>
        <rFont val="Calibri"/>
        <charset val="134"/>
      </rPr>
      <t>7_802</t>
    </r>
  </si>
  <si>
    <t>A20250428001163</t>
  </si>
  <si>
    <t>2025-04-28</t>
  </si>
  <si>
    <t>A20250425002876</t>
  </si>
  <si>
    <t>朱江</t>
  </si>
  <si>
    <t>13459767048</t>
  </si>
  <si>
    <t>良渚街道名城博园9_1_204</t>
  </si>
  <si>
    <t>A20250425002886</t>
  </si>
  <si>
    <t>A20250425003193</t>
  </si>
  <si>
    <r>
      <rPr>
        <sz val="11"/>
        <color rgb="FFFF0000"/>
        <rFont val="宋体"/>
        <charset val="134"/>
      </rPr>
      <t>锦文雅苑</t>
    </r>
    <r>
      <rPr>
        <sz val="11"/>
        <color rgb="FFFF0000"/>
        <rFont val="Calibri"/>
        <charset val="134"/>
      </rPr>
      <t>6_1_1304</t>
    </r>
  </si>
  <si>
    <t>A20250425003206</t>
  </si>
  <si>
    <t>A20250425003665</t>
  </si>
  <si>
    <t>A20250425003667</t>
  </si>
  <si>
    <t>A20250425003723</t>
  </si>
  <si>
    <t>陈立</t>
  </si>
  <si>
    <t>13575782721</t>
  </si>
  <si>
    <t>新街街道陈家园村四组358号。</t>
  </si>
  <si>
    <t>A20250425003739</t>
  </si>
  <si>
    <t>A20250425004438</t>
  </si>
  <si>
    <t>A20250425003912</t>
  </si>
  <si>
    <t>倪佳锋</t>
  </si>
  <si>
    <t>13567119720</t>
  </si>
  <si>
    <r>
      <rPr>
        <sz val="11"/>
        <color rgb="FFFF0000"/>
        <rFont val="宋体"/>
        <charset val="134"/>
      </rPr>
      <t>宁围街道湘遇宁新里</t>
    </r>
    <r>
      <rPr>
        <sz val="11"/>
        <color rgb="FFFF0000"/>
        <rFont val="Calibri"/>
        <charset val="134"/>
      </rPr>
      <t>20 1_603</t>
    </r>
  </si>
  <si>
    <t>A20250425003929</t>
  </si>
  <si>
    <t>A20250425003972</t>
  </si>
  <si>
    <t>范红霞</t>
  </si>
  <si>
    <t>18067906783</t>
  </si>
  <si>
    <t>富阳市</t>
  </si>
  <si>
    <r>
      <rPr>
        <sz val="11"/>
        <color rgb="FFFF0000"/>
        <rFont val="宋体"/>
        <charset val="134"/>
      </rPr>
      <t>富阳区富春街道望月弄</t>
    </r>
    <r>
      <rPr>
        <sz val="11"/>
        <color rgb="FFFF0000"/>
        <rFont val="Calibri"/>
        <charset val="134"/>
      </rPr>
      <t>9_18</t>
    </r>
    <r>
      <rPr>
        <sz val="11"/>
        <color rgb="FFFF0000"/>
        <rFont val="宋体"/>
        <charset val="134"/>
      </rPr>
      <t>号</t>
    </r>
    <r>
      <rPr>
        <sz val="11"/>
        <color rgb="FFFF0000"/>
        <rFont val="Calibri"/>
        <charset val="134"/>
      </rPr>
      <t>,</t>
    </r>
  </si>
  <si>
    <t>A20250425003979</t>
  </si>
  <si>
    <t>R3000AB1</t>
  </si>
  <si>
    <t>A20250426001636</t>
  </si>
  <si>
    <t>2025-04-26</t>
  </si>
  <si>
    <t>A20250425004915</t>
  </si>
  <si>
    <t>程淑金</t>
  </si>
  <si>
    <t>13346193621</t>
  </si>
  <si>
    <r>
      <rPr>
        <sz val="11"/>
        <color rgb="FFFF0000"/>
        <rFont val="宋体"/>
        <charset val="134"/>
      </rPr>
      <t>西湖区文新星洲花园南区圣陶沙韵</t>
    </r>
    <r>
      <rPr>
        <sz val="11"/>
        <color rgb="FFFF0000"/>
        <rFont val="Calibri"/>
        <charset val="134"/>
      </rPr>
      <t>25</t>
    </r>
    <r>
      <rPr>
        <sz val="11"/>
        <color rgb="FFFF0000"/>
        <rFont val="宋体"/>
        <charset val="134"/>
      </rPr>
      <t>号</t>
    </r>
  </si>
  <si>
    <t>A20250425004989</t>
  </si>
  <si>
    <t>A20250426000080</t>
  </si>
  <si>
    <t>曾理</t>
  </si>
  <si>
    <t>13906526588</t>
  </si>
  <si>
    <r>
      <rPr>
        <sz val="11"/>
        <color rgb="FFFF0000"/>
        <rFont val="宋体"/>
        <charset val="134"/>
      </rPr>
      <t>阅城新座</t>
    </r>
    <r>
      <rPr>
        <sz val="11"/>
        <color rgb="FFFF0000"/>
        <rFont val="Calibri"/>
        <charset val="134"/>
      </rPr>
      <t>1</t>
    </r>
    <r>
      <rPr>
        <sz val="11"/>
        <color rgb="FFFF0000"/>
        <rFont val="宋体"/>
        <charset val="134"/>
      </rPr>
      <t>幢一单元</t>
    </r>
    <r>
      <rPr>
        <sz val="11"/>
        <color rgb="FFFF0000"/>
        <rFont val="Calibri"/>
        <charset val="134"/>
      </rPr>
      <t>504</t>
    </r>
  </si>
  <si>
    <t>A20250426000081</t>
  </si>
  <si>
    <t>EWH-60HGCAi</t>
  </si>
  <si>
    <r>
      <rPr>
        <sz val="11"/>
        <color rgb="FFFF0000"/>
        <rFont val="宋体"/>
        <charset val="134"/>
      </rPr>
      <t>电</t>
    </r>
    <r>
      <rPr>
        <sz val="11"/>
        <color rgb="FFFF0000"/>
        <rFont val="Calibri"/>
        <charset val="134"/>
      </rPr>
      <t>-AO</t>
    </r>
    <r>
      <rPr>
        <sz val="11"/>
        <color rgb="FFFF0000"/>
        <rFont val="宋体"/>
        <charset val="134"/>
      </rPr>
      <t>壁挂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宋体"/>
        <charset val="134"/>
      </rPr>
      <t>双胆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宋体"/>
        <charset val="134"/>
      </rPr>
      <t>产成品</t>
    </r>
  </si>
  <si>
    <t>A20250426000381</t>
  </si>
  <si>
    <t>A20250426000382</t>
  </si>
  <si>
    <t>A20250422002272</t>
  </si>
  <si>
    <t>孙成刚</t>
  </si>
  <si>
    <t>17764525075</t>
  </si>
  <si>
    <t>闻堰街道闻兴村和雅闻兴府13_1401</t>
  </si>
  <si>
    <t>A20250422002283</t>
  </si>
  <si>
    <t>A20250422002310</t>
  </si>
  <si>
    <t>DR1600FS-W</t>
  </si>
  <si>
    <t>A20250426001077</t>
  </si>
  <si>
    <t>A20250426001102</t>
  </si>
  <si>
    <t>A20250426001133</t>
  </si>
  <si>
    <t>A20250426001391</t>
  </si>
  <si>
    <t>19521668042</t>
  </si>
  <si>
    <r>
      <rPr>
        <sz val="11"/>
        <color rgb="FFFF0000"/>
        <rFont val="宋体"/>
        <charset val="134"/>
      </rPr>
      <t>良景学府</t>
    </r>
    <r>
      <rPr>
        <sz val="11"/>
        <color rgb="FFFF0000"/>
        <rFont val="Calibri"/>
        <charset val="134"/>
      </rPr>
      <t>2_1_201</t>
    </r>
  </si>
  <si>
    <t>A20250426001395</t>
  </si>
  <si>
    <t>A20250426001573</t>
  </si>
  <si>
    <t>A20250426001590</t>
  </si>
  <si>
    <t>傅先生</t>
  </si>
  <si>
    <t>13018994602</t>
  </si>
  <si>
    <r>
      <rPr>
        <sz val="11"/>
        <color rgb="FFFF0000"/>
        <rFont val="宋体"/>
        <charset val="134"/>
      </rPr>
      <t>合塘月府</t>
    </r>
    <r>
      <rPr>
        <sz val="11"/>
        <color rgb="FFFF0000"/>
        <rFont val="Calibri"/>
        <charset val="134"/>
      </rPr>
      <t>11</t>
    </r>
    <r>
      <rPr>
        <sz val="11"/>
        <color rgb="FFFF0000"/>
        <rFont val="宋体"/>
        <charset val="134"/>
      </rPr>
      <t>幢一单元</t>
    </r>
    <r>
      <rPr>
        <sz val="11"/>
        <color rgb="FFFF0000"/>
        <rFont val="Calibri"/>
        <charset val="134"/>
      </rPr>
      <t>202</t>
    </r>
  </si>
  <si>
    <t>A20250426001591</t>
  </si>
  <si>
    <t>DR1800HF1</t>
  </si>
  <si>
    <t>A20250426003418</t>
  </si>
  <si>
    <t>裘佳</t>
  </si>
  <si>
    <t>18458144475</t>
  </si>
  <si>
    <r>
      <rPr>
        <sz val="11"/>
        <color rgb="FFFF0000"/>
        <rFont val="宋体"/>
        <charset val="134"/>
      </rPr>
      <t>场口阳光家园</t>
    </r>
    <r>
      <rPr>
        <sz val="11"/>
        <color rgb="FFFF0000"/>
        <rFont val="Calibri"/>
        <charset val="134"/>
      </rPr>
      <t>1_403</t>
    </r>
  </si>
  <si>
    <t>A20250426003444</t>
  </si>
  <si>
    <t>A20250426003422</t>
  </si>
  <si>
    <t>方女士</t>
  </si>
  <si>
    <t>13750820228</t>
  </si>
  <si>
    <r>
      <rPr>
        <sz val="11"/>
        <color rgb="FFFF0000"/>
        <rFont val="宋体"/>
        <charset val="134"/>
      </rPr>
      <t>永和家苑</t>
    </r>
    <r>
      <rPr>
        <sz val="11"/>
        <color rgb="FFFF0000"/>
        <rFont val="Calibri"/>
        <charset val="134"/>
      </rPr>
      <t>6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2</t>
    </r>
    <r>
      <rPr>
        <sz val="11"/>
        <color rgb="FFFF0000"/>
        <rFont val="宋体"/>
        <charset val="134"/>
      </rPr>
      <t>单元</t>
    </r>
    <r>
      <rPr>
        <sz val="11"/>
        <color rgb="FFFF0000"/>
        <rFont val="Calibri"/>
        <charset val="134"/>
      </rPr>
      <t>1404</t>
    </r>
    <r>
      <rPr>
        <sz val="11"/>
        <color rgb="FFFF0000"/>
        <rFont val="宋体"/>
        <charset val="134"/>
      </rPr>
      <t>室</t>
    </r>
  </si>
  <si>
    <t>A20250426003460</t>
  </si>
  <si>
    <t>A20250426003425</t>
  </si>
  <si>
    <t>胡晓芬</t>
  </si>
  <si>
    <t>18968587536</t>
  </si>
  <si>
    <r>
      <rPr>
        <sz val="11"/>
        <color rgb="FFFF0000"/>
        <rFont val="宋体"/>
        <charset val="134"/>
      </rPr>
      <t>江南大苑</t>
    </r>
    <r>
      <rPr>
        <sz val="11"/>
        <color rgb="FFFF0000"/>
        <rFont val="Calibri"/>
        <charset val="134"/>
      </rPr>
      <t>1_1_101</t>
    </r>
  </si>
  <si>
    <t>A20250426005371</t>
  </si>
  <si>
    <t>张先生</t>
  </si>
  <si>
    <t>15327399427</t>
  </si>
  <si>
    <r>
      <rPr>
        <sz val="11"/>
        <color rgb="FFFF0000"/>
        <rFont val="宋体"/>
        <charset val="134"/>
      </rPr>
      <t>石桥街道赞成武林里</t>
    </r>
    <r>
      <rPr>
        <sz val="11"/>
        <color rgb="FFFF0000"/>
        <rFont val="Calibri"/>
        <charset val="134"/>
      </rPr>
      <t>D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503_2</t>
    </r>
  </si>
  <si>
    <t>A20250426005373</t>
  </si>
  <si>
    <t>A20250426005378</t>
  </si>
  <si>
    <t>A20250426005380</t>
  </si>
  <si>
    <t>A20250426005555</t>
  </si>
  <si>
    <t>曹阳阳</t>
  </si>
  <si>
    <t>13606638294</t>
  </si>
  <si>
    <t>:西湖区山夕云庭14_2_603</t>
  </si>
  <si>
    <t>A20250426005556</t>
  </si>
  <si>
    <t>JSQ31-CLD</t>
  </si>
  <si>
    <t>A20250426005561</t>
  </si>
  <si>
    <t>A20250426005929</t>
  </si>
  <si>
    <t>朱小菊</t>
  </si>
  <si>
    <t>13588706109</t>
  </si>
  <si>
    <t>上城区盛世钱塘2幢1单元902室</t>
  </si>
  <si>
    <t>A20250426002016</t>
  </si>
  <si>
    <t>EES-40D</t>
  </si>
  <si>
    <t>电-AO容积--产成品</t>
  </si>
  <si>
    <t>A20250426006398</t>
  </si>
  <si>
    <t>史继红</t>
  </si>
  <si>
    <t>13811527198</t>
  </si>
  <si>
    <t>滨江区绿地旭辉城7幢2单元1602</t>
  </si>
  <si>
    <t>A20250428002540</t>
  </si>
  <si>
    <t>A20250426002770</t>
  </si>
  <si>
    <t>金灿飞</t>
  </si>
  <si>
    <t>13758161073</t>
  </si>
  <si>
    <t>和雅闻兴府2_903</t>
  </si>
  <si>
    <t>A20250427004083</t>
  </si>
  <si>
    <t>裴芳萍</t>
  </si>
  <si>
    <t>2025-04-27</t>
  </si>
  <si>
    <t>A20250427004084</t>
  </si>
  <si>
    <t>A20250428001815</t>
  </si>
  <si>
    <t>孙海东</t>
  </si>
  <si>
    <t>叠潮雅庭1栋1单元702</t>
  </si>
  <si>
    <t>A20250428001830</t>
  </si>
  <si>
    <t>A20250427006740</t>
  </si>
  <si>
    <t>王姸纯</t>
  </si>
  <si>
    <t>18758873981</t>
  </si>
  <si>
    <t>璀璨澜庭11_1_1102</t>
  </si>
  <si>
    <t>NH-XAR0WI</t>
  </si>
  <si>
    <t>生态-洗烘-单烘-产成品</t>
  </si>
  <si>
    <t>A20250427006768</t>
  </si>
  <si>
    <t>崔宸</t>
  </si>
  <si>
    <t>XQG100-XE0WI</t>
  </si>
  <si>
    <t>生态-洗烘-单洗-产成品</t>
  </si>
  <si>
    <t>A20250427006771</t>
  </si>
  <si>
    <t>DWQ10-SR3HWi</t>
  </si>
  <si>
    <t>A20250427006782</t>
  </si>
  <si>
    <t>A20250427006816</t>
  </si>
  <si>
    <t>A20250427006833</t>
  </si>
  <si>
    <t>A20250427006877</t>
  </si>
  <si>
    <t>A20250417005072</t>
  </si>
  <si>
    <t>陈雯婕</t>
  </si>
  <si>
    <t>18967589715</t>
  </si>
  <si>
    <r>
      <rPr>
        <sz val="11"/>
        <color rgb="FFFF0000"/>
        <rFont val="宋体"/>
        <charset val="134"/>
      </rPr>
      <t>观澜时代天竺苑</t>
    </r>
    <r>
      <rPr>
        <sz val="11"/>
        <color rgb="FFFF0000"/>
        <rFont val="Calibri"/>
        <charset val="134"/>
      </rPr>
      <t>7_1901</t>
    </r>
  </si>
  <si>
    <t>A20250429005532</t>
  </si>
  <si>
    <t>2025-04-29</t>
  </si>
  <si>
    <t>A20250429005737</t>
  </si>
  <si>
    <t>A20250409004065</t>
  </si>
  <si>
    <t>杨建方</t>
  </si>
  <si>
    <t>13606638800</t>
  </si>
  <si>
    <t>宁国镇新案华庭6_1901</t>
  </si>
  <si>
    <t>A20250429001895</t>
  </si>
  <si>
    <t>宁国镇新安华庭6_1901</t>
  </si>
  <si>
    <t>A20250430001783</t>
  </si>
  <si>
    <t>李芳芳</t>
  </si>
  <si>
    <r>
      <rPr>
        <sz val="11"/>
        <color rgb="FFFF0000"/>
        <rFont val="宋体"/>
        <charset val="134"/>
      </rPr>
      <t>湘湖路</t>
    </r>
    <r>
      <rPr>
        <sz val="11"/>
        <color rgb="FFFF0000"/>
        <rFont val="Calibri"/>
        <charset val="134"/>
      </rPr>
      <t>84_17_502</t>
    </r>
    <r>
      <rPr>
        <sz val="11"/>
        <color rgb="FFFF0000"/>
        <rFont val="宋体"/>
        <charset val="134"/>
      </rPr>
      <t>室</t>
    </r>
  </si>
  <si>
    <t>2025-04-30</t>
  </si>
  <si>
    <t>A20250430001760</t>
  </si>
  <si>
    <r>
      <rPr>
        <sz val="11"/>
        <color rgb="FFFF0000"/>
        <rFont val="宋体"/>
        <charset val="134"/>
      </rPr>
      <t>家用电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宋体"/>
        <charset val="134"/>
      </rPr>
      <t>壁挂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宋体"/>
        <charset val="134"/>
      </rPr>
      <t>成品</t>
    </r>
  </si>
  <si>
    <t>A20250430001913</t>
  </si>
  <si>
    <t>孙涛</t>
  </si>
  <si>
    <r>
      <rPr>
        <sz val="11"/>
        <color rgb="FFFF0000"/>
        <rFont val="宋体"/>
        <charset val="134"/>
      </rPr>
      <t>云雅佳园</t>
    </r>
    <r>
      <rPr>
        <sz val="11"/>
        <color rgb="FFFF0000"/>
        <rFont val="Calibri"/>
        <charset val="134"/>
      </rPr>
      <t>2</t>
    </r>
    <r>
      <rPr>
        <sz val="11"/>
        <color rgb="FFFF0000"/>
        <rFont val="宋体"/>
        <charset val="134"/>
      </rPr>
      <t>幢一单元</t>
    </r>
    <r>
      <rPr>
        <sz val="11"/>
        <color rgb="FFFF0000"/>
        <rFont val="Calibri"/>
        <charset val="134"/>
      </rPr>
      <t>201</t>
    </r>
  </si>
  <si>
    <r>
      <rPr>
        <sz val="11"/>
        <color rgb="FFFF0000"/>
        <rFont val="宋体"/>
        <charset val="134"/>
      </rPr>
      <t>净水机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宋体"/>
        <charset val="134"/>
      </rPr>
      <t>成品</t>
    </r>
  </si>
  <si>
    <t>A20250430001863</t>
  </si>
  <si>
    <t>A20250430001984</t>
  </si>
  <si>
    <t>CXW-200-S5CWi</t>
  </si>
  <si>
    <t>A20250430001946</t>
  </si>
  <si>
    <t>家用气-快速-成品</t>
  </si>
  <si>
    <t>A20250430004150</t>
  </si>
  <si>
    <t>孙成英</t>
  </si>
  <si>
    <t>九堡九月庭院11_2_801</t>
  </si>
  <si>
    <t>A20250430004149</t>
  </si>
  <si>
    <t>A20250430002299</t>
  </si>
  <si>
    <r>
      <rPr>
        <sz val="11"/>
        <color rgb="FFFF0000"/>
        <rFont val="宋体"/>
        <charset val="134"/>
      </rPr>
      <t>西溪北苑</t>
    </r>
    <r>
      <rPr>
        <sz val="11"/>
        <color rgb="FFFF0000"/>
        <rFont val="Calibri"/>
        <charset val="134"/>
      </rPr>
      <t>72_2_802</t>
    </r>
  </si>
  <si>
    <t>A20250430002303</t>
  </si>
  <si>
    <t>A20250430002399</t>
  </si>
  <si>
    <t>王勇</t>
  </si>
  <si>
    <t>中泰街道阳光城13_4_201</t>
  </si>
  <si>
    <t>A20250430002432</t>
  </si>
  <si>
    <t>A20250430002902</t>
  </si>
  <si>
    <t xml:space="preserve">倪佳锋 </t>
  </si>
  <si>
    <t>宁围街道湘遇宁新里21_603</t>
  </si>
  <si>
    <t>A20250430003067</t>
  </si>
  <si>
    <t>A20250430003061</t>
  </si>
  <si>
    <t>A20250430002327</t>
  </si>
  <si>
    <t>A20250430002329</t>
  </si>
  <si>
    <t>A20250430002575</t>
  </si>
  <si>
    <t>吴海英</t>
  </si>
  <si>
    <t>云栖村胡家岭24号</t>
  </si>
  <si>
    <t>A20250430002664</t>
  </si>
  <si>
    <t>A20250430003018</t>
  </si>
  <si>
    <t>张越</t>
  </si>
  <si>
    <t>吉如家园3_3_701</t>
  </si>
  <si>
    <t>A20250430003019</t>
  </si>
  <si>
    <t>A20250430003021</t>
  </si>
  <si>
    <t>PF25C1</t>
  </si>
  <si>
    <t>A20250430003095</t>
  </si>
  <si>
    <t>蒋倩芬</t>
  </si>
  <si>
    <t>缷紫家园18_2_702</t>
  </si>
  <si>
    <t>A20250430003096</t>
  </si>
  <si>
    <t>A20250430003098</t>
  </si>
  <si>
    <t>A20250430003259</t>
  </si>
  <si>
    <t>长政桥42号7_403</t>
  </si>
  <si>
    <t>A20250430003260</t>
  </si>
  <si>
    <t>A20250430003262</t>
  </si>
  <si>
    <t>A20250430003372</t>
  </si>
  <si>
    <t>程程</t>
  </si>
  <si>
    <t>滨文苑东区13_1302</t>
  </si>
  <si>
    <t>A20250430003389</t>
  </si>
  <si>
    <t>A20250430003437</t>
  </si>
  <si>
    <t>陈侠</t>
  </si>
  <si>
    <t>滨文苑西区10_1_1002</t>
  </si>
  <si>
    <t>DR1600FS1</t>
  </si>
  <si>
    <t>A20250430003460</t>
  </si>
  <si>
    <t>A20250430003711</t>
  </si>
  <si>
    <t>刘丹凤</t>
  </si>
  <si>
    <t>翡丽云邸1幢1单元202</t>
  </si>
  <si>
    <t>A20250430003713</t>
  </si>
  <si>
    <t>A20250430003789</t>
  </si>
  <si>
    <t>徐震</t>
  </si>
  <si>
    <t>枉山家苑一区4幢803</t>
  </si>
  <si>
    <t>A20250430003790</t>
  </si>
  <si>
    <t>A20250430003825</t>
  </si>
  <si>
    <t>王志刚</t>
  </si>
  <si>
    <t>南星湾三区58号</t>
  </si>
  <si>
    <t>A20250430003827</t>
  </si>
  <si>
    <t>A20250430003992</t>
  </si>
  <si>
    <t>三卫家苑南苑1_1_601</t>
  </si>
  <si>
    <t>A20250430003993</t>
  </si>
  <si>
    <t>A20250430004029</t>
  </si>
  <si>
    <t>A20250430004033</t>
  </si>
  <si>
    <t>A20250430004036</t>
  </si>
  <si>
    <t>陈雪娟</t>
  </si>
  <si>
    <t xml:space="preserve">杭州富阳富春街道滨汇府6_1601 </t>
  </si>
  <si>
    <t xml:space="preserve">/ </t>
  </si>
  <si>
    <t>A20250430004039</t>
  </si>
  <si>
    <t>A20250430004078</t>
  </si>
  <si>
    <t>吴铧轩</t>
  </si>
  <si>
    <t>余杭区乔司红星佳苑6_1_801</t>
  </si>
  <si>
    <t>A20250430004081</t>
  </si>
  <si>
    <t>A20250430004082</t>
  </si>
  <si>
    <t>A20250430004100</t>
  </si>
  <si>
    <t>乔司复地连城国际花园1_2_101</t>
  </si>
  <si>
    <t>A20250430004101</t>
  </si>
  <si>
    <t>A20250430004131</t>
  </si>
  <si>
    <t>严梦晓</t>
  </si>
  <si>
    <t>宋都国际1_3_1701</t>
  </si>
  <si>
    <t>A20250430004134</t>
  </si>
  <si>
    <t>A20250430004157</t>
  </si>
  <si>
    <t>顾客</t>
  </si>
  <si>
    <t>远洋公寓12_1_201</t>
  </si>
  <si>
    <t>JSQ31-TDJWi</t>
  </si>
  <si>
    <t>A20250430004158</t>
  </si>
  <si>
    <t>A20250430004180</t>
  </si>
  <si>
    <t>良渚街道管家塘新苑98号</t>
  </si>
  <si>
    <t>A20250430004181</t>
  </si>
  <si>
    <t>A20250430004184</t>
  </si>
  <si>
    <t>赵智博</t>
  </si>
  <si>
    <t>野风海天城29_1_1103</t>
  </si>
  <si>
    <t>A20250430004185</t>
  </si>
  <si>
    <t>JSQ31-VJSWi</t>
  </si>
  <si>
    <t>A20250430004229</t>
  </si>
  <si>
    <t>肖先生</t>
  </si>
  <si>
    <t>余杭区合塘悦府27幢一单元202</t>
  </si>
  <si>
    <t>A20250430004233</t>
  </si>
  <si>
    <t>A20250430004338</t>
  </si>
  <si>
    <t>黄磊</t>
  </si>
  <si>
    <t>九堡香滨湾12_4_902</t>
  </si>
  <si>
    <t>A20250430004343</t>
  </si>
  <si>
    <t>A20250430005020</t>
  </si>
  <si>
    <t>毛荣军</t>
  </si>
  <si>
    <t>田园春晓苑4_2_303,</t>
  </si>
  <si>
    <t>A20250430005031</t>
  </si>
  <si>
    <t>A20250430005033</t>
  </si>
  <si>
    <t>A20250430005045</t>
  </si>
  <si>
    <t>倪女士</t>
  </si>
  <si>
    <t>天安新苑5_1_404</t>
  </si>
  <si>
    <t>A20250430005056</t>
  </si>
  <si>
    <t>A20250430005060</t>
  </si>
  <si>
    <t>A20250430005079</t>
  </si>
  <si>
    <t>王</t>
  </si>
  <si>
    <t>江干区</t>
  </si>
  <si>
    <t>杭州市江干区范家天成公寓2幢101</t>
  </si>
  <si>
    <t>A20250430005083</t>
  </si>
  <si>
    <t>A20250430005317</t>
  </si>
  <si>
    <t xml:space="preserve">兰小红 </t>
  </si>
  <si>
    <t>蜀山街道广宁小区24_1_402</t>
  </si>
  <si>
    <t>A20250430005328</t>
  </si>
  <si>
    <t>A20250430005389</t>
  </si>
  <si>
    <t>陈守誉</t>
  </si>
  <si>
    <t>宁围街道潮遇宁新里4_1804</t>
  </si>
  <si>
    <t>A20250430005409</t>
  </si>
  <si>
    <t>A20250430005350</t>
  </si>
  <si>
    <t>杜昱</t>
  </si>
  <si>
    <t>杭州市余杭区闲林街浪漫和山花园云谷苑76号</t>
  </si>
  <si>
    <t>会员-智能件专享优惠</t>
  </si>
  <si>
    <t>A20250430005447</t>
  </si>
  <si>
    <t>A20250430005499</t>
  </si>
  <si>
    <t>A20250430005543</t>
  </si>
  <si>
    <t>西湖区文新星洲花园南区圣陶沙韵25号</t>
  </si>
  <si>
    <t>A20250430005556</t>
  </si>
  <si>
    <t>A20250430005577</t>
  </si>
  <si>
    <t>A20250430005648</t>
  </si>
  <si>
    <t>谢女士</t>
  </si>
  <si>
    <t>近江三园4_904</t>
  </si>
  <si>
    <t>A20250430005675</t>
  </si>
  <si>
    <t>A20250430005690</t>
  </si>
  <si>
    <t>A20250430006178</t>
  </si>
  <si>
    <t>高</t>
  </si>
  <si>
    <t>杭州市萧山区南阳街道潮竟云望城四期13_2_401</t>
  </si>
  <si>
    <t>A20250430006351</t>
  </si>
  <si>
    <t>A20250430006357</t>
  </si>
  <si>
    <t>杭州市萧山区义蓬街道云帆未来社区7_1204</t>
  </si>
  <si>
    <t>A20250430006362</t>
  </si>
  <si>
    <t>A20250430006556</t>
  </si>
  <si>
    <t>汪丹娜</t>
  </si>
  <si>
    <t>河庄街道江景庭7_401</t>
  </si>
  <si>
    <t>A20250430006559</t>
  </si>
  <si>
    <t>A20250430006589</t>
  </si>
  <si>
    <t>章卫冰</t>
  </si>
  <si>
    <t>A20250430006597</t>
  </si>
  <si>
    <t>2025/4/1</t>
  </si>
  <si>
    <t>XSDD250401010</t>
  </si>
  <si>
    <t>王方燕  嘉兴苏宁样机</t>
  </si>
  <si>
    <t>2025/4/6</t>
  </si>
  <si>
    <t>XSDD250406007</t>
  </si>
  <si>
    <t>叶娇  杭州苏宁样机</t>
  </si>
  <si>
    <t>2025/4/7</t>
  </si>
  <si>
    <t>XSDD250407022</t>
  </si>
  <si>
    <t>XSDD250407018</t>
  </si>
  <si>
    <t>XSDD250401023</t>
  </si>
  <si>
    <t>桐庐</t>
  </si>
  <si>
    <t>2025/4/8</t>
  </si>
  <si>
    <t>XSDD230810013R</t>
  </si>
  <si>
    <t>二轻爱威专卖店</t>
  </si>
  <si>
    <t>钱锋</t>
  </si>
  <si>
    <t>18658109755</t>
  </si>
  <si>
    <t>二轻</t>
  </si>
  <si>
    <t>2025/4/10</t>
  </si>
  <si>
    <t>2025/4/12</t>
  </si>
  <si>
    <t>XSDD250412004</t>
  </si>
  <si>
    <t>2025/4/14</t>
  </si>
  <si>
    <t>2025/4/15</t>
  </si>
  <si>
    <t>XSDD250415008</t>
  </si>
  <si>
    <t>A20250415002342</t>
  </si>
  <si>
    <t>15067100978</t>
  </si>
  <si>
    <t>2025/4/18</t>
  </si>
  <si>
    <t>2025/4/19</t>
  </si>
  <si>
    <t>XSDD250419024</t>
  </si>
  <si>
    <t>XSDD250418026</t>
  </si>
  <si>
    <t>2025/4/22</t>
  </si>
  <si>
    <t>A20250421001690</t>
  </si>
  <si>
    <t>13805733630</t>
  </si>
  <si>
    <t>A20250421001691</t>
  </si>
  <si>
    <t>2025/4/27</t>
  </si>
  <si>
    <t>A20250421001691R</t>
  </si>
  <si>
    <t>A20250421001691C</t>
  </si>
  <si>
    <t>2025/4/23</t>
  </si>
  <si>
    <t>XSDD250423018</t>
  </si>
  <si>
    <t>胡新光</t>
  </si>
  <si>
    <t>18868776676</t>
  </si>
  <si>
    <t>出样的</t>
  </si>
  <si>
    <t>XSDD250422026</t>
  </si>
  <si>
    <t xml:space="preserve">杨立锋 </t>
  </si>
  <si>
    <t>2025/4/26</t>
  </si>
  <si>
    <t>2025/4/25</t>
  </si>
  <si>
    <t>2025/4/24</t>
  </si>
  <si>
    <t>XSDD250424011</t>
  </si>
  <si>
    <t>胡宁宁</t>
  </si>
  <si>
    <t>CXW-400-Z3AWI</t>
  </si>
  <si>
    <t>13867940111</t>
  </si>
  <si>
    <t>临安</t>
  </si>
  <si>
    <t>XSDD250424006</t>
  </si>
  <si>
    <t>2025/4/28</t>
  </si>
  <si>
    <t>10套洗碗机</t>
  </si>
  <si>
    <t>2025/4/30</t>
  </si>
  <si>
    <t>2025/4/29</t>
  </si>
  <si>
    <t>XSDD250429007</t>
  </si>
  <si>
    <t>徐杲杨</t>
  </si>
  <si>
    <t>13738144025</t>
  </si>
  <si>
    <t>XSDD250429006</t>
  </si>
  <si>
    <t>A20250430003113</t>
  </si>
  <si>
    <t>朱云霞</t>
  </si>
  <si>
    <t>13067996272</t>
  </si>
  <si>
    <r>
      <rPr>
        <b/>
        <sz val="18"/>
        <rFont val="微软雅黑"/>
        <charset val="134"/>
      </rPr>
      <t>5月厨电销售记录</t>
    </r>
    <r>
      <rPr>
        <b/>
        <sz val="12"/>
        <rFont val="微软雅黑"/>
        <charset val="134"/>
      </rPr>
      <t>——厨电3分/人，套系2套/人！</t>
    </r>
  </si>
  <si>
    <t>5月底离职 6月不算分</t>
  </si>
  <si>
    <t>不做了</t>
  </si>
  <si>
    <t>小计15人，真实12人，任务36分。</t>
  </si>
  <si>
    <t>4月已离职</t>
  </si>
  <si>
    <t>小计5人，真实4人，任务12分。</t>
  </si>
  <si>
    <t>小计6人，真实5人，任务15分。</t>
  </si>
  <si>
    <t>杭州圣都</t>
  </si>
  <si>
    <t>总人数37人，真实31人，任务93分。</t>
  </si>
  <si>
    <t>A20250501001724</t>
  </si>
  <si>
    <t>天都花园9_1_401</t>
  </si>
  <si>
    <t>A20250501001729</t>
  </si>
  <si>
    <t>A20250501003470</t>
  </si>
  <si>
    <t>火炬小区92栋2单元501</t>
  </si>
  <si>
    <t>代理渠道免费橱改</t>
  </si>
  <si>
    <t>A20250501003472</t>
  </si>
  <si>
    <t>A20250501010130</t>
  </si>
  <si>
    <t>A20250501010131</t>
  </si>
  <si>
    <t>A20250502001110</t>
  </si>
  <si>
    <r>
      <rPr>
        <sz val="11"/>
        <color rgb="FFFF0000"/>
        <rFont val="宋体"/>
        <charset val="134"/>
      </rPr>
      <t>临浦镇临望宸府</t>
    </r>
    <r>
      <rPr>
        <sz val="11"/>
        <color rgb="FFFF0000"/>
        <rFont val="Calibri"/>
        <charset val="134"/>
      </rPr>
      <t>13_404</t>
    </r>
  </si>
  <si>
    <t>A20250502002663</t>
  </si>
  <si>
    <t>孙丹</t>
  </si>
  <si>
    <t>国泰花园19_2_502</t>
  </si>
  <si>
    <t>A20250502003228</t>
  </si>
  <si>
    <t>郑坚</t>
  </si>
  <si>
    <t>婺江家园二园3号楼2401</t>
  </si>
  <si>
    <t>A20250503005110</t>
  </si>
  <si>
    <t>庞秋华</t>
  </si>
  <si>
    <t>理想臻品24幢1303</t>
  </si>
  <si>
    <t>A20250503005270</t>
  </si>
  <si>
    <r>
      <rPr>
        <sz val="11"/>
        <color rgb="FFFF0000"/>
        <rFont val="宋体"/>
        <charset val="134"/>
      </rPr>
      <t>理想臻品</t>
    </r>
    <r>
      <rPr>
        <sz val="11"/>
        <color rgb="FFFF0000"/>
        <rFont val="Calibri"/>
        <charset val="134"/>
      </rPr>
      <t>24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1303</t>
    </r>
  </si>
  <si>
    <t>A20250511004005</t>
  </si>
  <si>
    <t>孙江川</t>
  </si>
  <si>
    <t>文一西路名仕家园19一1一502室</t>
  </si>
  <si>
    <t>2025-05-11</t>
  </si>
  <si>
    <t>A20250503005335</t>
  </si>
  <si>
    <t>A20250503005337</t>
  </si>
  <si>
    <t>A20250503006021</t>
  </si>
  <si>
    <t xml:space="preserve">  李硕</t>
  </si>
  <si>
    <t>浙江省衢州市开化县凤鸣府9幢2302</t>
  </si>
  <si>
    <t>A20250503006031</t>
  </si>
  <si>
    <t>A20250503006034</t>
  </si>
  <si>
    <t>A20250503006091</t>
  </si>
  <si>
    <t>李文硕</t>
  </si>
  <si>
    <t>西湖区紫金文苑11_1_502</t>
  </si>
  <si>
    <t>A20250503006092</t>
  </si>
  <si>
    <t>A20250503006093</t>
  </si>
  <si>
    <t>A20250503006095</t>
  </si>
  <si>
    <t>A20250503006099</t>
  </si>
  <si>
    <t>A20250504005693</t>
  </si>
  <si>
    <t>张杰</t>
  </si>
  <si>
    <r>
      <rPr>
        <sz val="11"/>
        <color rgb="FFFF0000"/>
        <rFont val="宋体"/>
        <charset val="134"/>
      </rPr>
      <t>南星湾</t>
    </r>
    <r>
      <rPr>
        <sz val="11"/>
        <color rgb="FFFF0000"/>
        <rFont val="Calibri"/>
        <charset val="134"/>
      </rPr>
      <t>1</t>
    </r>
    <r>
      <rPr>
        <sz val="11"/>
        <color rgb="FFFF0000"/>
        <rFont val="宋体"/>
        <charset val="134"/>
      </rPr>
      <t>区</t>
    </r>
    <r>
      <rPr>
        <sz val="11"/>
        <color rgb="FFFF0000"/>
        <rFont val="Calibri"/>
        <charset val="134"/>
      </rPr>
      <t>33</t>
    </r>
    <r>
      <rPr>
        <sz val="11"/>
        <color rgb="FFFF0000"/>
        <rFont val="宋体"/>
        <charset val="134"/>
      </rPr>
      <t>号</t>
    </r>
  </si>
  <si>
    <t>A20250504005695</t>
  </si>
  <si>
    <t>A20250504005753</t>
  </si>
  <si>
    <t>张世萍</t>
  </si>
  <si>
    <r>
      <rPr>
        <sz val="11"/>
        <color rgb="FFFF0000"/>
        <rFont val="宋体"/>
        <charset val="134"/>
      </rPr>
      <t>南星湾一区</t>
    </r>
    <r>
      <rPr>
        <sz val="11"/>
        <color rgb="FFFF0000"/>
        <rFont val="Calibri"/>
        <charset val="134"/>
      </rPr>
      <t>34</t>
    </r>
    <r>
      <rPr>
        <sz val="11"/>
        <color rgb="FFFF0000"/>
        <rFont val="宋体"/>
        <charset val="134"/>
      </rPr>
      <t>号</t>
    </r>
  </si>
  <si>
    <t>A20250504005755</t>
  </si>
  <si>
    <t>A20250504005807</t>
  </si>
  <si>
    <r>
      <rPr>
        <sz val="11"/>
        <color rgb="FFFF0000"/>
        <rFont val="宋体"/>
        <charset val="134"/>
      </rPr>
      <t>左岸花园</t>
    </r>
    <r>
      <rPr>
        <sz val="11"/>
        <color rgb="FFFF0000"/>
        <rFont val="Calibri"/>
        <charset val="134"/>
      </rPr>
      <t>8_1_1001</t>
    </r>
  </si>
  <si>
    <t>A20250504005845</t>
  </si>
  <si>
    <t>A20250504005861</t>
  </si>
  <si>
    <t>CEWH-60D5BWi</t>
  </si>
  <si>
    <t>A20250504005941</t>
  </si>
  <si>
    <t>A20250504005945</t>
  </si>
  <si>
    <t>A20250504006570</t>
  </si>
  <si>
    <t>A20250504006545</t>
  </si>
  <si>
    <t>李先生</t>
  </si>
  <si>
    <t>A20250504005993</t>
  </si>
  <si>
    <t>A20250504005999</t>
  </si>
  <si>
    <t>A20250504006083</t>
  </si>
  <si>
    <t>罗先生</t>
  </si>
  <si>
    <r>
      <rPr>
        <sz val="11"/>
        <color rgb="FFFF0000"/>
        <rFont val="宋体"/>
        <charset val="134"/>
      </rPr>
      <t>乔司朗诗未来街区东园</t>
    </r>
    <r>
      <rPr>
        <sz val="11"/>
        <color rgb="FFFF0000"/>
        <rFont val="Calibri"/>
        <charset val="134"/>
      </rPr>
      <t>2_1_601</t>
    </r>
  </si>
  <si>
    <t>A20250504006788</t>
  </si>
  <si>
    <t>A20250504006092</t>
  </si>
  <si>
    <t>A20250504006062</t>
  </si>
  <si>
    <t>金女士</t>
  </si>
  <si>
    <r>
      <rPr>
        <sz val="11"/>
        <color rgb="FFFF0000"/>
        <rFont val="宋体"/>
        <charset val="134"/>
      </rPr>
      <t>崇贤镇龙旋村</t>
    </r>
    <r>
      <rPr>
        <sz val="11"/>
        <color rgb="FFFF0000"/>
        <rFont val="Calibri"/>
        <charset val="134"/>
      </rPr>
      <t>20</t>
    </r>
    <r>
      <rPr>
        <sz val="11"/>
        <color rgb="FFFF0000"/>
        <rFont val="宋体"/>
        <charset val="134"/>
      </rPr>
      <t>组沈家浜</t>
    </r>
    <r>
      <rPr>
        <sz val="11"/>
        <color rgb="FFFF0000"/>
        <rFont val="Calibri"/>
        <charset val="134"/>
      </rPr>
      <t>13</t>
    </r>
    <r>
      <rPr>
        <sz val="11"/>
        <color rgb="FFFF0000"/>
        <rFont val="宋体"/>
        <charset val="134"/>
      </rPr>
      <t>号</t>
    </r>
  </si>
  <si>
    <t>A20250504006085</t>
  </si>
  <si>
    <t>A20250504006112</t>
  </si>
  <si>
    <t>A20250504006280</t>
  </si>
  <si>
    <t>于女士</t>
  </si>
  <si>
    <r>
      <rPr>
        <sz val="11"/>
        <color rgb="FFFF0000"/>
        <rFont val="宋体"/>
        <charset val="134"/>
      </rPr>
      <t>萧山区北干街道山北新苑</t>
    </r>
    <r>
      <rPr>
        <sz val="11"/>
        <color rgb="FFFF0000"/>
        <rFont val="Calibri"/>
        <charset val="134"/>
      </rPr>
      <t>3_3_302</t>
    </r>
  </si>
  <si>
    <t>A20250504006285</t>
  </si>
  <si>
    <t>A20250504006290</t>
  </si>
  <si>
    <t>A20250504006248</t>
  </si>
  <si>
    <t>伏挺</t>
  </si>
  <si>
    <t>星洲花园红树林坊12幢1单元302</t>
  </si>
  <si>
    <t>A20250504006424</t>
  </si>
  <si>
    <r>
      <rPr>
        <sz val="11"/>
        <color rgb="FFFF0000"/>
        <rFont val="宋体"/>
        <charset val="134"/>
      </rPr>
      <t>星洲花园红树林坊</t>
    </r>
    <r>
      <rPr>
        <sz val="11"/>
        <color rgb="FFFF0000"/>
        <rFont val="Calibri"/>
        <charset val="134"/>
      </rPr>
      <t>12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1</t>
    </r>
    <r>
      <rPr>
        <sz val="11"/>
        <color rgb="FFFF0000"/>
        <rFont val="宋体"/>
        <charset val="134"/>
      </rPr>
      <t>单元</t>
    </r>
    <r>
      <rPr>
        <sz val="11"/>
        <color rgb="FFFF0000"/>
        <rFont val="Calibri"/>
        <charset val="134"/>
      </rPr>
      <t>302</t>
    </r>
  </si>
  <si>
    <t>A20250504006462</t>
  </si>
  <si>
    <t>刘坚梅</t>
  </si>
  <si>
    <r>
      <rPr>
        <sz val="11"/>
        <color rgb="FFFF0000"/>
        <rFont val="宋体"/>
        <charset val="134"/>
      </rPr>
      <t>银树湾</t>
    </r>
    <r>
      <rPr>
        <sz val="11"/>
        <color rgb="FFFF0000"/>
        <rFont val="Calibri"/>
        <charset val="134"/>
      </rPr>
      <t>6_2_302</t>
    </r>
    <r>
      <rPr>
        <sz val="11"/>
        <color rgb="FFFF0000"/>
        <rFont val="宋体"/>
        <charset val="134"/>
      </rPr>
      <t>拱墅区</t>
    </r>
  </si>
  <si>
    <t>A20250504006464</t>
  </si>
  <si>
    <t>A20250504006465</t>
  </si>
  <si>
    <t>A20250504008395</t>
  </si>
  <si>
    <t>陈玲利</t>
  </si>
  <si>
    <r>
      <rPr>
        <sz val="11"/>
        <color rgb="FFFF0000"/>
        <rFont val="宋体"/>
        <charset val="134"/>
      </rPr>
      <t>闻堰街道闻兴村陈湘华庭</t>
    </r>
    <r>
      <rPr>
        <sz val="11"/>
        <color rgb="FFFF0000"/>
        <rFont val="Calibri"/>
        <charset val="134"/>
      </rPr>
      <t>11_501</t>
    </r>
  </si>
  <si>
    <t>杭州萧山汇德隆东灵北路店</t>
  </si>
  <si>
    <t>A20250504008396</t>
  </si>
  <si>
    <t>A20250504008407</t>
  </si>
  <si>
    <t>戚国良</t>
  </si>
  <si>
    <r>
      <rPr>
        <sz val="11"/>
        <color rgb="FFFF0000"/>
        <rFont val="宋体"/>
        <charset val="134"/>
      </rPr>
      <t>义桥镇东方路</t>
    </r>
    <r>
      <rPr>
        <sz val="11"/>
        <color rgb="FFFF0000"/>
        <rFont val="Calibri"/>
        <charset val="134"/>
      </rPr>
      <t>68</t>
    </r>
    <r>
      <rPr>
        <sz val="11"/>
        <color rgb="FFFF0000"/>
        <rFont val="宋体"/>
        <charset val="134"/>
      </rPr>
      <t>号中心小区</t>
    </r>
    <r>
      <rPr>
        <sz val="11"/>
        <color rgb="FFFF0000"/>
        <rFont val="Calibri"/>
        <charset val="134"/>
      </rPr>
      <t>2_501</t>
    </r>
  </si>
  <si>
    <t>A20250504008408</t>
  </si>
  <si>
    <t>JSQ31-HSCX</t>
  </si>
  <si>
    <t>A20250504008456</t>
  </si>
  <si>
    <t>杜艳</t>
  </si>
  <si>
    <r>
      <rPr>
        <sz val="11"/>
        <color rgb="FFFF0000"/>
        <rFont val="宋体"/>
        <charset val="134"/>
      </rPr>
      <t>闻堰街道三江名苑</t>
    </r>
    <r>
      <rPr>
        <sz val="11"/>
        <color rgb="FFFF0000"/>
        <rFont val="Calibri"/>
        <charset val="134"/>
      </rPr>
      <t>13_2_1704</t>
    </r>
  </si>
  <si>
    <t>杭州汇德隆义蓬店</t>
  </si>
  <si>
    <t>A20250504008458</t>
  </si>
  <si>
    <t>A20250504008491</t>
  </si>
  <si>
    <t>裴海荣</t>
  </si>
  <si>
    <r>
      <rPr>
        <sz val="11"/>
        <color rgb="FFFF0000"/>
        <rFont val="宋体"/>
        <charset val="134"/>
      </rPr>
      <t>闻堰街道和雅闻兴府</t>
    </r>
    <r>
      <rPr>
        <sz val="11"/>
        <color rgb="FFFF0000"/>
        <rFont val="Calibri"/>
        <charset val="134"/>
      </rPr>
      <t>20_2204</t>
    </r>
  </si>
  <si>
    <t>A20250504008492</t>
  </si>
  <si>
    <t>A20250504008512</t>
  </si>
  <si>
    <t>王伟清</t>
  </si>
  <si>
    <t>13735409911</t>
  </si>
  <si>
    <r>
      <rPr>
        <sz val="11"/>
        <color rgb="FFFF0000"/>
        <rFont val="宋体"/>
        <charset val="134"/>
      </rPr>
      <t>新南郡嘉苑</t>
    </r>
    <r>
      <rPr>
        <sz val="11"/>
        <color rgb="FFFF0000"/>
        <rFont val="Calibri"/>
        <charset val="134"/>
      </rPr>
      <t>2_1201</t>
    </r>
  </si>
  <si>
    <t>2025-05-04</t>
  </si>
  <si>
    <t>A20250504008516</t>
  </si>
  <si>
    <t>A20250504008517</t>
  </si>
  <si>
    <t>A20250504008550</t>
  </si>
  <si>
    <t>王长根</t>
  </si>
  <si>
    <t>13606713818</t>
  </si>
  <si>
    <r>
      <rPr>
        <sz val="11"/>
        <color rgb="FFFF0000"/>
        <rFont val="宋体"/>
        <charset val="134"/>
      </rPr>
      <t>河庄街道江曜景庭</t>
    </r>
    <r>
      <rPr>
        <sz val="11"/>
        <color rgb="FFFF0000"/>
        <rFont val="Calibri"/>
        <charset val="134"/>
      </rPr>
      <t>15_901</t>
    </r>
  </si>
  <si>
    <t>A20250504008551</t>
  </si>
  <si>
    <t>A20250504008570</t>
  </si>
  <si>
    <t>杨红妹</t>
  </si>
  <si>
    <t>18626875212</t>
  </si>
  <si>
    <r>
      <rPr>
        <sz val="11"/>
        <color rgb="FFFF0000"/>
        <rFont val="宋体"/>
        <charset val="134"/>
      </rPr>
      <t>南阳街道潮竟云望城</t>
    </r>
    <r>
      <rPr>
        <sz val="11"/>
        <color rgb="FFFF0000"/>
        <rFont val="Calibri"/>
        <charset val="134"/>
      </rPr>
      <t>2</t>
    </r>
    <r>
      <rPr>
        <sz val="11"/>
        <color rgb="FFFF0000"/>
        <rFont val="宋体"/>
        <charset val="134"/>
      </rPr>
      <t>区</t>
    </r>
    <r>
      <rPr>
        <sz val="11"/>
        <color rgb="FFFF0000"/>
        <rFont val="Calibri"/>
        <charset val="134"/>
      </rPr>
      <t>11_506</t>
    </r>
  </si>
  <si>
    <t>A20250504008571</t>
  </si>
  <si>
    <t>A20250504008580</t>
  </si>
  <si>
    <t>高水英</t>
  </si>
  <si>
    <t>15257151542</t>
  </si>
  <si>
    <r>
      <rPr>
        <sz val="11"/>
        <color rgb="FFFF0000"/>
        <rFont val="宋体"/>
        <charset val="134"/>
      </rPr>
      <t>南阳街道潮竟云望城一区</t>
    </r>
    <r>
      <rPr>
        <sz val="11"/>
        <color rgb="FFFF0000"/>
        <rFont val="Calibri"/>
        <charset val="134"/>
      </rPr>
      <t>9_1_702</t>
    </r>
  </si>
  <si>
    <t>杭州萧山汇德隆城东店</t>
  </si>
  <si>
    <t>A20250504008581</t>
  </si>
  <si>
    <t>A20250504008608</t>
  </si>
  <si>
    <t>倪志清</t>
  </si>
  <si>
    <t>18505856899</t>
  </si>
  <si>
    <r>
      <rPr>
        <sz val="11"/>
        <color rgb="FFFF0000"/>
        <rFont val="宋体"/>
        <charset val="134"/>
      </rPr>
      <t>柯桥街道迎景苑</t>
    </r>
    <r>
      <rPr>
        <sz val="11"/>
        <color rgb="FFFF0000"/>
        <rFont val="Calibri"/>
        <charset val="134"/>
      </rPr>
      <t>2_1_701</t>
    </r>
  </si>
  <si>
    <t>A20250504008609</t>
  </si>
  <si>
    <t>A20250504008640</t>
  </si>
  <si>
    <t>潘建军</t>
  </si>
  <si>
    <t>18006719299</t>
  </si>
  <si>
    <r>
      <rPr>
        <sz val="11"/>
        <color rgb="FFFF0000"/>
        <rFont val="宋体"/>
        <charset val="134"/>
      </rPr>
      <t>党湾镇樟源府</t>
    </r>
    <r>
      <rPr>
        <sz val="11"/>
        <color rgb="FFFF0000"/>
        <rFont val="Calibri"/>
        <charset val="134"/>
      </rPr>
      <t>6_1604</t>
    </r>
  </si>
  <si>
    <t>A20250504008643</t>
  </si>
  <si>
    <t>A20250511000066</t>
  </si>
  <si>
    <t>A20250505004304</t>
  </si>
  <si>
    <t>锦尚和平府18幢1201</t>
  </si>
  <si>
    <t>2025-05-05</t>
  </si>
  <si>
    <t>CXW-400-Z3AWi</t>
  </si>
  <si>
    <t>A20250505004389</t>
  </si>
  <si>
    <t>A20250505004472</t>
  </si>
  <si>
    <t>A20250503004809</t>
  </si>
  <si>
    <t>冯兰兰</t>
  </si>
  <si>
    <t>18958157075</t>
  </si>
  <si>
    <t>嘉悦新盛璟城二区10_2_2402</t>
  </si>
  <si>
    <t>A20250506003907</t>
  </si>
  <si>
    <t>15381156183</t>
  </si>
  <si>
    <t>古墩莲花街新安嘉苑7_3_901(15381156183)</t>
  </si>
  <si>
    <t>2025-05-06</t>
  </si>
  <si>
    <t>J13AKR10X</t>
  </si>
  <si>
    <t>生态-新风空调--产成品</t>
  </si>
  <si>
    <t>A20250506004622</t>
  </si>
  <si>
    <t>吴亚琴</t>
  </si>
  <si>
    <t>13588802309</t>
  </si>
  <si>
    <t>淳安县</t>
  </si>
  <si>
    <t xml:space="preserve">杭州市淳安县千岛湖镇东庄新村8幢1单元702 </t>
  </si>
  <si>
    <t>A20250507001618</t>
  </si>
  <si>
    <t>18968197270</t>
  </si>
  <si>
    <r>
      <rPr>
        <sz val="11"/>
        <color rgb="FFFF0000"/>
        <rFont val="宋体"/>
        <charset val="134"/>
      </rPr>
      <t>南星湾二区</t>
    </r>
    <r>
      <rPr>
        <sz val="11"/>
        <color rgb="FFFF0000"/>
        <rFont val="Calibri"/>
        <charset val="134"/>
      </rPr>
      <t>33</t>
    </r>
    <r>
      <rPr>
        <sz val="11"/>
        <color rgb="FFFF0000"/>
        <rFont val="宋体"/>
        <charset val="134"/>
      </rPr>
      <t>号</t>
    </r>
  </si>
  <si>
    <t>2025-05-07</t>
  </si>
  <si>
    <t>A20250507001619</t>
  </si>
  <si>
    <t>A20250507001723</t>
  </si>
  <si>
    <r>
      <rPr>
        <sz val="11"/>
        <color rgb="FFFF0000"/>
        <rFont val="宋体"/>
        <charset val="134"/>
      </rPr>
      <t>名门世家</t>
    </r>
    <r>
      <rPr>
        <sz val="11"/>
        <color rgb="FFFF0000"/>
        <rFont val="Calibri"/>
        <charset val="134"/>
      </rPr>
      <t>5_602</t>
    </r>
  </si>
  <si>
    <t>A20250507001757</t>
  </si>
  <si>
    <t>A20250507001772</t>
  </si>
  <si>
    <t>13868110883</t>
  </si>
  <si>
    <r>
      <rPr>
        <sz val="11"/>
        <color rgb="FFFF0000"/>
        <rFont val="宋体"/>
        <charset val="134"/>
      </rPr>
      <t>乔司复地连城国际花园</t>
    </r>
    <r>
      <rPr>
        <sz val="11"/>
        <color rgb="FFFF0000"/>
        <rFont val="Calibri"/>
        <charset val="134"/>
      </rPr>
      <t>1_1_101</t>
    </r>
  </si>
  <si>
    <t>A20250507001774</t>
  </si>
  <si>
    <t>A20250507001776</t>
  </si>
  <si>
    <t>A20250507001798</t>
  </si>
  <si>
    <t>A20250507001880</t>
  </si>
  <si>
    <t>黄忠伟</t>
  </si>
  <si>
    <t>13967189188</t>
  </si>
  <si>
    <t>北干街道天汇园11_3_502</t>
  </si>
  <si>
    <t>A20250507002042</t>
  </si>
  <si>
    <t>13336011931</t>
  </si>
  <si>
    <r>
      <rPr>
        <sz val="11"/>
        <color rgb="FFFF0000"/>
        <rFont val="宋体"/>
        <charset val="134"/>
      </rPr>
      <t>东成丽景</t>
    </r>
    <r>
      <rPr>
        <sz val="11"/>
        <color rgb="FFFF0000"/>
        <rFont val="Calibri"/>
        <charset val="134"/>
      </rPr>
      <t>13_1_202</t>
    </r>
  </si>
  <si>
    <t>A20250507002051</t>
  </si>
  <si>
    <t>A20250507002068</t>
  </si>
  <si>
    <t>A20250507002070</t>
  </si>
  <si>
    <t>A20250507002109</t>
  </si>
  <si>
    <t>A20250507002115</t>
  </si>
  <si>
    <t>A20250507002171</t>
  </si>
  <si>
    <t>戴益萍</t>
  </si>
  <si>
    <t>13867150828</t>
  </si>
  <si>
    <r>
      <rPr>
        <sz val="11"/>
        <rFont val="宋体"/>
        <charset val="134"/>
      </rPr>
      <t>长河长兴苑</t>
    </r>
    <r>
      <rPr>
        <sz val="11"/>
        <rFont val="Calibri"/>
        <charset val="134"/>
      </rPr>
      <t>10_2_201</t>
    </r>
  </si>
  <si>
    <r>
      <rPr>
        <sz val="11"/>
        <rFont val="宋体"/>
        <charset val="134"/>
      </rPr>
      <t>电</t>
    </r>
    <r>
      <rPr>
        <sz val="11"/>
        <rFont val="Calibri"/>
        <charset val="134"/>
      </rPr>
      <t>-AO</t>
    </r>
    <r>
      <rPr>
        <sz val="11"/>
        <rFont val="宋体"/>
        <charset val="134"/>
      </rPr>
      <t>壁挂</t>
    </r>
    <r>
      <rPr>
        <sz val="11"/>
        <rFont val="Calibri"/>
        <charset val="134"/>
      </rPr>
      <t>--</t>
    </r>
    <r>
      <rPr>
        <sz val="11"/>
        <rFont val="宋体"/>
        <charset val="134"/>
      </rPr>
      <t>产成品</t>
    </r>
  </si>
  <si>
    <t>A20250507002176</t>
  </si>
  <si>
    <t>赵世杰</t>
  </si>
  <si>
    <t>18806523602</t>
  </si>
  <si>
    <r>
      <rPr>
        <sz val="11"/>
        <color rgb="FFFF0000"/>
        <rFont val="宋体"/>
        <charset val="134"/>
      </rPr>
      <t>上城区香槟湾</t>
    </r>
    <r>
      <rPr>
        <sz val="11"/>
        <color rgb="FFFF0000"/>
        <rFont val="Calibri"/>
        <charset val="134"/>
      </rPr>
      <t>5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1</t>
    </r>
    <r>
      <rPr>
        <sz val="11"/>
        <color rgb="FFFF0000"/>
        <rFont val="宋体"/>
        <charset val="134"/>
      </rPr>
      <t>单元</t>
    </r>
    <r>
      <rPr>
        <sz val="11"/>
        <color rgb="FFFF0000"/>
        <rFont val="Calibri"/>
        <charset val="134"/>
      </rPr>
      <t>801</t>
    </r>
  </si>
  <si>
    <t>A20250507002182</t>
  </si>
  <si>
    <t>A20250507002204</t>
  </si>
  <si>
    <t>赵甄妮</t>
  </si>
  <si>
    <t>13575477173</t>
  </si>
  <si>
    <r>
      <rPr>
        <sz val="11"/>
        <color rgb="FFFF0000"/>
        <rFont val="宋体"/>
        <charset val="134"/>
      </rPr>
      <t>上城区左邻右舍</t>
    </r>
    <r>
      <rPr>
        <sz val="11"/>
        <color rgb="FFFF0000"/>
        <rFont val="Calibri"/>
        <charset val="134"/>
      </rPr>
      <t>10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1</t>
    </r>
    <r>
      <rPr>
        <sz val="11"/>
        <color rgb="FFFF0000"/>
        <rFont val="宋体"/>
        <charset val="134"/>
      </rPr>
      <t>单元</t>
    </r>
    <r>
      <rPr>
        <sz val="11"/>
        <color rgb="FFFF0000"/>
        <rFont val="Calibri"/>
        <charset val="134"/>
      </rPr>
      <t>1201</t>
    </r>
  </si>
  <si>
    <t>A20250507002206</t>
  </si>
  <si>
    <t>A20250507004921</t>
  </si>
  <si>
    <t>童军</t>
  </si>
  <si>
    <t>13588216101</t>
  </si>
  <si>
    <t>颐居养生小镇17幢</t>
  </si>
  <si>
    <t>A20250507004922</t>
  </si>
  <si>
    <t>A20250507004923</t>
  </si>
  <si>
    <t>A20250508001813</t>
  </si>
  <si>
    <t>裴建东</t>
  </si>
  <si>
    <t>13858009525</t>
  </si>
  <si>
    <t>萧山区闻堰街道和雅闻兴府12_1004</t>
  </si>
  <si>
    <t>2025-05-08</t>
  </si>
  <si>
    <t>A20250508001329</t>
  </si>
  <si>
    <t>A20250508001438</t>
  </si>
  <si>
    <t>A20250508002608</t>
  </si>
  <si>
    <t>孙铭敏</t>
  </si>
  <si>
    <t>15382399338</t>
  </si>
  <si>
    <t>城厢街道育才东苑17_1_302</t>
  </si>
  <si>
    <t>A20250508002609</t>
  </si>
  <si>
    <t>A20250508002656</t>
  </si>
  <si>
    <t>先生</t>
  </si>
  <si>
    <t>13989878086</t>
  </si>
  <si>
    <t xml:space="preserve">杭州市拱墅区江南里7_9  </t>
  </si>
  <si>
    <t>A20250508003852</t>
  </si>
  <si>
    <t>吴晓莉</t>
  </si>
  <si>
    <t>13067996737</t>
  </si>
  <si>
    <t>潮竞云望城11_1_803</t>
  </si>
  <si>
    <t>A20250508003853</t>
  </si>
  <si>
    <t>A20250508003856</t>
  </si>
  <si>
    <t>A20250509003179</t>
  </si>
  <si>
    <t>13968179103</t>
  </si>
  <si>
    <t>杭州市余杭区闲林街道浪漫和山花园云谷苑76号</t>
  </si>
  <si>
    <t>2025-05-09</t>
  </si>
  <si>
    <t>A20250509003415</t>
  </si>
  <si>
    <t>A20250513001582</t>
  </si>
  <si>
    <t>周继山</t>
  </si>
  <si>
    <t>13336171131</t>
  </si>
  <si>
    <r>
      <rPr>
        <sz val="11"/>
        <color rgb="FFFF0000"/>
        <rFont val="宋体"/>
        <charset val="134"/>
      </rPr>
      <t>白云深处</t>
    </r>
    <r>
      <rPr>
        <sz val="11"/>
        <color rgb="FFFF0000"/>
        <rFont val="Calibri"/>
        <charset val="134"/>
      </rPr>
      <t>,</t>
    </r>
    <r>
      <rPr>
        <sz val="11"/>
        <color rgb="FFFF0000"/>
        <rFont val="宋体"/>
        <charset val="134"/>
      </rPr>
      <t>林泉居</t>
    </r>
    <r>
      <rPr>
        <sz val="11"/>
        <color rgb="FFFF0000"/>
        <rFont val="Calibri"/>
        <charset val="134"/>
      </rPr>
      <t>23</t>
    </r>
    <r>
      <rPr>
        <sz val="11"/>
        <color rgb="FFFF0000"/>
        <rFont val="宋体"/>
        <charset val="134"/>
      </rPr>
      <t>号</t>
    </r>
  </si>
  <si>
    <t>2025-05-13</t>
  </si>
  <si>
    <t>杭州圣都装饰主材厅</t>
  </si>
  <si>
    <t>重新报单</t>
  </si>
  <si>
    <t>A20250513001590</t>
  </si>
  <si>
    <t>A20250513001695</t>
  </si>
  <si>
    <t>张自春</t>
  </si>
  <si>
    <t>13758294686</t>
  </si>
  <si>
    <r>
      <rPr>
        <sz val="11"/>
        <color rgb="FFFF0000"/>
        <rFont val="宋体"/>
        <charset val="134"/>
      </rPr>
      <t>余杭区余杭街道安乐路</t>
    </r>
    <r>
      <rPr>
        <sz val="11"/>
        <color rgb="FFFF0000"/>
        <rFont val="Calibri"/>
        <charset val="134"/>
      </rPr>
      <t>7</t>
    </r>
    <r>
      <rPr>
        <sz val="11"/>
        <color rgb="FFFF0000"/>
        <rFont val="宋体"/>
        <charset val="134"/>
      </rPr>
      <t>号</t>
    </r>
  </si>
  <si>
    <t>A20250513001719</t>
  </si>
  <si>
    <t>A20250513001761</t>
  </si>
  <si>
    <t>杨女士</t>
  </si>
  <si>
    <t>15268150694</t>
  </si>
  <si>
    <r>
      <rPr>
        <sz val="11"/>
        <color rgb="FFFF0000"/>
        <rFont val="宋体"/>
        <charset val="134"/>
      </rPr>
      <t>余杭街道南湖景秀湾</t>
    </r>
    <r>
      <rPr>
        <sz val="11"/>
        <color rgb="FFFF0000"/>
        <rFont val="Calibri"/>
        <charset val="134"/>
      </rPr>
      <t>28_2_901</t>
    </r>
  </si>
  <si>
    <t>A20250513001813</t>
  </si>
  <si>
    <t>A20250513001819</t>
  </si>
  <si>
    <r>
      <rPr>
        <sz val="11"/>
        <color rgb="FFFF0000"/>
        <rFont val="宋体"/>
        <charset val="134"/>
      </rPr>
      <t>西溪水岸</t>
    </r>
    <r>
      <rPr>
        <sz val="11"/>
        <color rgb="FFFF0000"/>
        <rFont val="Calibri"/>
        <charset val="134"/>
      </rPr>
      <t>9_2_601</t>
    </r>
  </si>
  <si>
    <t>A20250513001823</t>
  </si>
  <si>
    <t>JSQ48-MJSWi</t>
  </si>
  <si>
    <t>A20250513001955</t>
  </si>
  <si>
    <r>
      <rPr>
        <sz val="11"/>
        <color rgb="FFFF0000"/>
        <rFont val="宋体"/>
        <charset val="134"/>
      </rPr>
      <t>西溪之星</t>
    </r>
    <r>
      <rPr>
        <sz val="11"/>
        <color rgb="FFFF0000"/>
        <rFont val="Calibri"/>
        <charset val="134"/>
      </rPr>
      <t>3_1_201</t>
    </r>
  </si>
  <si>
    <t>A20250513001956</t>
  </si>
  <si>
    <t>A20250513002039</t>
  </si>
  <si>
    <t>A20250513002040</t>
  </si>
  <si>
    <t>A20250513002057</t>
  </si>
  <si>
    <t>A20250513002060</t>
  </si>
  <si>
    <t>A20250513002171</t>
  </si>
  <si>
    <t>刘全林</t>
  </si>
  <si>
    <t>15967139429</t>
  </si>
  <si>
    <t>分水镇曹家</t>
  </si>
  <si>
    <t>A20250513002173</t>
  </si>
  <si>
    <t>A20250513002214</t>
  </si>
  <si>
    <t>王思聪</t>
  </si>
  <si>
    <t>13836336849</t>
  </si>
  <si>
    <r>
      <rPr>
        <sz val="11"/>
        <color rgb="FFFF0000"/>
        <rFont val="宋体"/>
        <charset val="134"/>
      </rPr>
      <t>范珺逸府</t>
    </r>
    <r>
      <rPr>
        <sz val="11"/>
        <color rgb="FFFF0000"/>
        <rFont val="Calibri"/>
        <charset val="134"/>
      </rPr>
      <t>1_1_101</t>
    </r>
  </si>
  <si>
    <t>A20250513002222</t>
  </si>
  <si>
    <t>A20250513002244</t>
  </si>
  <si>
    <t>王俊凯</t>
  </si>
  <si>
    <t>13536685920</t>
  </si>
  <si>
    <r>
      <rPr>
        <sz val="11"/>
        <color rgb="FFFF0000"/>
        <rFont val="宋体"/>
        <charset val="134"/>
      </rPr>
      <t>范珺逸府</t>
    </r>
    <r>
      <rPr>
        <sz val="11"/>
        <color rgb="FFFF0000"/>
        <rFont val="Calibri"/>
        <charset val="134"/>
      </rPr>
      <t>12_2_202</t>
    </r>
  </si>
  <si>
    <t>A20250513002265</t>
  </si>
  <si>
    <t>A20250513002427</t>
  </si>
  <si>
    <t>陈伟霆</t>
  </si>
  <si>
    <t>13158006325</t>
  </si>
  <si>
    <r>
      <rPr>
        <sz val="11"/>
        <color rgb="FFFF0000"/>
        <rFont val="宋体"/>
        <charset val="134"/>
      </rPr>
      <t>皋塘运都</t>
    </r>
    <r>
      <rPr>
        <sz val="11"/>
        <color rgb="FFFF0000"/>
        <rFont val="Calibri"/>
        <charset val="134"/>
      </rPr>
      <t>3_3_302</t>
    </r>
  </si>
  <si>
    <t>A20250513002441</t>
  </si>
  <si>
    <t>A20250513002808</t>
  </si>
  <si>
    <t>李晨</t>
  </si>
  <si>
    <t>15267118296</t>
  </si>
  <si>
    <r>
      <rPr>
        <sz val="11"/>
        <color rgb="FFFF0000"/>
        <rFont val="宋体"/>
        <charset val="134"/>
      </rPr>
      <t>皋塘运都</t>
    </r>
    <r>
      <rPr>
        <sz val="11"/>
        <color rgb="FFFF0000"/>
        <rFont val="Calibri"/>
        <charset val="134"/>
      </rPr>
      <t>13_3_1302</t>
    </r>
  </si>
  <si>
    <t>DR2000FWi</t>
  </si>
  <si>
    <t>A20250513002814</t>
  </si>
  <si>
    <t>A20250515003828</t>
  </si>
  <si>
    <t>陆桂娣</t>
  </si>
  <si>
    <t>13858100896</t>
  </si>
  <si>
    <t>余杭区五常街道孟泽水乡12幢2单元601</t>
  </si>
  <si>
    <t>2025-05-15</t>
  </si>
  <si>
    <t>A20250515003829</t>
  </si>
  <si>
    <t>A20250515003834</t>
  </si>
  <si>
    <t>A20250515003837</t>
  </si>
  <si>
    <t>A20250515003839</t>
  </si>
  <si>
    <t>A20250515004808</t>
  </si>
  <si>
    <t>18106551702</t>
  </si>
  <si>
    <r>
      <rPr>
        <sz val="11"/>
        <color rgb="FFFF0000"/>
        <rFont val="宋体"/>
        <charset val="134"/>
      </rPr>
      <t>长河街道江南大道</t>
    </r>
    <r>
      <rPr>
        <sz val="11"/>
        <color rgb="FFFF0000"/>
        <rFont val="Calibri"/>
        <charset val="134"/>
      </rPr>
      <t>1090</t>
    </r>
    <r>
      <rPr>
        <sz val="11"/>
        <color rgb="FFFF0000"/>
        <rFont val="宋体"/>
        <charset val="134"/>
      </rPr>
      <t>号中南国际商城</t>
    </r>
    <r>
      <rPr>
        <sz val="11"/>
        <color rgb="FFFF0000"/>
        <rFont val="Calibri"/>
        <charset val="134"/>
      </rPr>
      <t>6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2F:A0</t>
    </r>
    <r>
      <rPr>
        <sz val="11"/>
        <color rgb="FFFF0000"/>
        <rFont val="宋体"/>
        <charset val="134"/>
      </rPr>
      <t>史密专柜</t>
    </r>
  </si>
  <si>
    <t>A20250515004866</t>
  </si>
  <si>
    <t>黄女士</t>
  </si>
  <si>
    <t>13777554432</t>
  </si>
  <si>
    <t>西溪宸悦3_5_812</t>
  </si>
  <si>
    <t>A20250516001868</t>
  </si>
  <si>
    <t>何玲</t>
  </si>
  <si>
    <t>15369853625</t>
  </si>
  <si>
    <r>
      <rPr>
        <sz val="11"/>
        <color rgb="FFFF0000"/>
        <rFont val="宋体"/>
        <charset val="134"/>
      </rPr>
      <t>绿岛花园</t>
    </r>
    <r>
      <rPr>
        <sz val="11"/>
        <color rgb="FFFF0000"/>
        <rFont val="Calibri"/>
        <charset val="134"/>
      </rPr>
      <t>1_101</t>
    </r>
  </si>
  <si>
    <t>2025-05-16</t>
  </si>
  <si>
    <t>A20250518000533</t>
  </si>
  <si>
    <t>2025-05-18</t>
  </si>
  <si>
    <t>A20250519001640</t>
  </si>
  <si>
    <t>任建平</t>
  </si>
  <si>
    <t>13958005417</t>
  </si>
  <si>
    <r>
      <rPr>
        <sz val="11"/>
        <color rgb="FFFF0000"/>
        <rFont val="宋体"/>
        <charset val="134"/>
      </rPr>
      <t>登云路</t>
    </r>
    <r>
      <rPr>
        <sz val="11"/>
        <color rgb="FFFF0000"/>
        <rFont val="Calibri"/>
        <charset val="134"/>
      </rPr>
      <t>155</t>
    </r>
    <r>
      <rPr>
        <sz val="11"/>
        <color rgb="FFFF0000"/>
        <rFont val="宋体"/>
        <charset val="134"/>
      </rPr>
      <t>号</t>
    </r>
    <r>
      <rPr>
        <sz val="11"/>
        <color rgb="FFFF0000"/>
        <rFont val="Calibri"/>
        <charset val="134"/>
      </rPr>
      <t>5_301</t>
    </r>
  </si>
  <si>
    <t>2025-05-19</t>
  </si>
  <si>
    <t>JZT-F3B1S</t>
  </si>
  <si>
    <t>A20250519001644</t>
  </si>
  <si>
    <t>A20250519001719</t>
  </si>
  <si>
    <t>A20250519001883</t>
  </si>
  <si>
    <t>13989496437</t>
  </si>
  <si>
    <r>
      <rPr>
        <sz val="11"/>
        <color rgb="FFFF0000"/>
        <rFont val="宋体"/>
        <charset val="134"/>
      </rPr>
      <t>和睦苑</t>
    </r>
    <r>
      <rPr>
        <sz val="11"/>
        <color rgb="FFFF0000"/>
        <rFont val="Calibri"/>
        <charset val="134"/>
      </rPr>
      <t>13_4_1701</t>
    </r>
    <r>
      <rPr>
        <sz val="11"/>
        <color rgb="FFFF0000"/>
        <rFont val="宋体"/>
        <charset val="134"/>
      </rPr>
      <t>室</t>
    </r>
  </si>
  <si>
    <t>A20250519001886</t>
  </si>
  <si>
    <t>A20250519001926</t>
  </si>
  <si>
    <t>宋女士</t>
  </si>
  <si>
    <t>15382336957</t>
  </si>
  <si>
    <r>
      <rPr>
        <sz val="11"/>
        <color rgb="FFFF0000"/>
        <rFont val="宋体"/>
        <charset val="134"/>
      </rPr>
      <t>大关街道</t>
    </r>
    <r>
      <rPr>
        <sz val="11"/>
        <color rgb="FFFF0000"/>
        <rFont val="Calibri"/>
        <charset val="134"/>
      </rPr>
      <t>11_3_202</t>
    </r>
  </si>
  <si>
    <t>A20250519001791</t>
  </si>
  <si>
    <t>A20250519002973</t>
  </si>
  <si>
    <t>骆先生</t>
  </si>
  <si>
    <t>13777492885</t>
  </si>
  <si>
    <r>
      <rPr>
        <sz val="11"/>
        <color rgb="FFFF0000"/>
        <rFont val="宋体"/>
        <charset val="134"/>
      </rPr>
      <t>滨汇府</t>
    </r>
    <r>
      <rPr>
        <sz val="11"/>
        <color rgb="FFFF0000"/>
        <rFont val="Calibri"/>
        <charset val="134"/>
      </rPr>
      <t>6_703</t>
    </r>
    <r>
      <rPr>
        <sz val="11"/>
        <color rgb="FFFF0000"/>
        <rFont val="宋体"/>
        <charset val="134"/>
      </rPr>
      <t>室</t>
    </r>
  </si>
  <si>
    <t>A20250519003051</t>
  </si>
  <si>
    <t>EWH-10B2</t>
  </si>
  <si>
    <r>
      <rPr>
        <sz val="11"/>
        <color rgb="FFFF0000"/>
        <rFont val="宋体"/>
        <charset val="134"/>
      </rPr>
      <t>电</t>
    </r>
    <r>
      <rPr>
        <sz val="11"/>
        <color rgb="FFFF0000"/>
        <rFont val="Calibri"/>
        <charset val="134"/>
      </rPr>
      <t>-AO</t>
    </r>
    <r>
      <rPr>
        <sz val="11"/>
        <color rgb="FFFF0000"/>
        <rFont val="宋体"/>
        <charset val="134"/>
      </rPr>
      <t>壁挂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宋体"/>
        <charset val="134"/>
      </rPr>
      <t>厨宝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宋体"/>
        <charset val="134"/>
      </rPr>
      <t>产成品</t>
    </r>
  </si>
  <si>
    <t>A20250519003069</t>
  </si>
  <si>
    <t>A20250519003086</t>
  </si>
  <si>
    <t>DR1600SWi</t>
  </si>
  <si>
    <t>A20250517004466</t>
  </si>
  <si>
    <t>张启容</t>
  </si>
  <si>
    <t>13777891017</t>
  </si>
  <si>
    <t>闲林街道雅居乐国际花园9_1_1304</t>
  </si>
  <si>
    <t>2025-05-17</t>
  </si>
  <si>
    <t>A20250517005249</t>
  </si>
  <si>
    <t>A20250517005452</t>
  </si>
  <si>
    <t>A20250519005518</t>
  </si>
  <si>
    <t>A20250520001632</t>
  </si>
  <si>
    <r>
      <rPr>
        <sz val="11"/>
        <color rgb="FFFF0000"/>
        <rFont val="宋体"/>
        <charset val="134"/>
      </rPr>
      <t>锦尚和平府</t>
    </r>
    <r>
      <rPr>
        <sz val="11"/>
        <color rgb="FFFF0000"/>
        <rFont val="Calibri"/>
        <charset val="134"/>
      </rPr>
      <t>18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1201</t>
    </r>
  </si>
  <si>
    <t>2025-05-20</t>
  </si>
  <si>
    <t>A20250520001643</t>
  </si>
  <si>
    <t>A20250520001752</t>
  </si>
  <si>
    <t>仲鸿</t>
  </si>
  <si>
    <t>18357126448</t>
  </si>
  <si>
    <r>
      <rPr>
        <sz val="11"/>
        <color rgb="FFFF0000"/>
        <rFont val="宋体"/>
        <charset val="134"/>
      </rPr>
      <t>美地兰庭</t>
    </r>
    <r>
      <rPr>
        <sz val="11"/>
        <color rgb="FFFF0000"/>
        <rFont val="Calibri"/>
        <charset val="134"/>
      </rPr>
      <t>14_2_501</t>
    </r>
  </si>
  <si>
    <r>
      <rPr>
        <sz val="11"/>
        <color rgb="FFFF0000"/>
        <rFont val="宋体"/>
        <charset val="134"/>
      </rPr>
      <t>会员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宋体"/>
        <charset val="134"/>
      </rPr>
      <t>智能件专享优惠</t>
    </r>
  </si>
  <si>
    <t>A20250520001753</t>
  </si>
  <si>
    <t>JSLQ34-LJEWi</t>
  </si>
  <si>
    <t>A20250520001754</t>
  </si>
  <si>
    <t>秦琴</t>
  </si>
  <si>
    <t>15369853284</t>
  </si>
  <si>
    <r>
      <rPr>
        <sz val="11"/>
        <color rgb="FFFF0000"/>
        <rFont val="宋体"/>
        <charset val="134"/>
      </rPr>
      <t>林水山居</t>
    </r>
    <r>
      <rPr>
        <sz val="11"/>
        <color rgb="FFFF0000"/>
        <rFont val="Calibri"/>
        <charset val="134"/>
      </rPr>
      <t>1_101</t>
    </r>
  </si>
  <si>
    <t>A20250520001762</t>
  </si>
  <si>
    <t>R1600HX1</t>
  </si>
  <si>
    <t>A20250520001801</t>
  </si>
  <si>
    <t>郭</t>
  </si>
  <si>
    <t>13958065448</t>
  </si>
  <si>
    <r>
      <rPr>
        <sz val="11"/>
        <color rgb="FFFF0000"/>
        <rFont val="宋体"/>
        <charset val="134"/>
      </rPr>
      <t>伊莎卡</t>
    </r>
    <r>
      <rPr>
        <sz val="11"/>
        <color rgb="FFFF0000"/>
        <rFont val="Calibri"/>
        <charset val="134"/>
      </rPr>
      <t>6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302</t>
    </r>
  </si>
  <si>
    <t>A20250520001805</t>
  </si>
  <si>
    <t>A20250520001853</t>
  </si>
  <si>
    <t>张志青</t>
  </si>
  <si>
    <t>19906752019</t>
  </si>
  <si>
    <r>
      <rPr>
        <sz val="11"/>
        <color rgb="FFFF0000"/>
        <rFont val="宋体"/>
        <charset val="134"/>
      </rPr>
      <t>侨福一品高尔夫</t>
    </r>
    <r>
      <rPr>
        <sz val="11"/>
        <color rgb="FFFF0000"/>
        <rFont val="Calibri"/>
        <charset val="134"/>
      </rPr>
      <t>10_1_1902</t>
    </r>
  </si>
  <si>
    <t>A20250520001857</t>
  </si>
  <si>
    <t>A20250521005277</t>
  </si>
  <si>
    <t>倪琴琴</t>
  </si>
  <si>
    <t>13093747277</t>
  </si>
  <si>
    <t>宁围潮遇宁新里25_1202</t>
  </si>
  <si>
    <t>2025-05-21</t>
  </si>
  <si>
    <t>A20250521005296</t>
  </si>
  <si>
    <t>A20250523001552</t>
  </si>
  <si>
    <t>苏霞霞</t>
  </si>
  <si>
    <t>13357078866</t>
  </si>
  <si>
    <t>浦沿街道东信大道江涛阁2_802</t>
  </si>
  <si>
    <t>2025-05-23</t>
  </si>
  <si>
    <t>A20250523006570</t>
  </si>
  <si>
    <t>徐旭明</t>
  </si>
  <si>
    <t>18767067227</t>
  </si>
  <si>
    <r>
      <rPr>
        <sz val="11"/>
        <color rgb="FFFF0000"/>
        <rFont val="宋体"/>
        <charset val="134"/>
      </rPr>
      <t>秋实宸悦</t>
    </r>
    <r>
      <rPr>
        <sz val="11"/>
        <color rgb="FFFF0000"/>
        <rFont val="Calibri"/>
        <charset val="134"/>
      </rPr>
      <t>6_2_702</t>
    </r>
  </si>
  <si>
    <t>A20250523006572</t>
  </si>
  <si>
    <t>A20250523006589</t>
  </si>
  <si>
    <t>汪杰</t>
  </si>
  <si>
    <t>13735872632</t>
  </si>
  <si>
    <r>
      <rPr>
        <sz val="11"/>
        <color rgb="FFFF0000"/>
        <rFont val="宋体"/>
        <charset val="134"/>
      </rPr>
      <t>杭州市临平区乔司街道丰收湖嘉园</t>
    </r>
    <r>
      <rPr>
        <sz val="11"/>
        <color rgb="FFFF0000"/>
        <rFont val="Calibri"/>
        <charset val="134"/>
      </rPr>
      <t>8</t>
    </r>
    <r>
      <rPr>
        <sz val="11"/>
        <color rgb="FFFF0000"/>
        <rFont val="宋体"/>
        <charset val="134"/>
      </rPr>
      <t>区</t>
    </r>
    <r>
      <rPr>
        <sz val="11"/>
        <color rgb="FFFF0000"/>
        <rFont val="Calibri"/>
        <charset val="134"/>
      </rPr>
      <t>11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1</t>
    </r>
    <r>
      <rPr>
        <sz val="11"/>
        <color rgb="FFFF0000"/>
        <rFont val="宋体"/>
        <charset val="134"/>
      </rPr>
      <t>单元</t>
    </r>
    <r>
      <rPr>
        <sz val="11"/>
        <color rgb="FFFF0000"/>
        <rFont val="Calibri"/>
        <charset val="134"/>
      </rPr>
      <t>403</t>
    </r>
  </si>
  <si>
    <t>A20250523006593</t>
  </si>
  <si>
    <t>A20250523006640</t>
  </si>
  <si>
    <t>程女士</t>
  </si>
  <si>
    <t>A20250523006661</t>
  </si>
  <si>
    <t>A20250523006691</t>
  </si>
  <si>
    <t>A20250523006702</t>
  </si>
  <si>
    <t>A20250523006753</t>
  </si>
  <si>
    <t>金秀贤</t>
  </si>
  <si>
    <t>13535585920</t>
  </si>
  <si>
    <r>
      <rPr>
        <sz val="11"/>
        <color rgb="FFFF0000"/>
        <rFont val="宋体"/>
        <charset val="134"/>
      </rPr>
      <t>范珺逸府</t>
    </r>
    <r>
      <rPr>
        <sz val="11"/>
        <color rgb="FFFF0000"/>
        <rFont val="Calibri"/>
        <charset val="134"/>
      </rPr>
      <t>1_1_1101</t>
    </r>
  </si>
  <si>
    <t>A20250523006770</t>
  </si>
  <si>
    <t>A20250523006747</t>
  </si>
  <si>
    <t>杜总</t>
  </si>
  <si>
    <t>13588078520</t>
  </si>
  <si>
    <r>
      <rPr>
        <sz val="11"/>
        <color rgb="FFFF0000"/>
        <rFont val="宋体"/>
        <charset val="134"/>
      </rPr>
      <t>浙江省杭州市余杭区浪漫和山云谷苑</t>
    </r>
    <r>
      <rPr>
        <sz val="11"/>
        <color rgb="FFFF0000"/>
        <rFont val="Calibri"/>
        <charset val="134"/>
      </rPr>
      <t>_76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 xml:space="preserve">                          76</t>
    </r>
    <r>
      <rPr>
        <sz val="11"/>
        <color rgb="FFFF0000"/>
        <rFont val="宋体"/>
        <charset val="134"/>
      </rPr>
      <t>栋</t>
    </r>
    <r>
      <rPr>
        <sz val="11"/>
        <color rgb="FFFF0000"/>
        <rFont val="Calibri"/>
        <charset val="134"/>
      </rPr>
      <t>0</t>
    </r>
    <r>
      <rPr>
        <sz val="11"/>
        <color rgb="FFFF0000"/>
        <rFont val="宋体"/>
        <charset val="134"/>
      </rPr>
      <t>单元</t>
    </r>
    <r>
      <rPr>
        <sz val="11"/>
        <color rgb="FFFF0000"/>
        <rFont val="Calibri"/>
        <charset val="134"/>
      </rPr>
      <t>0</t>
    </r>
    <r>
      <rPr>
        <sz val="11"/>
        <color rgb="FFFF0000"/>
        <rFont val="宋体"/>
        <charset val="134"/>
      </rPr>
      <t>室</t>
    </r>
  </si>
  <si>
    <t>A20250523006758</t>
  </si>
  <si>
    <r>
      <rPr>
        <sz val="11"/>
        <color rgb="FFFF0000"/>
        <rFont val="宋体"/>
        <charset val="134"/>
      </rPr>
      <t>杭州市余杭区闲林街浪漫和山花园云谷苑</t>
    </r>
    <r>
      <rPr>
        <sz val="11"/>
        <color rgb="FFFF0000"/>
        <rFont val="Calibri"/>
        <charset val="134"/>
      </rPr>
      <t>76</t>
    </r>
    <r>
      <rPr>
        <sz val="11"/>
        <color rgb="FFFF0000"/>
        <rFont val="宋体"/>
        <charset val="134"/>
      </rPr>
      <t>号</t>
    </r>
  </si>
  <si>
    <t>A20250523006784</t>
  </si>
  <si>
    <t>A20250523006819</t>
  </si>
  <si>
    <t>A20250523006862</t>
  </si>
  <si>
    <t>秦燕滨</t>
  </si>
  <si>
    <t>18757109059</t>
  </si>
  <si>
    <t>崇贤街道贤宸德信府2_1_801</t>
  </si>
  <si>
    <t>JSQ31-LNWi</t>
  </si>
  <si>
    <t>A20250523006933</t>
  </si>
  <si>
    <t>A20250523006939</t>
  </si>
  <si>
    <t>A20250523007094</t>
  </si>
  <si>
    <t>袁丽</t>
  </si>
  <si>
    <t>18174638159</t>
  </si>
  <si>
    <r>
      <rPr>
        <sz val="11"/>
        <color rgb="FFFF0000"/>
        <rFont val="宋体"/>
        <charset val="134"/>
      </rPr>
      <t>流水西苑</t>
    </r>
    <r>
      <rPr>
        <sz val="11"/>
        <color rgb="FFFF0000"/>
        <rFont val="Calibri"/>
        <charset val="134"/>
      </rPr>
      <t>32</t>
    </r>
    <r>
      <rPr>
        <sz val="11"/>
        <color rgb="FFFF0000"/>
        <rFont val="宋体"/>
        <charset val="134"/>
      </rPr>
      <t>幢</t>
    </r>
    <r>
      <rPr>
        <sz val="11"/>
        <color rgb="FFFF0000"/>
        <rFont val="Calibri"/>
        <charset val="134"/>
      </rPr>
      <t>5</t>
    </r>
    <r>
      <rPr>
        <sz val="11"/>
        <color rgb="FFFF0000"/>
        <rFont val="宋体"/>
        <charset val="134"/>
      </rPr>
      <t>单元</t>
    </r>
    <r>
      <rPr>
        <sz val="11"/>
        <color rgb="FFFF0000"/>
        <rFont val="Calibri"/>
        <charset val="134"/>
      </rPr>
      <t>30q</t>
    </r>
  </si>
  <si>
    <t>A20250523007095</t>
  </si>
  <si>
    <t>A20250523007291</t>
  </si>
  <si>
    <t>柴青</t>
  </si>
  <si>
    <r>
      <rPr>
        <sz val="11"/>
        <color rgb="FFFF0000"/>
        <rFont val="宋体"/>
        <charset val="134"/>
      </rPr>
      <t>三墩镇紫润大厦</t>
    </r>
    <r>
      <rPr>
        <sz val="11"/>
        <color rgb="FFFF0000"/>
        <rFont val="Calibri"/>
        <charset val="134"/>
      </rPr>
      <t>807</t>
    </r>
  </si>
  <si>
    <t>JSQ26-CSCWi</t>
  </si>
  <si>
    <t>A20250523007295</t>
  </si>
  <si>
    <t>A20250523007320</t>
  </si>
  <si>
    <t>金水翠</t>
  </si>
  <si>
    <r>
      <rPr>
        <sz val="11"/>
        <color rgb="FFFF0000"/>
        <rFont val="宋体"/>
        <charset val="134"/>
      </rPr>
      <t>崇贤街道贤宸德信府</t>
    </r>
    <r>
      <rPr>
        <sz val="11"/>
        <color rgb="FFFF0000"/>
        <rFont val="Calibri"/>
        <charset val="134"/>
      </rPr>
      <t>2_1_802</t>
    </r>
  </si>
  <si>
    <t>A20250523007324</t>
  </si>
  <si>
    <t>A20250523006950</t>
  </si>
  <si>
    <t>崇贤街道贤宸德信府2_1_802</t>
  </si>
  <si>
    <t>A20250523006963</t>
  </si>
  <si>
    <t>A20250523007602</t>
  </si>
  <si>
    <t>徐明艳</t>
  </si>
  <si>
    <t>13958066021</t>
  </si>
  <si>
    <r>
      <rPr>
        <sz val="11"/>
        <color rgb="FFFF0000"/>
        <rFont val="宋体"/>
        <charset val="134"/>
      </rPr>
      <t>德清县宝塔山家园</t>
    </r>
    <r>
      <rPr>
        <sz val="11"/>
        <color rgb="FFFF0000"/>
        <rFont val="Calibri"/>
        <charset val="134"/>
      </rPr>
      <t>15_602</t>
    </r>
  </si>
  <si>
    <t>A20250526001408</t>
  </si>
  <si>
    <r>
      <rPr>
        <sz val="11"/>
        <color rgb="FFFF0000"/>
        <rFont val="宋体"/>
        <charset val="134"/>
      </rPr>
      <t>德清县宝塔山家园</t>
    </r>
    <r>
      <rPr>
        <sz val="11"/>
        <color rgb="FFFF0000"/>
        <rFont val="Calibri"/>
        <charset val="134"/>
      </rPr>
      <t>15_601</t>
    </r>
  </si>
  <si>
    <t>2025-05-26</t>
  </si>
  <si>
    <t>A20250526001390</t>
  </si>
  <si>
    <t>赵丹</t>
  </si>
  <si>
    <t>18857137707</t>
  </si>
  <si>
    <r>
      <rPr>
        <sz val="11"/>
        <color rgb="FFFF0000"/>
        <rFont val="宋体"/>
        <charset val="134"/>
      </rPr>
      <t>绿都大厦</t>
    </r>
    <r>
      <rPr>
        <sz val="11"/>
        <color rgb="FFFF0000"/>
        <rFont val="Calibri"/>
        <charset val="134"/>
      </rPr>
      <t>2201</t>
    </r>
  </si>
  <si>
    <t>A20250523007603</t>
  </si>
  <si>
    <t>A20250524000933</t>
  </si>
  <si>
    <t>李昊</t>
  </si>
  <si>
    <r>
      <rPr>
        <sz val="11"/>
        <color rgb="FFFF0000"/>
        <rFont val="宋体"/>
        <charset val="134"/>
      </rPr>
      <t>汇港城</t>
    </r>
    <r>
      <rPr>
        <sz val="11"/>
        <color rgb="FFFF0000"/>
        <rFont val="Calibri"/>
        <charset val="134"/>
      </rPr>
      <t>1_1_1302</t>
    </r>
    <r>
      <rPr>
        <sz val="11"/>
        <color rgb="FFFF0000"/>
        <rFont val="宋体"/>
        <charset val="134"/>
      </rPr>
      <t>室</t>
    </r>
  </si>
  <si>
    <t>2025-05-24</t>
  </si>
  <si>
    <t>A20250524000957</t>
  </si>
  <si>
    <t>A20250524000989</t>
  </si>
  <si>
    <t>孙膑</t>
  </si>
  <si>
    <t>18158521208</t>
  </si>
  <si>
    <t>A20250524000993</t>
  </si>
  <si>
    <t>A20250525005666</t>
  </si>
  <si>
    <t>余永强</t>
  </si>
  <si>
    <t>15267420168</t>
  </si>
  <si>
    <t>城南街道湾里村向阳一组</t>
  </si>
  <si>
    <t>2025-05-25</t>
  </si>
  <si>
    <t>A20250525005795</t>
  </si>
  <si>
    <t>A20250526000766</t>
  </si>
  <si>
    <t>田女士</t>
  </si>
  <si>
    <t>18806530299</t>
  </si>
  <si>
    <r>
      <rPr>
        <sz val="11"/>
        <color rgb="FFFF0000"/>
        <rFont val="宋体"/>
        <charset val="134"/>
      </rPr>
      <t>新山水御园</t>
    </r>
    <r>
      <rPr>
        <sz val="11"/>
        <color rgb="FFFF0000"/>
        <rFont val="Calibri"/>
        <charset val="134"/>
      </rPr>
      <t>2_1006</t>
    </r>
  </si>
  <si>
    <t>A20250523002365</t>
  </si>
  <si>
    <r>
      <rPr>
        <sz val="11"/>
        <rFont val="宋体"/>
        <charset val="134"/>
      </rPr>
      <t>新山水御园</t>
    </r>
    <r>
      <rPr>
        <sz val="11"/>
        <rFont val="Calibri"/>
        <charset val="134"/>
      </rPr>
      <t>2_1006</t>
    </r>
  </si>
  <si>
    <r>
      <rPr>
        <sz val="11"/>
        <rFont val="宋体"/>
        <charset val="134"/>
      </rPr>
      <t>气</t>
    </r>
    <r>
      <rPr>
        <sz val="11"/>
        <rFont val="Calibri"/>
        <charset val="134"/>
      </rPr>
      <t>-AO</t>
    </r>
    <r>
      <rPr>
        <sz val="11"/>
        <rFont val="宋体"/>
        <charset val="134"/>
      </rPr>
      <t>快速</t>
    </r>
    <r>
      <rPr>
        <sz val="11"/>
        <rFont val="Calibri"/>
        <charset val="134"/>
      </rPr>
      <t>--</t>
    </r>
    <r>
      <rPr>
        <sz val="11"/>
        <rFont val="宋体"/>
        <charset val="134"/>
      </rPr>
      <t>产成品</t>
    </r>
  </si>
  <si>
    <t>A20250527005351</t>
  </si>
  <si>
    <t>高妙凤</t>
  </si>
  <si>
    <t>15372093685</t>
  </si>
  <si>
    <t>闸弄口街道三里新城东升苑1区33栋2室</t>
  </si>
  <si>
    <t>2025-05-27</t>
  </si>
  <si>
    <t>A20250529003401</t>
  </si>
  <si>
    <t>产海芹</t>
  </si>
  <si>
    <t>18072826562</t>
  </si>
  <si>
    <t>嘉兴市海宁市许村时代天境7_1_1001</t>
  </si>
  <si>
    <t>2025-05-29</t>
  </si>
  <si>
    <t>A20250530005440</t>
  </si>
  <si>
    <t>张佳颖</t>
  </si>
  <si>
    <t>13575789679</t>
  </si>
  <si>
    <t>云浦佳苑B区5_1_504</t>
  </si>
  <si>
    <t>2025-05-30</t>
  </si>
  <si>
    <t>A20250530005465</t>
  </si>
  <si>
    <t>A20250530005478</t>
  </si>
  <si>
    <t>A20250531006457</t>
  </si>
  <si>
    <t>于西华</t>
  </si>
  <si>
    <t>18758084351</t>
  </si>
  <si>
    <r>
      <rPr>
        <sz val="11"/>
        <color rgb="FFFF0000"/>
        <rFont val="宋体"/>
        <charset val="134"/>
      </rPr>
      <t>戴村镇时光之宸</t>
    </r>
    <r>
      <rPr>
        <sz val="11"/>
        <color rgb="FFFF0000"/>
        <rFont val="Calibri"/>
        <charset val="134"/>
      </rPr>
      <t>2_1_901</t>
    </r>
  </si>
  <si>
    <t>2025-05-31</t>
  </si>
  <si>
    <t>退货</t>
  </si>
  <si>
    <t>2025/5/2</t>
  </si>
  <si>
    <t>13732216200</t>
  </si>
  <si>
    <t>2025/5/3</t>
  </si>
  <si>
    <t>13819103170</t>
  </si>
  <si>
    <t>2025/5/5</t>
  </si>
  <si>
    <t>李硕</t>
  </si>
  <si>
    <t>15674786992</t>
  </si>
  <si>
    <t>18806518534</t>
  </si>
  <si>
    <t>2025/5/6</t>
  </si>
  <si>
    <t>2025/5/8</t>
  </si>
  <si>
    <t>2025/5/10</t>
  </si>
  <si>
    <t>2025/5/14</t>
  </si>
  <si>
    <t>XSDD250406007R</t>
  </si>
  <si>
    <t>2025/5/15</t>
  </si>
  <si>
    <t>XSDD250515006</t>
  </si>
  <si>
    <t>陈俊</t>
  </si>
  <si>
    <t>18857550571</t>
  </si>
  <si>
    <t>XSDD250515005</t>
  </si>
  <si>
    <t>XSDD250515003</t>
  </si>
  <si>
    <t>2025/5/16</t>
  </si>
  <si>
    <t>2025/5/20</t>
  </si>
  <si>
    <t>XSDD250406007C</t>
  </si>
  <si>
    <t>DWQ15-R3NWi</t>
  </si>
  <si>
    <t>2025/5/22</t>
  </si>
  <si>
    <t>XSDD250522013</t>
  </si>
  <si>
    <t>XSDD250522004</t>
  </si>
  <si>
    <t>2025/5/23</t>
  </si>
  <si>
    <t>XSDD250522013R</t>
  </si>
  <si>
    <t>2025/5/26</t>
  </si>
  <si>
    <t>XSDD250526012</t>
  </si>
  <si>
    <t>XSDD250526028</t>
  </si>
  <si>
    <t>徐建浩</t>
  </si>
  <si>
    <t>18106572787</t>
  </si>
  <si>
    <t>2025/5/27</t>
  </si>
  <si>
    <t>2025/5/29</t>
  </si>
  <si>
    <t>2025/5/31</t>
  </si>
  <si>
    <t>A20250601003764</t>
  </si>
  <si>
    <t>郑寒砺</t>
  </si>
  <si>
    <t>18953138653</t>
  </si>
  <si>
    <r>
      <rPr>
        <b/>
        <sz val="18"/>
        <rFont val="微软雅黑"/>
        <charset val="134"/>
      </rPr>
      <t>6月厨电销售记录</t>
    </r>
    <r>
      <rPr>
        <b/>
        <sz val="12"/>
        <rFont val="微软雅黑"/>
        <charset val="134"/>
      </rPr>
      <t>——厨电3分/人，套系2套/人！</t>
    </r>
  </si>
  <si>
    <t>小计15人，真实11人，任务33分。</t>
  </si>
  <si>
    <t>3月已离职</t>
  </si>
  <si>
    <t>金蝶数据为准</t>
  </si>
  <si>
    <t>吴海林</t>
  </si>
  <si>
    <t>A20250602003903</t>
  </si>
  <si>
    <t>李红</t>
  </si>
  <si>
    <t>13296769001</t>
  </si>
  <si>
    <t>城厢镇崇化小区140幢202</t>
  </si>
  <si>
    <t>2025-06-02</t>
  </si>
  <si>
    <t>A20250602003917</t>
  </si>
  <si>
    <t>A20250601004423</t>
  </si>
  <si>
    <t>13588365056</t>
  </si>
  <si>
    <t>合村乡岭源村 小茆圩七组</t>
  </si>
  <si>
    <t>2025-06-01</t>
  </si>
  <si>
    <t>A20250601004428</t>
  </si>
  <si>
    <t>A20250602004426</t>
  </si>
  <si>
    <t>姜丽丽</t>
  </si>
  <si>
    <t>13726112166</t>
  </si>
  <si>
    <t>塘新线68号</t>
  </si>
  <si>
    <t>A20250602001250</t>
  </si>
  <si>
    <t>谢秋芬</t>
  </si>
  <si>
    <t>13735495100</t>
  </si>
  <si>
    <t>滨江区水印城9_214</t>
  </si>
  <si>
    <t>A20250602001361</t>
  </si>
  <si>
    <t>A20250602001449</t>
  </si>
  <si>
    <t>水印城9_214室</t>
  </si>
  <si>
    <t>A20250603000839</t>
  </si>
  <si>
    <t>水印城9幢214室</t>
  </si>
  <si>
    <t>2025-06-03</t>
  </si>
  <si>
    <t>A20250604000873</t>
  </si>
  <si>
    <t>2025-06-04</t>
  </si>
  <si>
    <t>A20250601001546</t>
  </si>
  <si>
    <t>童来发</t>
  </si>
  <si>
    <t>15968164045</t>
  </si>
  <si>
    <t>临浦镇南秀苑9_2_202</t>
  </si>
  <si>
    <t>A20250601001550</t>
  </si>
  <si>
    <t>A20250601001552</t>
  </si>
  <si>
    <t>A20250603004842</t>
  </si>
  <si>
    <t>杨树河新苑6_2号</t>
  </si>
  <si>
    <t>A20250603002674</t>
  </si>
  <si>
    <t>18857137405</t>
  </si>
  <si>
    <t>钱塘区塘新线68号</t>
  </si>
  <si>
    <t>A20250603002676</t>
  </si>
  <si>
    <t>A20250601000255</t>
  </si>
  <si>
    <t>陈</t>
  </si>
  <si>
    <t>益农镇东村村13组</t>
  </si>
  <si>
    <t>A20250601000257</t>
  </si>
  <si>
    <t>A20250601000259</t>
  </si>
  <si>
    <t>A20250601000271</t>
  </si>
  <si>
    <t>A20250601000273</t>
  </si>
  <si>
    <t>A20250630000436</t>
  </si>
  <si>
    <t>三墩金地自在城鹭影轩16_1002</t>
  </si>
  <si>
    <t>2025-06-30</t>
  </si>
  <si>
    <t>免费厨改补贴（1000元）</t>
  </si>
  <si>
    <t>A20250601003769</t>
  </si>
  <si>
    <t>CXW-400-Z5ASWi</t>
  </si>
  <si>
    <t>A20250601003778</t>
  </si>
  <si>
    <t>A20250601003786</t>
  </si>
  <si>
    <t>DR2500SWi</t>
  </si>
  <si>
    <t>A20250606005992</t>
  </si>
  <si>
    <t>陈峰</t>
  </si>
  <si>
    <t>13819116336</t>
  </si>
  <si>
    <t>萧山浦阳森与海14幢401室</t>
  </si>
  <si>
    <t>2025-06-06</t>
  </si>
  <si>
    <t>A20250606006032</t>
  </si>
  <si>
    <t>A20250606006047</t>
  </si>
  <si>
    <t>A20250606006053</t>
  </si>
  <si>
    <t>A20250608007895</t>
  </si>
  <si>
    <t>胡娟</t>
  </si>
  <si>
    <t>13967199033</t>
  </si>
  <si>
    <t>临浦镇清和园14_3_301</t>
  </si>
  <si>
    <t>2025-06-08</t>
  </si>
  <si>
    <t>A20250608007896</t>
  </si>
  <si>
    <t>A20250608007897</t>
  </si>
  <si>
    <t>A20250608007898</t>
  </si>
  <si>
    <t>A20250608007899</t>
  </si>
  <si>
    <t>A20250608008199</t>
  </si>
  <si>
    <t>A20250608008212</t>
  </si>
  <si>
    <t>A20250608007098</t>
  </si>
  <si>
    <t>张雅文</t>
  </si>
  <si>
    <t>18967115327</t>
  </si>
  <si>
    <t>新塘街道大通路通秀佳苑12_1704</t>
  </si>
  <si>
    <t>A20250608007129</t>
  </si>
  <si>
    <t>新塘街道大通路通秀佳苑17_2604</t>
  </si>
  <si>
    <t>A20250608008214</t>
  </si>
  <si>
    <t>A20250608008237</t>
  </si>
  <si>
    <t>A20250608008239</t>
  </si>
  <si>
    <t>A20250609003224</t>
  </si>
  <si>
    <t>林女士</t>
  </si>
  <si>
    <t>15957704667</t>
  </si>
  <si>
    <t>温州市鹿城区瓯江路新希望天麓西苑9栋1001</t>
  </si>
  <si>
    <t>2025-06-09</t>
  </si>
  <si>
    <t>A20250609003437</t>
  </si>
  <si>
    <t>沈文斌</t>
  </si>
  <si>
    <t>18668106538</t>
  </si>
  <si>
    <t>新塘街道紫霞村</t>
  </si>
  <si>
    <t>A20250610001484</t>
  </si>
  <si>
    <t>朱先生</t>
  </si>
  <si>
    <t>13989827070</t>
  </si>
  <si>
    <t>北干街道旺角城二期23_2_402</t>
  </si>
  <si>
    <t>2025-06-10</t>
  </si>
  <si>
    <t>A20250612006915</t>
  </si>
  <si>
    <t>18268889208</t>
  </si>
  <si>
    <t>新塘街道黎南名苑1_2_601</t>
  </si>
  <si>
    <t>2025-06-12</t>
  </si>
  <si>
    <t>CXW-200-Q2</t>
  </si>
  <si>
    <t>A20250613006123</t>
  </si>
  <si>
    <t>杨纪云</t>
  </si>
  <si>
    <t>13516773319</t>
  </si>
  <si>
    <t>天悦5幢1单元1301</t>
  </si>
  <si>
    <t>2025-06-13</t>
  </si>
  <si>
    <t>A20250613006124</t>
  </si>
  <si>
    <t>A20250613006126</t>
  </si>
  <si>
    <t>A20250614009709</t>
  </si>
  <si>
    <t>马海星</t>
  </si>
  <si>
    <t>18858260220</t>
  </si>
  <si>
    <t>银湖街道九龙大道大城小院夏语苑(颐景山庄大门正对面)</t>
  </si>
  <si>
    <t>2025-06-14</t>
  </si>
  <si>
    <t>A20250614009728</t>
  </si>
  <si>
    <t>A20250615003461</t>
  </si>
  <si>
    <t>徐后菊</t>
  </si>
  <si>
    <t>13588713169</t>
  </si>
  <si>
    <t>临平杭城星万里12_2702</t>
  </si>
  <si>
    <t>2025-06-15</t>
  </si>
  <si>
    <t>A20250615003462</t>
  </si>
  <si>
    <t>A20250615003458</t>
  </si>
  <si>
    <t>A20250615007083</t>
  </si>
  <si>
    <t xml:space="preserve"> 周幸</t>
  </si>
  <si>
    <t>13588798916</t>
  </si>
  <si>
    <t>新街街道嘉悦新盛璟城二区8_2701</t>
  </si>
  <si>
    <t>A20250615007160</t>
  </si>
  <si>
    <t>周幸</t>
  </si>
  <si>
    <t>A20250618007453</t>
  </si>
  <si>
    <t>2025-06-18</t>
  </si>
  <si>
    <t>A20250616003010</t>
  </si>
  <si>
    <t>何新华</t>
  </si>
  <si>
    <t>13634152185</t>
  </si>
  <si>
    <t>范瑾和府1幢406</t>
  </si>
  <si>
    <t>2025-06-16</t>
  </si>
  <si>
    <t>A20250616003051</t>
  </si>
  <si>
    <t>A20250617002168</t>
  </si>
  <si>
    <t>18569550251</t>
  </si>
  <si>
    <t>长河街道滨兴小区东区4_2_402</t>
  </si>
  <si>
    <t>2025-06-17</t>
  </si>
  <si>
    <t>A20250617003190</t>
  </si>
  <si>
    <t>15336548359</t>
  </si>
  <si>
    <t>A20250617005253</t>
  </si>
  <si>
    <t>潘孝荣</t>
  </si>
  <si>
    <t>13805764298</t>
  </si>
  <si>
    <t>阳光华庭32_1_501</t>
  </si>
  <si>
    <t>A20250617005258</t>
  </si>
  <si>
    <t>A20250617007861</t>
  </si>
  <si>
    <t>晋玉婷</t>
  </si>
  <si>
    <t>19057307913</t>
  </si>
  <si>
    <t>九堡左邻右舍10_1_1201</t>
  </si>
  <si>
    <t>A20250617007862</t>
  </si>
  <si>
    <t>A20250617007864</t>
  </si>
  <si>
    <t>A20250617007865</t>
  </si>
  <si>
    <t>A20250617008378</t>
  </si>
  <si>
    <t>毛政烨</t>
  </si>
  <si>
    <t>13372514320</t>
  </si>
  <si>
    <t>丁桥天华苑9_2_402</t>
  </si>
  <si>
    <t>A20250617008398</t>
  </si>
  <si>
    <t>A20250617008404</t>
  </si>
  <si>
    <t>A20250617008442</t>
  </si>
  <si>
    <t>A20250618008131</t>
  </si>
  <si>
    <t>18969913180</t>
  </si>
  <si>
    <t>湖境观岚湾5幢802</t>
  </si>
  <si>
    <t>A20250623004765</t>
  </si>
  <si>
    <t>2025-06-23</t>
  </si>
  <si>
    <t>A20250618008549</t>
  </si>
  <si>
    <t>张鹏</t>
  </si>
  <si>
    <t>18072923986</t>
  </si>
  <si>
    <t>临平街道观麓里1_1003</t>
  </si>
  <si>
    <t>A20250618008943</t>
  </si>
  <si>
    <t>胡凯丽</t>
  </si>
  <si>
    <t>15990073572</t>
  </si>
  <si>
    <t>余杭区杜雅苑15_1401</t>
  </si>
  <si>
    <t>A20250618008945</t>
  </si>
  <si>
    <t>A20250618008950</t>
  </si>
  <si>
    <t>R2000DWWi</t>
  </si>
  <si>
    <t>A20250621003963</t>
  </si>
  <si>
    <t>郑杏珠</t>
  </si>
  <si>
    <t>13735479308</t>
  </si>
  <si>
    <t>钱塘明月9_2_241</t>
  </si>
  <si>
    <t>2025-06-21</t>
  </si>
  <si>
    <t>CXW-200-Q3S+</t>
  </si>
  <si>
    <t>A20250621004019</t>
  </si>
  <si>
    <t>A20250623001582</t>
  </si>
  <si>
    <t>胡国兰</t>
  </si>
  <si>
    <t>13867479212</t>
  </si>
  <si>
    <t>联胜新府24_1703</t>
  </si>
  <si>
    <t>A20250623004717</t>
  </si>
  <si>
    <t>吕安</t>
  </si>
  <si>
    <t>18868193836</t>
  </si>
  <si>
    <t>拱墅区大河宸章1_1_1302</t>
  </si>
  <si>
    <t>ER1600BWi</t>
  </si>
  <si>
    <t>A20250623004718</t>
  </si>
  <si>
    <t>A20250623004721</t>
  </si>
  <si>
    <t>A20250624002214</t>
  </si>
  <si>
    <t>15257191963</t>
  </si>
  <si>
    <t>银湖街道新常华庭30_204室</t>
  </si>
  <si>
    <t>2025-06-24</t>
  </si>
  <si>
    <t>A20250624002189</t>
  </si>
  <si>
    <t>A20250624002210</t>
  </si>
  <si>
    <t>汪小菲</t>
  </si>
  <si>
    <t>19700797926</t>
  </si>
  <si>
    <t>金城花园51_102</t>
  </si>
  <si>
    <t>A20250625003710</t>
  </si>
  <si>
    <t>林先生</t>
  </si>
  <si>
    <t>15990102496</t>
  </si>
  <si>
    <t>朝晖四区51_2_702</t>
  </si>
  <si>
    <t>2025-06-25</t>
  </si>
  <si>
    <t>CXW-200-S3Ai</t>
  </si>
  <si>
    <t>王小婷</t>
  </si>
  <si>
    <t>中博单</t>
  </si>
  <si>
    <t>A20250626004557</t>
  </si>
  <si>
    <t>吴女士</t>
  </si>
  <si>
    <t>18814823536</t>
  </si>
  <si>
    <t xml:space="preserve">龙湖名景台南苑12_2_402  </t>
  </si>
  <si>
    <t>2025-06-26</t>
  </si>
  <si>
    <t>CXW-400-S5NHWi</t>
  </si>
  <si>
    <t>A20250627002007</t>
  </si>
  <si>
    <t>张阿娟</t>
  </si>
  <si>
    <t>15157115787</t>
  </si>
  <si>
    <t>新登登城南路2幢603</t>
  </si>
  <si>
    <t>2025-06-27</t>
  </si>
  <si>
    <t>A20250627002008</t>
  </si>
  <si>
    <t>A20250627004108</t>
  </si>
  <si>
    <t>倪金凤</t>
  </si>
  <si>
    <t>13819137525</t>
  </si>
  <si>
    <t>渌渚六贤下村</t>
  </si>
  <si>
    <t>A20250627004247</t>
  </si>
  <si>
    <t>朱慧娟</t>
  </si>
  <si>
    <t>18969964873</t>
  </si>
  <si>
    <t>红星嘉园二区8_2_501</t>
  </si>
  <si>
    <t>A20250627004248</t>
  </si>
  <si>
    <t>A20250627004272</t>
  </si>
  <si>
    <t>秦晓燕</t>
  </si>
  <si>
    <t>18367189921</t>
  </si>
  <si>
    <t>现代佳苑50_2_501</t>
  </si>
  <si>
    <t>A20250627004273</t>
  </si>
  <si>
    <t>A20250627004275</t>
  </si>
  <si>
    <t>A20250627005086</t>
  </si>
  <si>
    <t>佳佳</t>
  </si>
  <si>
    <t>18601616808</t>
  </si>
  <si>
    <t>永佳家苑1_1_1001</t>
  </si>
  <si>
    <t>A20250627005101</t>
  </si>
  <si>
    <t>A20250627005135</t>
  </si>
  <si>
    <t>范伟</t>
  </si>
  <si>
    <t>18501616807</t>
  </si>
  <si>
    <t>范珺逸府2_2_1301</t>
  </si>
  <si>
    <t>A20250627005137</t>
  </si>
  <si>
    <t>A20250627005724</t>
  </si>
  <si>
    <t>丁女士</t>
  </si>
  <si>
    <t>15058512361</t>
  </si>
  <si>
    <t>天阳棕榈湾3_3.1602</t>
  </si>
  <si>
    <t>A20250627005725</t>
  </si>
  <si>
    <t>A20250627005726</t>
  </si>
  <si>
    <t>A20250627005733</t>
  </si>
  <si>
    <t>15757943775</t>
  </si>
  <si>
    <t>小河佳苑北区13_2_504</t>
  </si>
  <si>
    <t>A20250627005734</t>
  </si>
  <si>
    <t>A20250627005735</t>
  </si>
  <si>
    <t>A20250627005903</t>
  </si>
  <si>
    <t>严先生</t>
  </si>
  <si>
    <t>13867977484</t>
  </si>
  <si>
    <t>和睦院13_2_1001室</t>
  </si>
  <si>
    <t>A20250627005904</t>
  </si>
  <si>
    <t>A20250627005947</t>
  </si>
  <si>
    <t>林春芳</t>
  </si>
  <si>
    <t>13805727008</t>
  </si>
  <si>
    <t>奥兰多小镇春晓苑8幢1单元302</t>
  </si>
  <si>
    <t>A20250627005997</t>
  </si>
  <si>
    <t>王春晓</t>
  </si>
  <si>
    <t>13185052347</t>
  </si>
  <si>
    <t>东灵北路海天大厦</t>
  </si>
  <si>
    <t>A20250627005998</t>
  </si>
  <si>
    <t>A20250628000475</t>
  </si>
  <si>
    <t>傅逸佳</t>
  </si>
  <si>
    <t>15060242920</t>
  </si>
  <si>
    <t>白塔人家5幢301</t>
  </si>
  <si>
    <t>2025-06-28</t>
  </si>
  <si>
    <t>A20250628000734</t>
  </si>
  <si>
    <t>15857129447</t>
  </si>
  <si>
    <t>临平区绅世郡18_7</t>
  </si>
  <si>
    <t>A20250628003321</t>
  </si>
  <si>
    <t>倪晔</t>
  </si>
  <si>
    <t>19106577281</t>
  </si>
  <si>
    <t>新华小区8_2_601</t>
  </si>
  <si>
    <t>A20250628003339</t>
  </si>
  <si>
    <t>A20250628003384</t>
  </si>
  <si>
    <t>A20250628003440</t>
  </si>
  <si>
    <t>A20250628003522</t>
  </si>
  <si>
    <t>A20250628003541</t>
  </si>
  <si>
    <t>A20250628003629</t>
  </si>
  <si>
    <t>A20250628003697</t>
  </si>
  <si>
    <t>邓琴琴</t>
  </si>
  <si>
    <t>18668075600</t>
  </si>
  <si>
    <t>九堡三卫家园电联</t>
  </si>
  <si>
    <t>A20250628003701</t>
  </si>
  <si>
    <t>A20250628003703</t>
  </si>
  <si>
    <t>A20250628004402</t>
  </si>
  <si>
    <t>冯艳</t>
  </si>
  <si>
    <t>13758185058</t>
  </si>
  <si>
    <t>七里泷水电路7_1_106</t>
  </si>
  <si>
    <t>A20250628004621</t>
  </si>
  <si>
    <t>曾露</t>
  </si>
  <si>
    <t>18758202864</t>
  </si>
  <si>
    <t>广厦天都城天月苑14_2_301</t>
  </si>
  <si>
    <t>A20250628004623</t>
  </si>
  <si>
    <t>A20250628004780</t>
  </si>
  <si>
    <t>柯懿斌</t>
  </si>
  <si>
    <t>13735422619</t>
  </si>
  <si>
    <t>丁桥兰苑23_501</t>
  </si>
  <si>
    <t>A20250630003108</t>
  </si>
  <si>
    <t>邵女士</t>
  </si>
  <si>
    <t>13738054933</t>
  </si>
  <si>
    <t>富春街道镬子山275号1楼</t>
  </si>
  <si>
    <t>A20250630004242</t>
  </si>
  <si>
    <t>赵晓</t>
  </si>
  <si>
    <t>13585236858</t>
  </si>
  <si>
    <t>竹韵轩一幢101</t>
  </si>
  <si>
    <t>A20250630004320</t>
  </si>
  <si>
    <t>李文豪</t>
  </si>
  <si>
    <t>13698523685</t>
  </si>
  <si>
    <t>万锦山庄1_101</t>
  </si>
  <si>
    <t>2025/6/1</t>
  </si>
  <si>
    <t>2025/6/2</t>
  </si>
  <si>
    <t xml:space="preserve"> CXW-400-Z5ASWI</t>
  </si>
  <si>
    <t>2025/6/4</t>
  </si>
  <si>
    <t>XSDD250604003</t>
  </si>
  <si>
    <t>EWH-80WHCWi</t>
  </si>
  <si>
    <t>2025/6/8</t>
  </si>
  <si>
    <t>2025/6/9</t>
  </si>
  <si>
    <t>XSDD250609009</t>
  </si>
  <si>
    <t>谢海英</t>
  </si>
  <si>
    <t>XSDD250609008</t>
  </si>
  <si>
    <t>XSDD250609007</t>
  </si>
  <si>
    <t>XSDD250609006</t>
  </si>
  <si>
    <t>XSDD250609004</t>
  </si>
  <si>
    <t>施春燕</t>
  </si>
  <si>
    <t>2025/6/16</t>
  </si>
  <si>
    <t>XSDD250614012R</t>
  </si>
  <si>
    <t>2025/6/14</t>
  </si>
  <si>
    <t>XSDD250614012</t>
  </si>
  <si>
    <t>XSDD250610011</t>
  </si>
  <si>
    <t>XSDD250609053</t>
  </si>
  <si>
    <t>2025/6/17</t>
  </si>
  <si>
    <t>XSDD250614012C</t>
  </si>
  <si>
    <t>重新审核</t>
  </si>
  <si>
    <t>2025/6/6</t>
  </si>
  <si>
    <t xml:space="preserve"> 二轻专卖店以旧换新</t>
  </si>
  <si>
    <t>2025/6/19</t>
  </si>
  <si>
    <t>2025/6/23</t>
  </si>
  <si>
    <t>XSDD250623009</t>
  </si>
  <si>
    <t>XSDD250619025</t>
  </si>
  <si>
    <t>2025/6/18</t>
  </si>
  <si>
    <t>2025/6/21</t>
  </si>
  <si>
    <t>2025/6/24</t>
  </si>
  <si>
    <t>A20250618008945R</t>
  </si>
  <si>
    <t>A20250618008945C</t>
  </si>
  <si>
    <t>2025/6/28</t>
  </si>
  <si>
    <t>五星佳源</t>
  </si>
  <si>
    <t>XSDD250628010</t>
  </si>
  <si>
    <t>18569550215</t>
  </si>
  <si>
    <t>2025/6/15</t>
  </si>
  <si>
    <t>XSDD250615004</t>
  </si>
  <si>
    <t>Data03</t>
  </si>
  <si>
    <t>Data04</t>
  </si>
  <si>
    <t>A20250606008412</t>
  </si>
  <si>
    <t>13355713291</t>
  </si>
  <si>
    <t>湖州市安吉县昌硕街道大家满园春色</t>
  </si>
  <si>
    <t>A20250606004497</t>
  </si>
  <si>
    <t>八卦新村12_1_601</t>
  </si>
  <si>
    <t>0069</t>
  </si>
  <si>
    <t>A20250606004498</t>
  </si>
  <si>
    <t>德清县武康下渚湖街道宝塔山家园16_703</t>
  </si>
  <si>
    <t>A20250606005213</t>
  </si>
  <si>
    <t>A20250606006723</t>
  </si>
  <si>
    <t>德清县武康下渚湖街道宝塔山家园16_704</t>
  </si>
  <si>
    <t>A20250606006725</t>
  </si>
  <si>
    <t>A20250609001001</t>
  </si>
  <si>
    <t>金祝西路16幢52号101</t>
  </si>
  <si>
    <t>王小娟</t>
  </si>
  <si>
    <t>A20250609001003</t>
  </si>
  <si>
    <t>A20250610002762</t>
  </si>
  <si>
    <t>王俊峰</t>
  </si>
  <si>
    <t>13989831864</t>
  </si>
  <si>
    <t>闻堰江南摩卡21_1_1804</t>
  </si>
  <si>
    <t>A20250611003195</t>
  </si>
  <si>
    <t>萧山区蜀山街道湘水名庭7_601</t>
  </si>
  <si>
    <t>2025-06-11</t>
  </si>
  <si>
    <t>A20250611003196</t>
  </si>
  <si>
    <t>A20250611003203</t>
  </si>
  <si>
    <t>A20250611003221</t>
  </si>
  <si>
    <t>萧山区蜀山街道湘水名庭7_901</t>
  </si>
  <si>
    <t>A20250611005143</t>
  </si>
  <si>
    <t>金恺</t>
  </si>
  <si>
    <t>15067062559</t>
  </si>
  <si>
    <t>金华市婺城区琅琊镇后金村178号</t>
  </si>
  <si>
    <t>中瑞</t>
  </si>
  <si>
    <t>A20250612003330</t>
  </si>
  <si>
    <t>15867165689</t>
  </si>
  <si>
    <t>绍兴路337号现代之星大厦2205室</t>
  </si>
  <si>
    <t>A20250612003333</t>
  </si>
  <si>
    <t>A20250612003810</t>
  </si>
  <si>
    <t>桑玲</t>
  </si>
  <si>
    <t>A20250613001082</t>
  </si>
  <si>
    <t>戚王津</t>
  </si>
  <si>
    <t>18368151822</t>
  </si>
  <si>
    <t>义桥镇湘东村鲜一楼土菜馆</t>
  </si>
  <si>
    <t>国补会员以旧换新</t>
  </si>
  <si>
    <t>A20250613002533</t>
  </si>
  <si>
    <t>18810765166</t>
  </si>
  <si>
    <t>美地兰庭5幢二单元402</t>
  </si>
  <si>
    <t>A20250618006143</t>
  </si>
  <si>
    <t>查静华</t>
  </si>
  <si>
    <t>15805852233</t>
  </si>
  <si>
    <t>绍兴市越城区马山街道越山路36号中冶梧桐园1幢一单元1401</t>
  </si>
  <si>
    <t>A20250619004627</t>
  </si>
  <si>
    <t>拱墅区湖墅街道贾家弄4_2_501</t>
  </si>
  <si>
    <t>2025-06-19</t>
  </si>
  <si>
    <t>A20250620008024</t>
  </si>
  <si>
    <t>13750835209</t>
  </si>
  <si>
    <t>流水西苑32_3_601</t>
  </si>
  <si>
    <t>2025-06-20</t>
  </si>
  <si>
    <t>空调任务完成情况</t>
  </si>
  <si>
    <t>人员</t>
  </si>
  <si>
    <t>型号</t>
  </si>
  <si>
    <t>数量</t>
  </si>
  <si>
    <t>实际录单人</t>
  </si>
  <si>
    <t>2025/5/30</t>
  </si>
  <si>
    <t>A20250530004629</t>
  </si>
  <si>
    <t>杭州市萧山区瓜沥镇党柯路175号卓逸创新园2楼</t>
  </si>
  <si>
    <t>特价机</t>
  </si>
  <si>
    <t>王福斌</t>
  </si>
  <si>
    <t>13336011958</t>
  </si>
  <si>
    <t>松下壁挂式冷暖空调 J13AKR10X（含内机，两件）</t>
  </si>
  <si>
    <t>SXKT.00001</t>
  </si>
  <si>
    <t>套</t>
  </si>
  <si>
    <t>A20250530004631</t>
  </si>
  <si>
    <t>A20250530004632</t>
  </si>
  <si>
    <t>A20250529004068</t>
  </si>
  <si>
    <t>杭州市萧山区钱塘区塘新线68号</t>
  </si>
  <si>
    <t>姜丰</t>
  </si>
  <si>
    <t>A20250529004067</t>
  </si>
  <si>
    <t>A20250529004056</t>
  </si>
  <si>
    <t>A20250529004055</t>
  </si>
  <si>
    <t>A20250529004038</t>
  </si>
  <si>
    <t>湖州市德清县武康下渚湖街道宝塔山家园16_703</t>
  </si>
  <si>
    <t>A20250527003033</t>
  </si>
  <si>
    <t>杭州市-萧山区-瓜沥镇党柯路175号卓逸创新园1楼</t>
  </si>
  <si>
    <t>13967550822</t>
  </si>
  <si>
    <t>2025/5/28</t>
  </si>
  <si>
    <t>A20250527003034</t>
  </si>
  <si>
    <t>A20250527001520</t>
  </si>
  <si>
    <t>杭州市萧山区瓜沥镇党柯路175号卓逸创新园</t>
  </si>
  <si>
    <t>A20250522001250</t>
  </si>
  <si>
    <t>杭州市拱墅区水印康庭东门门岗</t>
  </si>
  <si>
    <t>A20250522001244</t>
  </si>
  <si>
    <t>淳安县中洲镇扎源村51号</t>
  </si>
  <si>
    <t>13588096017</t>
  </si>
  <si>
    <t>2025/5/19</t>
  </si>
  <si>
    <t>A20250519002497</t>
  </si>
  <si>
    <t>湖州市德清县武康下渚湖街道宝塔山家园16-703</t>
  </si>
  <si>
    <t>A20250519002135</t>
  </si>
  <si>
    <t>安徽省 阜阳市 颍州区 京九路街道 五道河路置地双清湾天悦Y11栋802</t>
  </si>
  <si>
    <t>13603942560</t>
  </si>
  <si>
    <t>A20250519002129</t>
  </si>
  <si>
    <t>甘肃省 兰州市 西固区 福利路街道 山丹街十五中家属院2-4-403</t>
  </si>
  <si>
    <t>13150011193</t>
  </si>
  <si>
    <t>2025/5/9</t>
  </si>
  <si>
    <t>杭州市淳安县千岛湖镇东庄新村8幢1单元702</t>
  </si>
  <si>
    <t>杭州市西湖区古墩莲花街新安嘉苑7_3_901</t>
  </si>
  <si>
    <t>2025/7/25</t>
  </si>
  <si>
    <t>A20250725001621</t>
  </si>
  <si>
    <t>杭州市拱墅区都市水乡水碧苑6_1_301</t>
  </si>
  <si>
    <t>13905818457</t>
  </si>
  <si>
    <t>A20250725001572</t>
  </si>
  <si>
    <t>2025/7/8</t>
  </si>
  <si>
    <t>A20250708002398</t>
  </si>
  <si>
    <t>杭州市-萧山区-瓜沥镇党柯路175号卓逸创新园B区</t>
  </si>
  <si>
    <t>A20250708002396</t>
  </si>
  <si>
    <t>2025/7/9</t>
  </si>
  <si>
    <r>
      <rPr>
        <b/>
        <sz val="18"/>
        <rFont val="微软雅黑"/>
        <charset val="134"/>
      </rPr>
      <t>7月厨电销售记录</t>
    </r>
    <r>
      <rPr>
        <b/>
        <sz val="12"/>
        <rFont val="微软雅黑"/>
        <charset val="134"/>
      </rPr>
      <t>——厨电5分/人，套系2套/人！</t>
    </r>
  </si>
  <si>
    <t>小计15人，真实11人，任务55分。</t>
  </si>
  <si>
    <t>程纯娟</t>
  </si>
  <si>
    <t>小计5人，真实5人，任务25分。</t>
  </si>
  <si>
    <t>小计5人，真实4人，任务20分。</t>
  </si>
  <si>
    <t>小计7人，真实7人，任务35分。</t>
  </si>
  <si>
    <t>小计4人，真实3人，任务15分。</t>
  </si>
  <si>
    <t>总人数37人，真实30人，任务150分。</t>
  </si>
  <si>
    <t>A20250702001854</t>
  </si>
  <si>
    <t>高敏丽</t>
  </si>
  <si>
    <t>13588737568</t>
  </si>
  <si>
    <t>熙德名府9_503</t>
  </si>
  <si>
    <t>2025-07-02</t>
  </si>
  <si>
    <t>A20250702001855</t>
  </si>
  <si>
    <t>A20250703004371</t>
  </si>
  <si>
    <t>13820807318</t>
  </si>
  <si>
    <t>五常街道盛大苑15_3_502</t>
  </si>
  <si>
    <t>2025-07-03</t>
  </si>
  <si>
    <t>A20250703004396</t>
  </si>
  <si>
    <t>A20250703004449</t>
  </si>
  <si>
    <t>A20250703004466</t>
  </si>
  <si>
    <t>A20250703004653</t>
  </si>
  <si>
    <t>王源</t>
  </si>
  <si>
    <t>13836336869</t>
  </si>
  <si>
    <t>范珺逸府2_2_1201</t>
  </si>
  <si>
    <t>A20250703004665</t>
  </si>
  <si>
    <t>A20250703004696</t>
  </si>
  <si>
    <t>沈腾</t>
  </si>
  <si>
    <t>13536685922</t>
  </si>
  <si>
    <t>乾运华庭12_2_101</t>
  </si>
  <si>
    <t>A20250703004719</t>
  </si>
  <si>
    <t>A20250706003975</t>
  </si>
  <si>
    <t>祁文标</t>
  </si>
  <si>
    <t>13600511453</t>
  </si>
  <si>
    <t>祠堂巷46_2_101室</t>
  </si>
  <si>
    <t>2025-07-06</t>
  </si>
  <si>
    <t>EWH-6B2</t>
  </si>
  <si>
    <t>电-AO壁挂-厨宝-产成品</t>
  </si>
  <si>
    <t>A20250706003976</t>
  </si>
  <si>
    <t>免费厨改补贴（500元）</t>
  </si>
  <si>
    <t>A20250706003977</t>
  </si>
  <si>
    <t>A20250707000451</t>
  </si>
  <si>
    <t>朱华甫</t>
  </si>
  <si>
    <t>13346194788</t>
  </si>
  <si>
    <t>宁围街道新安华庭17幢2602</t>
  </si>
  <si>
    <t>2025-07-07</t>
  </si>
  <si>
    <t>A20250707000461</t>
  </si>
  <si>
    <t>A20250707000467</t>
  </si>
  <si>
    <t>瓜沥镇党柯路175号卓逸创新园B区</t>
  </si>
  <si>
    <t>2025-07-08</t>
  </si>
  <si>
    <t>A20250709003153</t>
  </si>
  <si>
    <t>张燕</t>
  </si>
  <si>
    <t>13858003393</t>
  </si>
  <si>
    <t>春宸上府1_1_101</t>
  </si>
  <si>
    <t>2025-07-09</t>
  </si>
  <si>
    <t>A20250709003173</t>
  </si>
  <si>
    <t>A20250709003185</t>
  </si>
  <si>
    <t>JSQ31-WVJWi</t>
  </si>
  <si>
    <t>A20250709003192</t>
  </si>
  <si>
    <t>伊小姐</t>
  </si>
  <si>
    <t>18368009888</t>
  </si>
  <si>
    <t>竹海水韵春风里12_2_1701</t>
  </si>
  <si>
    <t>A20250709003208</t>
  </si>
  <si>
    <t>A20250709003152</t>
  </si>
  <si>
    <t>A20250709003420</t>
  </si>
  <si>
    <t>A20250709003423</t>
  </si>
  <si>
    <t>A20250709003425</t>
  </si>
  <si>
    <t>A20250709003471</t>
  </si>
  <si>
    <t>A20250709003472</t>
  </si>
  <si>
    <t>A20250709003476</t>
  </si>
  <si>
    <t>A20250711000941</t>
  </si>
  <si>
    <t>罗军</t>
  </si>
  <si>
    <t>15836958235</t>
  </si>
  <si>
    <t>锦北街道翠竹苑</t>
  </si>
  <si>
    <t>2025-07-11</t>
  </si>
  <si>
    <t>DWQ15-R3HWi</t>
  </si>
  <si>
    <t>A20250712002877</t>
  </si>
  <si>
    <t>15381080526</t>
  </si>
  <si>
    <t>华元爱丁郡3_2_401</t>
  </si>
  <si>
    <t>2025-07-12</t>
  </si>
  <si>
    <t>A20250712002909</t>
  </si>
  <si>
    <t>A20250712002953</t>
  </si>
  <si>
    <t>A20250712002972</t>
  </si>
  <si>
    <t>A20250712002993</t>
  </si>
  <si>
    <t>A20250712003014</t>
  </si>
  <si>
    <t>A20250712003060</t>
  </si>
  <si>
    <t>13588790503</t>
  </si>
  <si>
    <t>闲林街道乐山嘉园8_7_302</t>
  </si>
  <si>
    <t>A20250712003140</t>
  </si>
  <si>
    <t>A20250712003195</t>
  </si>
  <si>
    <t>A20250712003242</t>
  </si>
  <si>
    <t>A20250714002121</t>
  </si>
  <si>
    <t>张志林</t>
  </si>
  <si>
    <t>13355812051</t>
  </si>
  <si>
    <t>杭州市拱墅区华盛达阅城公寓13幢2单元1503</t>
  </si>
  <si>
    <t>2025-07-14</t>
  </si>
  <si>
    <t>A20250714002222</t>
  </si>
  <si>
    <t>A20250716000666</t>
  </si>
  <si>
    <t>2025-07-16</t>
  </si>
  <si>
    <t>A20250716000668</t>
  </si>
  <si>
    <t>A20250716001852</t>
  </si>
  <si>
    <t>程仁妹</t>
  </si>
  <si>
    <t>13758198957</t>
  </si>
  <si>
    <t>北景园莲趣苑3栋803室</t>
  </si>
  <si>
    <t>A20250716002482</t>
  </si>
  <si>
    <t>13758226941</t>
  </si>
  <si>
    <t>新安天苑32_1_906</t>
  </si>
  <si>
    <t>A20250716002483</t>
  </si>
  <si>
    <t>A20250716002484</t>
  </si>
  <si>
    <t>A20250717003240</t>
  </si>
  <si>
    <t>盛强</t>
  </si>
  <si>
    <t>13072142610</t>
  </si>
  <si>
    <t>长河街道绿城华润晓月映翠7_2_1601</t>
  </si>
  <si>
    <t>2025-07-17</t>
  </si>
  <si>
    <t>还未付款</t>
  </si>
  <si>
    <t>A20250717003241</t>
  </si>
  <si>
    <t>PF-DA1</t>
  </si>
  <si>
    <t>A20250717003243</t>
  </si>
  <si>
    <t>A20250717003244</t>
  </si>
  <si>
    <t>ACWP-15AE1</t>
  </si>
  <si>
    <t>A20250717003301</t>
  </si>
  <si>
    <t>朱朱</t>
  </si>
  <si>
    <t>15825530825</t>
  </si>
  <si>
    <t>蜀山街道湘博府8_2404</t>
  </si>
  <si>
    <t>HPA-80D1.5Z</t>
  </si>
  <si>
    <t>A20250717003318</t>
  </si>
  <si>
    <t>A20250717003329</t>
  </si>
  <si>
    <t>A20250717003349</t>
  </si>
  <si>
    <t>A20250717003370</t>
  </si>
  <si>
    <t>A20250717003717</t>
  </si>
  <si>
    <t>江新伟</t>
  </si>
  <si>
    <t>13775318457</t>
  </si>
  <si>
    <t>越秀星颂府4_1702</t>
  </si>
  <si>
    <t>A20250717003718</t>
  </si>
  <si>
    <t>A20250717003720</t>
  </si>
  <si>
    <t>A20250717003925</t>
  </si>
  <si>
    <t>曹雅风</t>
  </si>
  <si>
    <t>15306576648</t>
  </si>
  <si>
    <t>湘水名庭3_2001</t>
  </si>
  <si>
    <t>CXW-200-S5</t>
  </si>
  <si>
    <t>A20250717003933</t>
  </si>
  <si>
    <t>A20250717003950</t>
  </si>
  <si>
    <t>DR2500DC1</t>
  </si>
  <si>
    <t>A20250717003958</t>
  </si>
  <si>
    <t>A20250717003968</t>
  </si>
  <si>
    <t>A20250718003154</t>
  </si>
  <si>
    <t>陈律全</t>
  </si>
  <si>
    <t>13732063567</t>
  </si>
  <si>
    <t>留下街道九月森</t>
  </si>
  <si>
    <t>2025-07-18</t>
  </si>
  <si>
    <t>A20250718003171</t>
  </si>
  <si>
    <t>KJ800F-C15-PF+</t>
  </si>
  <si>
    <t>空净---产成品</t>
  </si>
  <si>
    <t>A20250718003205</t>
  </si>
  <si>
    <t>A20250718003212</t>
  </si>
  <si>
    <t>A20250718003218</t>
  </si>
  <si>
    <t>A20250718003335</t>
  </si>
  <si>
    <t>徐娇</t>
  </si>
  <si>
    <t>18867502190</t>
  </si>
  <si>
    <t>寰宇天下8栋2802</t>
  </si>
  <si>
    <t>HPA-50D1.0Q</t>
  </si>
  <si>
    <t>A20250718003400</t>
  </si>
  <si>
    <t>A20250718003418</t>
  </si>
  <si>
    <t>A20250718003464</t>
  </si>
  <si>
    <t>A20250718003984</t>
  </si>
  <si>
    <t>18368092482</t>
  </si>
  <si>
    <t>五常街道盛世嘉园盛景苑112__806</t>
  </si>
  <si>
    <t>A20250718004030</t>
  </si>
  <si>
    <t>A20250718004055</t>
  </si>
  <si>
    <t>A20250718004086</t>
  </si>
  <si>
    <t>A20250718004436</t>
  </si>
  <si>
    <t>西溪北苑72_2_802</t>
  </si>
  <si>
    <t>A20250718004437</t>
  </si>
  <si>
    <t>A20250718004439</t>
  </si>
  <si>
    <t>A20250720005821</t>
  </si>
  <si>
    <t>2025-07-20</t>
  </si>
  <si>
    <t>A20250720005822</t>
  </si>
  <si>
    <t>A20250720005823</t>
  </si>
  <si>
    <t>A20250720005824</t>
  </si>
  <si>
    <t>A20250718004494</t>
  </si>
  <si>
    <t>A20250718004495</t>
  </si>
  <si>
    <t>A20250718004496</t>
  </si>
  <si>
    <t>A20250718004498</t>
  </si>
  <si>
    <t>A20250720005782</t>
  </si>
  <si>
    <t>A20250720005785</t>
  </si>
  <si>
    <t>A20250720005786</t>
  </si>
  <si>
    <t>A20250720005787</t>
  </si>
  <si>
    <t>A20250718006642</t>
  </si>
  <si>
    <t>沈晓东</t>
  </si>
  <si>
    <t>13822801628</t>
  </si>
  <si>
    <t>城厢街道回澜小区1_1_401</t>
  </si>
  <si>
    <t>A20250718006643</t>
  </si>
  <si>
    <t>A20250718006644</t>
  </si>
  <si>
    <t>A20250718006647</t>
  </si>
  <si>
    <t>A20250718006648</t>
  </si>
  <si>
    <t>A20250718006649</t>
  </si>
  <si>
    <t>A20250718006664</t>
  </si>
  <si>
    <t>HPI-50D1.0B</t>
  </si>
  <si>
    <t>A20250718006665</t>
  </si>
  <si>
    <t>A20250718006670</t>
  </si>
  <si>
    <t>城厢街道汇宇花园4_1_201</t>
  </si>
  <si>
    <t>A20250718006674</t>
  </si>
  <si>
    <t>A20250718006675</t>
  </si>
  <si>
    <t>A20250718006677</t>
  </si>
  <si>
    <t>A20250718006694</t>
  </si>
  <si>
    <t>A20250720002012</t>
  </si>
  <si>
    <t>15957163190</t>
  </si>
  <si>
    <t>萧山区蜀山街道久赋名邸和苑23_7</t>
  </si>
  <si>
    <t>A20250720003176</t>
  </si>
  <si>
    <t>A20250720003183</t>
  </si>
  <si>
    <t>A20250720003712</t>
  </si>
  <si>
    <t>严承荣</t>
  </si>
  <si>
    <t>13906516382</t>
  </si>
  <si>
    <t>余杭区勾庄佳苑东门24_1_1401</t>
  </si>
  <si>
    <t>A20250720003714</t>
  </si>
  <si>
    <t>A20250720003716</t>
  </si>
  <si>
    <t>A20250720004011</t>
  </si>
  <si>
    <t>唐凤珍</t>
  </si>
  <si>
    <t>13588210666</t>
  </si>
  <si>
    <t>西湖区嘉绿苑西48_1_903</t>
  </si>
  <si>
    <t>A20250720004843</t>
  </si>
  <si>
    <t>13175124332</t>
  </si>
  <si>
    <t>五常街道浙地人家4_2_201</t>
  </si>
  <si>
    <t>A20250720004870</t>
  </si>
  <si>
    <t>A20250720004947</t>
  </si>
  <si>
    <t>A20250720004974</t>
  </si>
  <si>
    <t>A20250720006011</t>
  </si>
  <si>
    <t>王琦</t>
  </si>
  <si>
    <t>15658060156</t>
  </si>
  <si>
    <t>泰和花园芙蓉苑7_1_401</t>
  </si>
  <si>
    <t>A20250720006012</t>
  </si>
  <si>
    <t>A20250720006016</t>
  </si>
  <si>
    <t>A20250720006020</t>
  </si>
  <si>
    <t>A20250720006022</t>
  </si>
  <si>
    <t>A20250720006023</t>
  </si>
  <si>
    <t>A20250720006034</t>
  </si>
  <si>
    <t>A20250720006035</t>
  </si>
  <si>
    <t>A20250720006132</t>
  </si>
  <si>
    <t>18967199197</t>
  </si>
  <si>
    <t>北干街道旺角城3_2_2002</t>
  </si>
  <si>
    <t>A20250720006135</t>
  </si>
  <si>
    <t>A20250720006137</t>
  </si>
  <si>
    <t>A20250720006138</t>
  </si>
  <si>
    <t>JSQ36-RJSAi</t>
  </si>
  <si>
    <t>A20250720006203</t>
  </si>
  <si>
    <t>俞卓嘉</t>
  </si>
  <si>
    <t>13735829639</t>
  </si>
  <si>
    <t>北干街道永瑞轩6_1_404</t>
  </si>
  <si>
    <t>HPA-50D1.5Z</t>
  </si>
  <si>
    <t>A20250720006215</t>
  </si>
  <si>
    <t>A20250720006218</t>
  </si>
  <si>
    <t>A20250721003833</t>
  </si>
  <si>
    <t>周胜丽</t>
  </si>
  <si>
    <t>三墩镇白马尊邸东11_1_1503</t>
  </si>
  <si>
    <t>2025-07-21</t>
  </si>
  <si>
    <t>A20250721003836</t>
  </si>
  <si>
    <t>A20250726003051</t>
  </si>
  <si>
    <t>汪玉红</t>
  </si>
  <si>
    <t>西湖区留下石马社区283号</t>
  </si>
  <si>
    <t>2025-07-26</t>
  </si>
  <si>
    <t>2025/7/21</t>
  </si>
  <si>
    <t>XSDD250721009</t>
  </si>
  <si>
    <t>2025/7/18</t>
  </si>
  <si>
    <t>XSDD250628010C</t>
  </si>
  <si>
    <t>XSDD250628010R</t>
  </si>
  <si>
    <t>XSDD250615004C</t>
  </si>
  <si>
    <t>XSDD250615004R</t>
  </si>
  <si>
    <t>XSDD250718023</t>
  </si>
  <si>
    <t>淮安昊天家电有限公司</t>
  </si>
  <si>
    <t>13057688682</t>
  </si>
  <si>
    <t>2025/7/16</t>
  </si>
  <si>
    <t>XSDD250716018</t>
  </si>
  <si>
    <t>2025/7/15</t>
  </si>
  <si>
    <t>XSDD250715015</t>
  </si>
  <si>
    <t>2025/7/7</t>
  </si>
  <si>
    <t>2025/7/2</t>
  </si>
  <si>
    <t>XSDD250702011</t>
  </si>
  <si>
    <t>2025/7/1</t>
  </si>
  <si>
    <t>XSDD250630022</t>
  </si>
  <si>
    <t>XSDD240915019R</t>
  </si>
  <si>
    <t>俞鲁峰</t>
  </si>
  <si>
    <t>13506711571</t>
  </si>
  <si>
    <r>
      <rPr>
        <b/>
        <sz val="18"/>
        <rFont val="微软雅黑"/>
        <charset val="134"/>
      </rPr>
      <t>8月厨电销售记录</t>
    </r>
    <r>
      <rPr>
        <b/>
        <sz val="12"/>
        <rFont val="微软雅黑"/>
        <charset val="134"/>
      </rPr>
      <t>——厨电5分/人，套系2套/人！</t>
    </r>
  </si>
  <si>
    <t>6.5入职8.8离职</t>
  </si>
  <si>
    <t>唐红梅</t>
  </si>
  <si>
    <t>8.6入职</t>
  </si>
  <si>
    <t>8.5从都都调到乐天</t>
  </si>
  <si>
    <t>9.1离职</t>
  </si>
  <si>
    <t>小计3人，真实2人，任务10分。</t>
  </si>
  <si>
    <t>总人数37人，真实29人，任务145分。</t>
  </si>
  <si>
    <t>A20250804003392</t>
  </si>
  <si>
    <t>姚丽</t>
  </si>
  <si>
    <t>18054051224</t>
  </si>
  <si>
    <t>滨江区襄贤望府4幢1904室</t>
  </si>
  <si>
    <t>2025-08-04</t>
  </si>
  <si>
    <t>A20250804003394</t>
  </si>
  <si>
    <t>A20250804003396</t>
  </si>
  <si>
    <t>A20250804001462</t>
  </si>
  <si>
    <t>葛建红</t>
  </si>
  <si>
    <t>杭州市滨江区长河街道绿城华润晓月映翠7_2_1601</t>
  </si>
  <si>
    <t>ER1600BWI</t>
  </si>
  <si>
    <t>A20250810000778</t>
  </si>
  <si>
    <t>陈兵</t>
  </si>
  <si>
    <t>13867155972</t>
  </si>
  <si>
    <t>和雅闻兴府4_1002</t>
  </si>
  <si>
    <t>2025-08-10</t>
  </si>
  <si>
    <t>A20250810000779</t>
  </si>
  <si>
    <t>A20250810000780</t>
  </si>
  <si>
    <t>A20250810000781</t>
  </si>
  <si>
    <t>陈国清</t>
  </si>
  <si>
    <t>A20250811001301</t>
  </si>
  <si>
    <t>赵悦含</t>
  </si>
  <si>
    <t>19842654449</t>
  </si>
  <si>
    <t>萧山区风情大道金湖艺境城2_2_2704</t>
  </si>
  <si>
    <t>2025-08-11</t>
  </si>
  <si>
    <t>A20250811001305</t>
  </si>
  <si>
    <t>A20250815003450</t>
  </si>
  <si>
    <t>潘月仙</t>
  </si>
  <si>
    <t>13675832088</t>
  </si>
  <si>
    <t>水岸家园2_1_501</t>
  </si>
  <si>
    <t>2025-08-15</t>
  </si>
  <si>
    <t>A20250815003451</t>
  </si>
  <si>
    <t>A20250815003452</t>
  </si>
  <si>
    <t>A20250818003180</t>
  </si>
  <si>
    <t>13588461423</t>
  </si>
  <si>
    <t>屏峰新村145号1_301</t>
  </si>
  <si>
    <t>2025-08-18</t>
  </si>
  <si>
    <t>A20250818004381</t>
  </si>
  <si>
    <t>夏顺兰</t>
  </si>
  <si>
    <t>13003695518</t>
  </si>
  <si>
    <t>甬江嘉院5_2_1004</t>
  </si>
  <si>
    <t>李总朋友</t>
  </si>
  <si>
    <t>A20250818004431</t>
  </si>
  <si>
    <t>甬江嘉苑5_2_1004</t>
  </si>
  <si>
    <t>A20250818004468</t>
  </si>
  <si>
    <t>上城区甬江嘉院5_2_1004</t>
  </si>
  <si>
    <t>JSQ26-ESCX</t>
  </si>
  <si>
    <t>A20250819000974</t>
  </si>
  <si>
    <t>屏峰新村145号1_305</t>
  </si>
  <si>
    <t>2025-08-19</t>
  </si>
  <si>
    <t>A20250820004973</t>
  </si>
  <si>
    <t>蒲鑫</t>
  </si>
  <si>
    <t>17757184766</t>
  </si>
  <si>
    <t>城区九堡街道九润公寓8_2_501</t>
  </si>
  <si>
    <t>2025-08-20</t>
  </si>
  <si>
    <t>A20250822002543</t>
  </si>
  <si>
    <t>刘维驾</t>
  </si>
  <si>
    <t>13362896866</t>
  </si>
  <si>
    <t>盈丰街道飞虹路美哉美城</t>
  </si>
  <si>
    <t>2025-08-22</t>
  </si>
  <si>
    <t>A20250824004545</t>
  </si>
  <si>
    <t>张敏杰</t>
  </si>
  <si>
    <t>18858153577</t>
  </si>
  <si>
    <t>华师家园2幢二单元704</t>
  </si>
  <si>
    <t>2025-08-24</t>
  </si>
  <si>
    <t>A20250824006213</t>
  </si>
  <si>
    <t>毛银军</t>
  </si>
  <si>
    <t>13758260296</t>
  </si>
  <si>
    <t>浦沿街道江南文苑14_1_1102</t>
  </si>
  <si>
    <t>A20250824006225</t>
  </si>
  <si>
    <t>A20250824006259</t>
  </si>
  <si>
    <t>A20250825002118</t>
  </si>
  <si>
    <t>李福坛</t>
  </si>
  <si>
    <t>13067896745</t>
  </si>
  <si>
    <t>杭州市杭锅新村4_1_402</t>
  </si>
  <si>
    <t>2025-08-25</t>
  </si>
  <si>
    <t>A20250825002210</t>
  </si>
  <si>
    <t>李福文</t>
  </si>
  <si>
    <t>13588006013</t>
  </si>
  <si>
    <t>A20250825002802</t>
  </si>
  <si>
    <t>吴国锋</t>
  </si>
  <si>
    <t>13968016686</t>
  </si>
  <si>
    <t>新南郡嘉苑3_2_303</t>
  </si>
  <si>
    <t>A20250827001793</t>
  </si>
  <si>
    <t>刘国庆</t>
  </si>
  <si>
    <t>13125524932</t>
  </si>
  <si>
    <t>余杭区绿野春天4幢2单元602</t>
  </si>
  <si>
    <t>2025-08-27</t>
  </si>
  <si>
    <t>A20250827001797</t>
  </si>
  <si>
    <t>A20250830001687</t>
  </si>
  <si>
    <t>孙肖松</t>
  </si>
  <si>
    <t>18905715229</t>
  </si>
  <si>
    <t>拱墅区远大花园2_2_301</t>
  </si>
  <si>
    <t>2025-08-30</t>
  </si>
  <si>
    <t>EWH-60HGKWi</t>
  </si>
  <si>
    <t>A20250830001849</t>
  </si>
  <si>
    <t>A20250830002893</t>
  </si>
  <si>
    <t>郁志康</t>
  </si>
  <si>
    <t>15824477050</t>
  </si>
  <si>
    <t>北干街道尚博苑14_2_2301</t>
  </si>
  <si>
    <t>A20250830002981</t>
  </si>
  <si>
    <t>A20250830003155</t>
  </si>
  <si>
    <t>2025/8/12</t>
  </si>
  <si>
    <t>XSDD250812013</t>
  </si>
  <si>
    <t>XSDD250815039</t>
  </si>
  <si>
    <t>13968086779</t>
  </si>
  <si>
    <t>2025/8/19</t>
  </si>
  <si>
    <t>XSDD250819003</t>
  </si>
  <si>
    <t>2025/8/18</t>
  </si>
  <si>
    <t>A20250818001454</t>
  </si>
  <si>
    <t xml:space="preserve"> 蒲鑫</t>
  </si>
  <si>
    <t>不算</t>
  </si>
  <si>
    <t>XSDD250819013C</t>
  </si>
  <si>
    <t>2025/8/20</t>
  </si>
  <si>
    <t>XSDD250820008</t>
  </si>
  <si>
    <t>2025/8/22</t>
  </si>
  <si>
    <t>XSDD250822020</t>
  </si>
  <si>
    <t>2025/8/25</t>
  </si>
  <si>
    <t>2025/8/30</t>
  </si>
  <si>
    <t>XSDD250830011</t>
  </si>
  <si>
    <t>刘晓霞</t>
  </si>
  <si>
    <t>15268151656</t>
  </si>
  <si>
    <r>
      <t>9月厨电销售记录</t>
    </r>
    <r>
      <rPr>
        <b/>
        <sz val="12"/>
        <rFont val="微软雅黑"/>
        <charset val="134"/>
      </rPr>
      <t>——厨电5分/人，套系2套/人！</t>
    </r>
  </si>
  <si>
    <t>小计4人，真实4人，任务20分。</t>
  </si>
  <si>
    <t>2025/9/2</t>
  </si>
  <si>
    <t>XSDD241217018C</t>
  </si>
  <si>
    <t>李秀成</t>
  </si>
  <si>
    <t>18967198197</t>
  </si>
  <si>
    <t>XSDD241217018R</t>
  </si>
  <si>
    <t>2025/9/1</t>
  </si>
  <si>
    <t>8月已算</t>
  </si>
  <si>
    <t>A20250726003051R</t>
  </si>
  <si>
    <t>13705818933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</si>
</sst>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.000000"/>
    <numFmt numFmtId="178" formatCode="#,##0.0"/>
    <numFmt numFmtId="179" formatCode="#,##0.0000000000"/>
  </numFmts>
  <fonts count="5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黑体"/>
      <charset val="134"/>
    </font>
    <font>
      <sz val="12"/>
      <color rgb="FF00B0F0"/>
      <name val="黑体"/>
      <charset val="134"/>
    </font>
    <font>
      <sz val="12"/>
      <color rgb="FFFF0000"/>
      <name val="黑体"/>
      <charset val="134"/>
    </font>
    <font>
      <b/>
      <sz val="12"/>
      <color theme="1"/>
      <name val="黑体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0"/>
      <name val="微软雅黑"/>
      <charset val="134"/>
    </font>
    <font>
      <b/>
      <sz val="18"/>
      <name val="微软雅黑"/>
      <charset val="134"/>
    </font>
    <font>
      <sz val="12"/>
      <name val="黑体"/>
      <charset val="134"/>
    </font>
    <font>
      <b/>
      <sz val="12"/>
      <color rgb="FFFF0000"/>
      <name val="黑体"/>
      <charset val="134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name val="黑体"/>
      <charset val="134"/>
    </font>
    <font>
      <b/>
      <sz val="11"/>
      <name val="宋体"/>
      <charset val="134"/>
    </font>
    <font>
      <sz val="11"/>
      <name val="Calibri"/>
      <charset val="134"/>
    </font>
    <font>
      <sz val="11"/>
      <color rgb="FFFF0000"/>
      <name val="宋体"/>
      <charset val="134"/>
    </font>
    <font>
      <sz val="11"/>
      <color rgb="FFFF0000"/>
      <name val="Calibri"/>
      <charset val="134"/>
    </font>
    <font>
      <sz val="11"/>
      <name val="宋体"/>
      <charset val="134"/>
    </font>
    <font>
      <b/>
      <sz val="11"/>
      <name val="Calibri"/>
      <charset val="134"/>
    </font>
    <font>
      <sz val="11"/>
      <color rgb="FF9C0006"/>
      <name val="宋体"/>
      <charset val="134"/>
    </font>
    <font>
      <b/>
      <sz val="11"/>
      <color indexed="8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b/>
      <sz val="10"/>
      <color theme="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name val="Calibri"/>
      <charset val="134"/>
    </font>
    <font>
      <b/>
      <sz val="12"/>
      <name val="宋体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b/>
      <sz val="12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046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20" borderId="20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1" borderId="23" applyNumberFormat="0" applyAlignment="0" applyProtection="0">
      <alignment vertical="center"/>
    </xf>
    <xf numFmtId="0" fontId="47" fillId="22" borderId="24" applyNumberFormat="0" applyAlignment="0" applyProtection="0">
      <alignment vertical="center"/>
    </xf>
    <xf numFmtId="0" fontId="48" fillId="22" borderId="23" applyNumberFormat="0" applyAlignment="0" applyProtection="0">
      <alignment vertical="center"/>
    </xf>
    <xf numFmtId="0" fontId="49" fillId="23" borderId="25" applyNumberFormat="0" applyAlignment="0" applyProtection="0">
      <alignment vertical="center"/>
    </xf>
    <xf numFmtId="0" fontId="50" fillId="0" borderId="26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</cellStyleXfs>
  <cellXfs count="48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76" fontId="11" fillId="4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left" vertical="center"/>
    </xf>
    <xf numFmtId="14" fontId="13" fillId="11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14" fontId="13" fillId="0" borderId="1" xfId="0" applyNumberFormat="1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14" fontId="6" fillId="11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right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15" fillId="0" borderId="0" xfId="0" applyNumberFormat="1" applyFont="1" applyFill="1" applyAlignment="1"/>
    <xf numFmtId="4" fontId="1" fillId="0" borderId="0" xfId="0" applyNumberFormat="1" applyFont="1" applyFill="1" applyAlignment="1"/>
    <xf numFmtId="0" fontId="17" fillId="0" borderId="0" xfId="0" applyFont="1">
      <alignment vertical="center"/>
    </xf>
    <xf numFmtId="177" fontId="15" fillId="0" borderId="0" xfId="0" applyNumberFormat="1" applyFont="1" applyFill="1" applyAlignment="1"/>
    <xf numFmtId="177" fontId="1" fillId="0" borderId="0" xfId="0" applyNumberFormat="1" applyFont="1" applyFill="1" applyAlignment="1"/>
    <xf numFmtId="0" fontId="1" fillId="0" borderId="0" xfId="0" applyFont="1" applyFill="1">
      <alignment vertical="center"/>
    </xf>
    <xf numFmtId="0" fontId="15" fillId="11" borderId="0" xfId="0" applyFont="1" applyFill="1" applyAlignment="1">
      <alignment vertical="center"/>
    </xf>
    <xf numFmtId="4" fontId="15" fillId="11" borderId="0" xfId="0" applyNumberFormat="1" applyFont="1" applyFill="1" applyAlignment="1"/>
    <xf numFmtId="177" fontId="15" fillId="11" borderId="0" xfId="0" applyNumberFormat="1" applyFont="1" applyFill="1" applyAlignment="1"/>
    <xf numFmtId="0" fontId="1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4" fontId="13" fillId="5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14" fontId="20" fillId="5" borderId="1" xfId="0" applyNumberFormat="1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/>
    </xf>
    <xf numFmtId="0" fontId="21" fillId="5" borderId="1" xfId="0" applyFont="1" applyFill="1" applyBorder="1" applyAlignment="1">
      <alignment horizontal="left"/>
    </xf>
    <xf numFmtId="0" fontId="22" fillId="5" borderId="1" xfId="0" applyFont="1" applyFill="1" applyBorder="1" applyAlignment="1">
      <alignment horizontal="left"/>
    </xf>
    <xf numFmtId="14" fontId="22" fillId="5" borderId="1" xfId="0" applyNumberFormat="1" applyFont="1" applyFill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14" fontId="22" fillId="0" borderId="1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6" xfId="0" applyFont="1" applyFill="1" applyBorder="1" applyAlignment="1">
      <alignment horizontal="left" vertical="center"/>
    </xf>
    <xf numFmtId="0" fontId="20" fillId="0" borderId="7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20" fillId="0" borderId="8" xfId="0" applyFont="1" applyFill="1" applyBorder="1" applyAlignment="1">
      <alignment horizontal="left" vertical="center"/>
    </xf>
    <xf numFmtId="0" fontId="20" fillId="4" borderId="8" xfId="0" applyFont="1" applyFill="1" applyBorder="1" applyAlignment="1">
      <alignment horizontal="left" vertical="center"/>
    </xf>
    <xf numFmtId="0" fontId="22" fillId="4" borderId="7" xfId="0" applyFont="1" applyFill="1" applyBorder="1" applyAlignment="1">
      <alignment horizontal="left" vertical="center"/>
    </xf>
    <xf numFmtId="0" fontId="22" fillId="4" borderId="6" xfId="0" applyFont="1" applyFill="1" applyBorder="1" applyAlignment="1">
      <alignment horizontal="left" vertical="center"/>
    </xf>
    <xf numFmtId="0" fontId="22" fillId="4" borderId="8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/>
    </xf>
    <xf numFmtId="14" fontId="21" fillId="5" borderId="1" xfId="0" applyNumberFormat="1" applyFont="1" applyFill="1" applyBorder="1" applyAlignment="1">
      <alignment horizontal="left"/>
    </xf>
    <xf numFmtId="14" fontId="21" fillId="0" borderId="1" xfId="0" applyNumberFormat="1" applyFont="1" applyFill="1" applyBorder="1" applyAlignment="1">
      <alignment horizontal="left"/>
    </xf>
    <xf numFmtId="0" fontId="22" fillId="0" borderId="7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horizontal="left"/>
    </xf>
    <xf numFmtId="14" fontId="23" fillId="0" borderId="1" xfId="0" applyNumberFormat="1" applyFont="1" applyFill="1" applyBorder="1" applyAlignment="1">
      <alignment horizontal="left"/>
    </xf>
    <xf numFmtId="0" fontId="8" fillId="10" borderId="0" xfId="0" applyFont="1" applyFill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" fontId="1" fillId="0" borderId="0" xfId="0" applyNumberFormat="1" applyFont="1" applyFill="1" applyAlignment="1">
      <alignment horizontal="left"/>
    </xf>
    <xf numFmtId="4" fontId="3" fillId="0" borderId="0" xfId="0" applyNumberFormat="1" applyFont="1" applyFill="1" applyAlignment="1">
      <alignment horizontal="left"/>
    </xf>
    <xf numFmtId="178" fontId="3" fillId="0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4" fontId="15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vertical="center"/>
    </xf>
    <xf numFmtId="4" fontId="3" fillId="0" borderId="0" xfId="0" applyNumberFormat="1" applyFont="1" applyFill="1" applyAlignment="1"/>
    <xf numFmtId="14" fontId="0" fillId="0" borderId="0" xfId="0" applyNumberFormat="1" applyAlignment="1">
      <alignment horizontal="left" vertical="center"/>
    </xf>
    <xf numFmtId="177" fontId="1" fillId="0" borderId="0" xfId="0" applyNumberFormat="1" applyFont="1" applyFill="1" applyAlignment="1">
      <alignment horizontal="left"/>
    </xf>
    <xf numFmtId="177" fontId="3" fillId="0" borderId="0" xfId="0" applyNumberFormat="1" applyFont="1" applyFill="1" applyAlignment="1">
      <alignment horizontal="left"/>
    </xf>
    <xf numFmtId="177" fontId="15" fillId="0" borderId="0" xfId="0" applyNumberFormat="1" applyFont="1" applyFill="1" applyAlignment="1">
      <alignment horizontal="left"/>
    </xf>
    <xf numFmtId="0" fontId="0" fillId="12" borderId="0" xfId="0" applyFill="1" applyAlignment="1">
      <alignment horizontal="left" vertical="center"/>
    </xf>
    <xf numFmtId="177" fontId="3" fillId="0" borderId="0" xfId="0" applyNumberFormat="1" applyFont="1" applyFill="1" applyAlignment="1"/>
    <xf numFmtId="0" fontId="17" fillId="0" borderId="0" xfId="0" applyFon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24" fillId="0" borderId="0" xfId="0" applyFont="1" applyAlignment="1"/>
    <xf numFmtId="0" fontId="20" fillId="0" borderId="0" xfId="0" applyFont="1" applyAlignment="1"/>
    <xf numFmtId="0" fontId="22" fillId="0" borderId="0" xfId="0" applyFont="1" applyAlignment="1"/>
    <xf numFmtId="0" fontId="20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0" fillId="13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2" fillId="13" borderId="1" xfId="0" applyFont="1" applyFill="1" applyBorder="1" applyAlignment="1">
      <alignment horizontal="left"/>
    </xf>
    <xf numFmtId="0" fontId="21" fillId="13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3" fillId="13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2" fillId="4" borderId="8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14" fontId="22" fillId="0" borderId="1" xfId="0" applyNumberFormat="1" applyFont="1" applyBorder="1" applyAlignment="1">
      <alignment horizontal="left"/>
    </xf>
    <xf numFmtId="0" fontId="26" fillId="0" borderId="0" xfId="0" applyFont="1" applyFill="1" applyAlignment="1">
      <alignment horizontal="left" vertical="center"/>
    </xf>
    <xf numFmtId="178" fontId="15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15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/>
    </xf>
    <xf numFmtId="0" fontId="27" fillId="0" borderId="1" xfId="0" applyFont="1" applyBorder="1" applyAlignment="1">
      <alignment horizontal="left" vertical="center"/>
    </xf>
    <xf numFmtId="0" fontId="31" fillId="3" borderId="1" xfId="0" applyFont="1" applyFill="1" applyBorder="1" applyAlignment="1">
      <alignment horizontal="left" vertical="center"/>
    </xf>
    <xf numFmtId="0" fontId="28" fillId="11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0" fontId="30" fillId="11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/>
    </xf>
    <xf numFmtId="0" fontId="30" fillId="0" borderId="1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center" wrapText="1"/>
    </xf>
    <xf numFmtId="0" fontId="27" fillId="11" borderId="1" xfId="0" applyFont="1" applyFill="1" applyBorder="1" applyAlignment="1">
      <alignment horizontal="left" vertical="center"/>
    </xf>
    <xf numFmtId="0" fontId="30" fillId="11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/>
    </xf>
    <xf numFmtId="0" fontId="28" fillId="11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7" fillId="4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/>
    </xf>
    <xf numFmtId="176" fontId="11" fillId="4" borderId="1" xfId="0" applyNumberFormat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right" vertical="center"/>
    </xf>
    <xf numFmtId="178" fontId="1" fillId="0" borderId="0" xfId="0" applyNumberFormat="1" applyFont="1" applyFill="1" applyAlignment="1">
      <alignment horizontal="left"/>
    </xf>
    <xf numFmtId="179" fontId="15" fillId="0" borderId="0" xfId="0" applyNumberFormat="1" applyFont="1" applyFill="1" applyAlignment="1">
      <alignment horizontal="left"/>
    </xf>
    <xf numFmtId="3" fontId="15" fillId="0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0" fontId="32" fillId="0" borderId="0" xfId="0" applyFont="1" applyAlignment="1">
      <alignment horizontal="left" vertical="top"/>
    </xf>
    <xf numFmtId="0" fontId="0" fillId="0" borderId="0" xfId="0" applyAlignment="1">
      <alignment horizontal="right" vertical="center"/>
    </xf>
    <xf numFmtId="0" fontId="33" fillId="3" borderId="0" xfId="0" applyFont="1" applyFill="1" applyAlignment="1">
      <alignment horizontal="left" vertical="top"/>
    </xf>
    <xf numFmtId="0" fontId="20" fillId="5" borderId="0" xfId="0" applyFont="1" applyFill="1" applyAlignment="1"/>
    <xf numFmtId="0" fontId="20" fillId="0" borderId="0" xfId="0" applyFont="1" applyFill="1" applyAlignment="1"/>
    <xf numFmtId="0" fontId="20" fillId="5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5" borderId="0" xfId="0" applyFont="1" applyFill="1" applyAlignment="1">
      <alignment horizontal="left"/>
    </xf>
    <xf numFmtId="0" fontId="21" fillId="5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33" fillId="3" borderId="0" xfId="0" applyFont="1" applyFill="1" applyAlignment="1">
      <alignment horizontal="right" vertical="top"/>
    </xf>
    <xf numFmtId="0" fontId="23" fillId="0" borderId="0" xfId="0" applyFont="1" applyAlignment="1"/>
    <xf numFmtId="0" fontId="23" fillId="0" borderId="0" xfId="0" applyFont="1" applyFill="1" applyAlignment="1"/>
    <xf numFmtId="0" fontId="0" fillId="0" borderId="0" xfId="0" applyFill="1" applyAlignment="1">
      <alignment horizontal="right" vertical="center"/>
    </xf>
    <xf numFmtId="0" fontId="23" fillId="5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3" fillId="5" borderId="0" xfId="0" applyFont="1" applyFill="1" applyAlignment="1"/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2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176" fontId="11" fillId="5" borderId="1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left" vertical="center" wrapText="1"/>
    </xf>
    <xf numFmtId="0" fontId="11" fillId="15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right" vertical="center" wrapText="1"/>
    </xf>
    <xf numFmtId="0" fontId="10" fillId="0" borderId="0" xfId="0" applyFont="1" applyFill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11" fillId="15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2" fillId="11" borderId="9" xfId="0" applyFont="1" applyFill="1" applyBorder="1" applyAlignment="1">
      <alignment horizontal="left"/>
    </xf>
    <xf numFmtId="0" fontId="21" fillId="11" borderId="10" xfId="0" applyFont="1" applyFill="1" applyBorder="1" applyAlignment="1">
      <alignment horizontal="left"/>
    </xf>
    <xf numFmtId="0" fontId="22" fillId="11" borderId="10" xfId="0" applyFont="1" applyFill="1" applyBorder="1" applyAlignment="1">
      <alignment horizontal="left"/>
    </xf>
    <xf numFmtId="0" fontId="20" fillId="0" borderId="11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left"/>
    </xf>
    <xf numFmtId="0" fontId="20" fillId="11" borderId="13" xfId="0" applyFont="1" applyFill="1" applyBorder="1" applyAlignment="1">
      <alignment horizontal="left"/>
    </xf>
    <xf numFmtId="0" fontId="20" fillId="11" borderId="0" xfId="0" applyFont="1" applyFill="1" applyAlignment="1">
      <alignment horizontal="left"/>
    </xf>
    <xf numFmtId="0" fontId="20" fillId="0" borderId="14" xfId="0" applyFont="1" applyFill="1" applyBorder="1" applyAlignment="1">
      <alignment horizontal="left"/>
    </xf>
    <xf numFmtId="0" fontId="20" fillId="0" borderId="15" xfId="0" applyFont="1" applyFill="1" applyBorder="1" applyAlignment="1">
      <alignment horizontal="left"/>
    </xf>
    <xf numFmtId="0" fontId="20" fillId="11" borderId="11" xfId="0" applyFont="1" applyFill="1" applyBorder="1" applyAlignment="1">
      <alignment horizontal="left"/>
    </xf>
    <xf numFmtId="0" fontId="20" fillId="11" borderId="12" xfId="0" applyFont="1" applyFill="1" applyBorder="1" applyAlignment="1">
      <alignment horizontal="left"/>
    </xf>
    <xf numFmtId="0" fontId="20" fillId="0" borderId="13" xfId="0" applyFont="1" applyFill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22" fillId="11" borderId="14" xfId="0" applyFont="1" applyFill="1" applyBorder="1" applyAlignment="1">
      <alignment horizontal="left"/>
    </xf>
    <xf numFmtId="0" fontId="21" fillId="11" borderId="15" xfId="0" applyFont="1" applyFill="1" applyBorder="1" applyAlignment="1">
      <alignment horizontal="left"/>
    </xf>
    <xf numFmtId="0" fontId="22" fillId="11" borderId="15" xfId="0" applyFont="1" applyFill="1" applyBorder="1" applyAlignment="1">
      <alignment horizontal="left"/>
    </xf>
    <xf numFmtId="0" fontId="20" fillId="0" borderId="11" xfId="0" applyFont="1" applyBorder="1" applyAlignment="1"/>
    <xf numFmtId="0" fontId="20" fillId="0" borderId="12" xfId="0" applyFont="1" applyBorder="1" applyAlignment="1"/>
    <xf numFmtId="0" fontId="20" fillId="11" borderId="14" xfId="0" applyFont="1" applyFill="1" applyBorder="1" applyAlignment="1"/>
    <xf numFmtId="0" fontId="20" fillId="11" borderId="15" xfId="0" applyFont="1" applyFill="1" applyBorder="1" applyAlignment="1"/>
    <xf numFmtId="0" fontId="20" fillId="11" borderId="11" xfId="0" applyFont="1" applyFill="1" applyBorder="1" applyAlignment="1"/>
    <xf numFmtId="0" fontId="20" fillId="11" borderId="12" xfId="0" applyFont="1" applyFill="1" applyBorder="1" applyAlignment="1"/>
    <xf numFmtId="0" fontId="20" fillId="0" borderId="14" xfId="0" applyFont="1" applyBorder="1" applyAlignment="1"/>
    <xf numFmtId="0" fontId="20" fillId="0" borderId="15" xfId="0" applyFont="1" applyBorder="1" applyAlignment="1"/>
    <xf numFmtId="0" fontId="22" fillId="11" borderId="11" xfId="0" applyFont="1" applyFill="1" applyBorder="1" applyAlignment="1">
      <alignment horizontal="left"/>
    </xf>
    <xf numFmtId="0" fontId="21" fillId="11" borderId="12" xfId="0" applyFont="1" applyFill="1" applyBorder="1" applyAlignment="1">
      <alignment horizontal="left"/>
    </xf>
    <xf numFmtId="0" fontId="22" fillId="11" borderId="12" xfId="0" applyFont="1" applyFill="1" applyBorder="1" applyAlignment="1">
      <alignment horizontal="left"/>
    </xf>
    <xf numFmtId="0" fontId="22" fillId="11" borderId="13" xfId="0" applyFont="1" applyFill="1" applyBorder="1" applyAlignment="1">
      <alignment horizontal="left"/>
    </xf>
    <xf numFmtId="0" fontId="21" fillId="11" borderId="0" xfId="0" applyFont="1" applyFill="1" applyAlignment="1">
      <alignment horizontal="left"/>
    </xf>
    <xf numFmtId="0" fontId="22" fillId="11" borderId="0" xfId="0" applyFont="1" applyFill="1" applyAlignment="1">
      <alignment horizontal="left"/>
    </xf>
    <xf numFmtId="0" fontId="22" fillId="0" borderId="14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13" xfId="0" applyFont="1" applyBorder="1" applyAlignment="1"/>
    <xf numFmtId="0" fontId="21" fillId="0" borderId="0" xfId="0" applyFont="1" applyAlignment="1"/>
    <xf numFmtId="0" fontId="22" fillId="0" borderId="14" xfId="0" applyFont="1" applyBorder="1" applyAlignment="1"/>
    <xf numFmtId="0" fontId="21" fillId="0" borderId="15" xfId="0" applyFont="1" applyBorder="1" applyAlignment="1"/>
    <xf numFmtId="0" fontId="22" fillId="0" borderId="15" xfId="0" applyFont="1" applyBorder="1" applyAlignment="1"/>
    <xf numFmtId="0" fontId="20" fillId="11" borderId="9" xfId="0" applyFont="1" applyFill="1" applyBorder="1" applyAlignment="1">
      <alignment horizontal="left"/>
    </xf>
    <xf numFmtId="0" fontId="20" fillId="11" borderId="10" xfId="0" applyFont="1" applyFill="1" applyBorder="1" applyAlignment="1">
      <alignment horizontal="left"/>
    </xf>
    <xf numFmtId="0" fontId="22" fillId="11" borderId="11" xfId="0" applyFont="1" applyFill="1" applyBorder="1" applyAlignment="1"/>
    <xf numFmtId="0" fontId="21" fillId="11" borderId="12" xfId="0" applyFont="1" applyFill="1" applyBorder="1" applyAlignment="1"/>
    <xf numFmtId="0" fontId="22" fillId="11" borderId="12" xfId="0" applyFont="1" applyFill="1" applyBorder="1" applyAlignment="1"/>
    <xf numFmtId="0" fontId="22" fillId="0" borderId="11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2" fillId="11" borderId="13" xfId="0" applyFont="1" applyFill="1" applyBorder="1" applyAlignment="1"/>
    <xf numFmtId="0" fontId="21" fillId="11" borderId="0" xfId="0" applyFont="1" applyFill="1" applyAlignment="1"/>
    <xf numFmtId="0" fontId="22" fillId="11" borderId="0" xfId="0" applyFont="1" applyFill="1" applyAlignment="1"/>
    <xf numFmtId="0" fontId="22" fillId="11" borderId="14" xfId="0" applyFont="1" applyFill="1" applyBorder="1" applyAlignment="1"/>
    <xf numFmtId="0" fontId="21" fillId="11" borderId="15" xfId="0" applyFont="1" applyFill="1" applyBorder="1" applyAlignment="1"/>
    <xf numFmtId="0" fontId="22" fillId="11" borderId="15" xfId="0" applyFont="1" applyFill="1" applyBorder="1" applyAlignment="1"/>
    <xf numFmtId="0" fontId="33" fillId="3" borderId="0" xfId="0" applyFont="1" applyFill="1" applyAlignment="1">
      <alignment horizontal="center" vertical="top"/>
    </xf>
    <xf numFmtId="0" fontId="21" fillId="11" borderId="10" xfId="0" applyFont="1" applyFill="1" applyBorder="1" applyAlignment="1">
      <alignment horizontal="right"/>
    </xf>
    <xf numFmtId="0" fontId="1" fillId="0" borderId="1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3" fillId="11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3" fillId="0" borderId="15" xfId="0" applyFont="1" applyFill="1" applyBorder="1" applyAlignment="1">
      <alignment horizontal="left"/>
    </xf>
    <xf numFmtId="0" fontId="0" fillId="0" borderId="1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3" fillId="11" borderId="12" xfId="0" applyFont="1" applyFill="1" applyBorder="1" applyAlignment="1">
      <alignment horizontal="left"/>
    </xf>
    <xf numFmtId="0" fontId="0" fillId="0" borderId="16" xfId="0" applyFill="1" applyBorder="1" applyAlignment="1">
      <alignment horizontal="center" vertical="center"/>
    </xf>
    <xf numFmtId="0" fontId="23" fillId="0" borderId="12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center"/>
    </xf>
    <xf numFmtId="0" fontId="21" fillId="11" borderId="15" xfId="0" applyFont="1" applyFill="1" applyBorder="1" applyAlignment="1">
      <alignment horizontal="right"/>
    </xf>
    <xf numFmtId="0" fontId="1" fillId="0" borderId="15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21" fillId="11" borderId="12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right"/>
    </xf>
    <xf numFmtId="0" fontId="1" fillId="0" borderId="18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right"/>
    </xf>
    <xf numFmtId="0" fontId="21" fillId="0" borderId="0" xfId="0" applyFont="1" applyAlignment="1">
      <alignment horizontal="right"/>
    </xf>
    <xf numFmtId="0" fontId="23" fillId="11" borderId="10" xfId="0" applyFont="1" applyFill="1" applyBorder="1" applyAlignment="1">
      <alignment horizontal="left"/>
    </xf>
    <xf numFmtId="0" fontId="0" fillId="0" borderId="10" xfId="0" applyFill="1" applyBorder="1" applyAlignment="1">
      <alignment horizontal="center" vertical="center"/>
    </xf>
    <xf numFmtId="0" fontId="21" fillId="0" borderId="15" xfId="0" applyFont="1" applyFill="1" applyBorder="1" applyAlignment="1">
      <alignment horizontal="right"/>
    </xf>
    <xf numFmtId="0" fontId="21" fillId="0" borderId="12" xfId="0" applyFont="1" applyBorder="1" applyAlignment="1">
      <alignment horizontal="right"/>
    </xf>
    <xf numFmtId="0" fontId="3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35" fillId="0" borderId="0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left" vertical="center"/>
    </xf>
    <xf numFmtId="0" fontId="36" fillId="9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left" vertical="center" wrapText="1"/>
    </xf>
    <xf numFmtId="14" fontId="8" fillId="0" borderId="0" xfId="0" applyNumberFormat="1" applyFont="1" applyFill="1" applyBorder="1" applyAlignment="1">
      <alignment horizontal="left" vertical="center"/>
    </xf>
    <xf numFmtId="0" fontId="11" fillId="16" borderId="7" xfId="0" applyFont="1" applyFill="1" applyBorder="1" applyAlignment="1">
      <alignment horizontal="left" vertical="center"/>
    </xf>
    <xf numFmtId="0" fontId="11" fillId="16" borderId="6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 vertical="center"/>
    </xf>
    <xf numFmtId="0" fontId="37" fillId="16" borderId="1" xfId="0" applyFont="1" applyFill="1" applyBorder="1" applyAlignment="1">
      <alignment horizontal="left" vertical="center"/>
    </xf>
    <xf numFmtId="0" fontId="11" fillId="16" borderId="1" xfId="0" applyFont="1" applyFill="1" applyBorder="1" applyAlignment="1">
      <alignment horizontal="left" vertical="center"/>
    </xf>
    <xf numFmtId="0" fontId="11" fillId="16" borderId="7" xfId="0" applyFont="1" applyFill="1" applyBorder="1" applyAlignment="1">
      <alignment horizontal="left" vertical="center" wrapText="1"/>
    </xf>
    <xf numFmtId="0" fontId="11" fillId="16" borderId="6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1" fillId="16" borderId="8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vertical="center"/>
    </xf>
    <xf numFmtId="0" fontId="11" fillId="9" borderId="5" xfId="0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34" fillId="19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34" fillId="19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auto="1"/>
          <bgColor indexed="65"/>
        </patternFill>
      </fill>
    </dxf>
    <dxf>
      <fill>
        <patternFill patternType="solid">
          <fgColor auto="1"/>
          <bgColor indexed="6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mruColors>
      <color rgb="00F046F6"/>
      <color rgb="00000000"/>
      <color rgb="0092D05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tyles" Target="styles.xml"/><Relationship Id="rId33" Type="http://schemas.openxmlformats.org/officeDocument/2006/relationships/sharedStrings" Target="sharedString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service.aosmith.com.cn/Service/ServiceAccountQueryData.aspx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J88"/>
  <sheetViews>
    <sheetView zoomScale="85" zoomScaleNormal="85" workbookViewId="0">
      <pane ySplit="2" topLeftCell="A3" activePane="bottomLeft" state="frozen"/>
      <selection/>
      <selection pane="bottomLeft" activeCell="AF9" sqref="AF9"/>
    </sheetView>
  </sheetViews>
  <sheetFormatPr defaultColWidth="26.8833333333333" defaultRowHeight="18" customHeight="1"/>
  <cols>
    <col min="1" max="1" width="9.225" style="436" customWidth="1"/>
    <col min="2" max="2" width="5.625" style="436" customWidth="1"/>
    <col min="3" max="3" width="26.625" style="439" customWidth="1"/>
    <col min="4" max="4" width="6.625" style="436" customWidth="1"/>
    <col min="5" max="5" width="10.25" style="436" customWidth="1"/>
    <col min="6" max="6" width="9.625" style="436" customWidth="1"/>
    <col min="7" max="7" width="9.125" style="436" customWidth="1"/>
    <col min="8" max="8" width="6.25" style="436" customWidth="1"/>
    <col min="9" max="9" width="11.9166666666667" style="436" customWidth="1"/>
    <col min="10" max="10" width="26.125" style="439" customWidth="1"/>
    <col min="11" max="11" width="8.5" style="436" customWidth="1"/>
    <col min="12" max="12" width="15.875" style="436" customWidth="1"/>
    <col min="13" max="13" width="16.75" style="436" customWidth="1"/>
    <col min="14" max="14" width="8.575" style="436" customWidth="1"/>
    <col min="15" max="15" width="7.875" style="436" hidden="1" customWidth="1"/>
    <col min="16" max="16" width="20.2583333333333" style="436" hidden="1" customWidth="1"/>
    <col min="17" max="17" width="7.625" style="440" hidden="1" customWidth="1"/>
    <col min="18" max="18" width="20.2583333333333" style="436" hidden="1" customWidth="1"/>
    <col min="19" max="19" width="7.625" style="440" hidden="1" customWidth="1"/>
    <col min="20" max="20" width="20.2583333333333" style="436" hidden="1" customWidth="1"/>
    <col min="21" max="21" width="7.49166666666667" style="436" hidden="1" customWidth="1"/>
    <col min="22" max="22" width="20.25" style="436" hidden="1" customWidth="1"/>
    <col min="23" max="23" width="7.49166666666667" style="436" hidden="1" customWidth="1"/>
    <col min="24" max="24" width="20.25" style="436" hidden="1" customWidth="1"/>
    <col min="25" max="25" width="7.49166666666667" style="436" hidden="1" customWidth="1"/>
    <col min="26" max="26" width="20.25" style="436" hidden="1" customWidth="1"/>
    <col min="27" max="27" width="7.675" style="436" hidden="1" customWidth="1"/>
    <col min="28" max="28" width="20.25" style="436" hidden="1" customWidth="1"/>
    <col min="29" max="29" width="12.1333333333333" style="436" hidden="1" customWidth="1"/>
    <col min="30" max="30" width="18.3916666666667" style="436" hidden="1" customWidth="1"/>
    <col min="31" max="31" width="12.1333333333333" style="436" customWidth="1"/>
    <col min="32" max="32" width="18.3916666666667" style="436" customWidth="1"/>
    <col min="33" max="33" width="11.325" style="436" customWidth="1"/>
    <col min="34" max="34" width="26.8833333333333" style="436" customWidth="1"/>
    <col min="35" max="35" width="12.35" style="436" customWidth="1"/>
    <col min="36" max="36" width="20.25" style="436" customWidth="1"/>
    <col min="37" max="16364" width="26.8833333333333" style="436" customWidth="1"/>
    <col min="16365" max="16366" width="26.8833333333333" style="436"/>
    <col min="16367" max="16384" width="26.8833333333333" style="441"/>
  </cols>
  <sheetData>
    <row r="1" ht="26" customHeight="1" spans="1:10">
      <c r="A1" s="442" t="s">
        <v>0</v>
      </c>
      <c r="B1" s="442"/>
      <c r="C1" s="442"/>
      <c r="D1" s="442"/>
      <c r="E1" s="442"/>
      <c r="F1" s="442"/>
      <c r="G1" s="442"/>
      <c r="H1" s="442"/>
      <c r="I1" s="442"/>
      <c r="J1" s="442"/>
    </row>
    <row r="2" s="435" customFormat="1" ht="34" customHeight="1" spans="1:19">
      <c r="A2" s="443" t="s">
        <v>1</v>
      </c>
      <c r="B2" s="443" t="s">
        <v>2</v>
      </c>
      <c r="C2" s="444" t="s">
        <v>3</v>
      </c>
      <c r="D2" s="443" t="s">
        <v>4</v>
      </c>
      <c r="E2" s="443" t="s">
        <v>5</v>
      </c>
      <c r="F2" s="443" t="s">
        <v>6</v>
      </c>
      <c r="G2" s="445" t="s">
        <v>7</v>
      </c>
      <c r="H2" s="445" t="s">
        <v>8</v>
      </c>
      <c r="I2" s="443" t="s">
        <v>9</v>
      </c>
      <c r="J2" s="444" t="s">
        <v>10</v>
      </c>
      <c r="Q2" s="477"/>
      <c r="S2" s="477"/>
    </row>
    <row r="3" s="436" customFormat="1" ht="21" customHeight="1" spans="1:20">
      <c r="A3" s="50" t="s">
        <v>11</v>
      </c>
      <c r="B3" s="50" t="s">
        <v>12</v>
      </c>
      <c r="C3" s="446" t="s">
        <v>13</v>
      </c>
      <c r="D3" s="61" t="s">
        <v>14</v>
      </c>
      <c r="E3" s="61" t="s">
        <v>15</v>
      </c>
      <c r="F3" s="447" t="s">
        <v>16</v>
      </c>
      <c r="G3" s="50" t="s">
        <v>17</v>
      </c>
      <c r="H3" s="61" t="s">
        <v>5</v>
      </c>
      <c r="I3" s="447" t="s">
        <v>18</v>
      </c>
      <c r="J3" s="452" t="s">
        <v>19</v>
      </c>
      <c r="K3" s="453"/>
      <c r="L3" s="39"/>
      <c r="M3" s="39"/>
      <c r="N3" s="39"/>
      <c r="O3" s="39"/>
      <c r="P3" s="39"/>
      <c r="Q3" s="478"/>
      <c r="R3" s="39"/>
      <c r="S3" s="478"/>
      <c r="T3" s="39"/>
    </row>
    <row r="4" s="436" customFormat="1" customHeight="1" spans="1:20">
      <c r="A4" s="50" t="s">
        <v>11</v>
      </c>
      <c r="B4" s="50" t="s">
        <v>12</v>
      </c>
      <c r="C4" s="446" t="s">
        <v>13</v>
      </c>
      <c r="D4" s="61" t="s">
        <v>14</v>
      </c>
      <c r="E4" s="61" t="s">
        <v>20</v>
      </c>
      <c r="F4" s="61" t="s">
        <v>21</v>
      </c>
      <c r="G4" s="53" t="s">
        <v>22</v>
      </c>
      <c r="H4" s="61" t="s">
        <v>5</v>
      </c>
      <c r="I4" s="447">
        <v>13750835209</v>
      </c>
      <c r="J4" s="452"/>
      <c r="K4" s="453"/>
      <c r="L4" s="39"/>
      <c r="M4" s="39"/>
      <c r="N4" s="39"/>
      <c r="O4" s="39"/>
      <c r="P4" s="39"/>
      <c r="Q4" s="478"/>
      <c r="R4" s="39"/>
      <c r="S4" s="478"/>
      <c r="T4" s="39"/>
    </row>
    <row r="5" s="436" customFormat="1" customHeight="1" spans="1:20">
      <c r="A5" s="50" t="s">
        <v>11</v>
      </c>
      <c r="B5" s="50" t="s">
        <v>12</v>
      </c>
      <c r="C5" s="446" t="s">
        <v>13</v>
      </c>
      <c r="D5" s="61" t="s">
        <v>14</v>
      </c>
      <c r="E5" s="61" t="s">
        <v>23</v>
      </c>
      <c r="F5" s="447" t="s">
        <v>24</v>
      </c>
      <c r="G5" s="50" t="s">
        <v>17</v>
      </c>
      <c r="H5" s="61" t="s">
        <v>5</v>
      </c>
      <c r="I5" s="61">
        <v>13173636983</v>
      </c>
      <c r="J5" s="452"/>
      <c r="K5" s="453"/>
      <c r="L5" s="39"/>
      <c r="M5" s="39"/>
      <c r="N5" s="39"/>
      <c r="O5" s="39"/>
      <c r="P5" s="39"/>
      <c r="Q5" s="478"/>
      <c r="R5" s="39"/>
      <c r="S5" s="478"/>
      <c r="T5" s="39"/>
    </row>
    <row r="6" s="436" customFormat="1" customHeight="1" spans="1:20">
      <c r="A6" s="50" t="s">
        <v>11</v>
      </c>
      <c r="B6" s="50" t="s">
        <v>25</v>
      </c>
      <c r="C6" s="448" t="s">
        <v>26</v>
      </c>
      <c r="D6" s="61" t="s">
        <v>14</v>
      </c>
      <c r="E6" s="61" t="s">
        <v>27</v>
      </c>
      <c r="F6" s="447" t="s">
        <v>28</v>
      </c>
      <c r="G6" s="50" t="s">
        <v>17</v>
      </c>
      <c r="H6" s="61" t="s">
        <v>5</v>
      </c>
      <c r="I6" s="61">
        <v>13645819789</v>
      </c>
      <c r="J6" s="454" t="s">
        <v>29</v>
      </c>
      <c r="K6" s="453"/>
      <c r="L6" s="39"/>
      <c r="M6" s="39"/>
      <c r="N6" s="39"/>
      <c r="O6" s="39"/>
      <c r="P6" s="39"/>
      <c r="Q6" s="478"/>
      <c r="R6" s="39"/>
      <c r="S6" s="478"/>
      <c r="T6" s="39"/>
    </row>
    <row r="7" s="436" customFormat="1" customHeight="1" spans="1:31">
      <c r="A7" s="50" t="s">
        <v>11</v>
      </c>
      <c r="B7" s="50" t="s">
        <v>25</v>
      </c>
      <c r="C7" s="54" t="s">
        <v>26</v>
      </c>
      <c r="D7" s="61" t="s">
        <v>14</v>
      </c>
      <c r="E7" s="50" t="s">
        <v>30</v>
      </c>
      <c r="F7" s="50" t="s">
        <v>31</v>
      </c>
      <c r="G7" s="50" t="s">
        <v>17</v>
      </c>
      <c r="H7" s="50" t="s">
        <v>5</v>
      </c>
      <c r="I7" s="50">
        <v>18858191377</v>
      </c>
      <c r="J7" s="455"/>
      <c r="K7" s="453"/>
      <c r="L7" s="456" t="s">
        <v>32</v>
      </c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AE7" s="457"/>
    </row>
    <row r="8" s="436" customFormat="1" customHeight="1" spans="1:25">
      <c r="A8" s="50" t="s">
        <v>11</v>
      </c>
      <c r="B8" s="50" t="s">
        <v>25</v>
      </c>
      <c r="C8" s="54" t="s">
        <v>33</v>
      </c>
      <c r="D8" s="61" t="s">
        <v>14</v>
      </c>
      <c r="E8" s="61" t="s">
        <v>34</v>
      </c>
      <c r="F8" s="61" t="s">
        <v>35</v>
      </c>
      <c r="G8" s="50" t="s">
        <v>17</v>
      </c>
      <c r="H8" s="61" t="s">
        <v>5</v>
      </c>
      <c r="I8" s="61">
        <v>15869192136</v>
      </c>
      <c r="J8" s="458" t="s">
        <v>36</v>
      </c>
      <c r="K8" s="453"/>
      <c r="L8" s="39"/>
      <c r="M8" s="39"/>
      <c r="N8" s="39"/>
      <c r="O8" s="39"/>
      <c r="P8" s="39"/>
      <c r="Q8" s="39"/>
      <c r="R8" s="39"/>
      <c r="S8" s="39"/>
      <c r="T8" s="39"/>
      <c r="U8" s="39"/>
      <c r="W8" s="39"/>
      <c r="Y8" s="39"/>
    </row>
    <row r="9" s="437" customFormat="1" customHeight="1" spans="1:25">
      <c r="A9" s="50" t="s">
        <v>11</v>
      </c>
      <c r="B9" s="50" t="s">
        <v>25</v>
      </c>
      <c r="C9" s="54" t="s">
        <v>33</v>
      </c>
      <c r="D9" s="61" t="s">
        <v>14</v>
      </c>
      <c r="E9" s="50" t="s">
        <v>37</v>
      </c>
      <c r="F9" s="50" t="s">
        <v>38</v>
      </c>
      <c r="G9" s="50" t="s">
        <v>17</v>
      </c>
      <c r="H9" s="50" t="s">
        <v>5</v>
      </c>
      <c r="I9" s="50">
        <v>15167127058</v>
      </c>
      <c r="J9" s="458"/>
      <c r="K9" s="453"/>
      <c r="L9" s="39"/>
      <c r="M9" s="39"/>
      <c r="N9" s="39"/>
      <c r="O9" s="39"/>
      <c r="P9" s="39"/>
      <c r="Q9" s="39"/>
      <c r="R9" s="39"/>
      <c r="S9" s="39"/>
      <c r="T9" s="39"/>
      <c r="U9" s="39"/>
      <c r="W9" s="39"/>
      <c r="Y9" s="39"/>
    </row>
    <row r="10" s="436" customFormat="1" customHeight="1" spans="1:25">
      <c r="A10" s="50" t="s">
        <v>11</v>
      </c>
      <c r="B10" s="50" t="s">
        <v>25</v>
      </c>
      <c r="C10" s="54" t="s">
        <v>39</v>
      </c>
      <c r="D10" s="61" t="s">
        <v>14</v>
      </c>
      <c r="E10" s="61" t="s">
        <v>40</v>
      </c>
      <c r="F10" s="61" t="s">
        <v>41</v>
      </c>
      <c r="G10" s="50" t="s">
        <v>17</v>
      </c>
      <c r="H10" s="50" t="s">
        <v>5</v>
      </c>
      <c r="I10" s="50">
        <v>15336548359</v>
      </c>
      <c r="J10" s="454" t="s">
        <v>42</v>
      </c>
      <c r="K10" s="453"/>
      <c r="L10" s="39"/>
      <c r="M10" s="39"/>
      <c r="N10" s="39"/>
      <c r="O10" s="39"/>
      <c r="P10" s="39"/>
      <c r="Q10" s="39"/>
      <c r="R10" s="39"/>
      <c r="S10" s="39"/>
      <c r="T10" s="39"/>
      <c r="U10" s="39"/>
      <c r="W10" s="39"/>
      <c r="Y10" s="39"/>
    </row>
    <row r="11" s="437" customFormat="1" customHeight="1" spans="1:25">
      <c r="A11" s="50" t="s">
        <v>11</v>
      </c>
      <c r="B11" s="50" t="s">
        <v>25</v>
      </c>
      <c r="C11" s="54" t="s">
        <v>39</v>
      </c>
      <c r="D11" s="61" t="s">
        <v>14</v>
      </c>
      <c r="E11" s="50" t="s">
        <v>43</v>
      </c>
      <c r="F11" s="50" t="s">
        <v>44</v>
      </c>
      <c r="G11" s="50" t="s">
        <v>17</v>
      </c>
      <c r="H11" s="61" t="s">
        <v>5</v>
      </c>
      <c r="I11" s="50">
        <v>13805746755</v>
      </c>
      <c r="J11" s="455"/>
      <c r="K11" s="453"/>
      <c r="L11" s="39"/>
      <c r="M11" s="39"/>
      <c r="N11" s="39"/>
      <c r="O11" s="39"/>
      <c r="P11" s="39"/>
      <c r="Q11" s="39"/>
      <c r="R11" s="39"/>
      <c r="S11" s="39"/>
      <c r="T11" s="39"/>
      <c r="U11" s="39"/>
      <c r="W11" s="39"/>
      <c r="Y11" s="39"/>
    </row>
    <row r="12" s="437" customFormat="1" customHeight="1" spans="1:31">
      <c r="A12" s="50" t="s">
        <v>11</v>
      </c>
      <c r="B12" s="50" t="s">
        <v>12</v>
      </c>
      <c r="C12" s="54" t="s">
        <v>45</v>
      </c>
      <c r="D12" s="61" t="s">
        <v>14</v>
      </c>
      <c r="E12" s="50" t="s">
        <v>46</v>
      </c>
      <c r="F12" s="50" t="s">
        <v>47</v>
      </c>
      <c r="G12" s="50" t="s">
        <v>17</v>
      </c>
      <c r="H12" s="50" t="s">
        <v>5</v>
      </c>
      <c r="I12" s="50">
        <v>18106551702</v>
      </c>
      <c r="J12" s="454" t="s">
        <v>48</v>
      </c>
      <c r="K12" s="453"/>
      <c r="L12" s="456" t="s">
        <v>49</v>
      </c>
      <c r="M12" s="456" t="s">
        <v>50</v>
      </c>
      <c r="N12" s="457"/>
      <c r="O12" s="457"/>
      <c r="P12" s="457"/>
      <c r="Q12" s="457"/>
      <c r="R12" s="457"/>
      <c r="S12" s="457"/>
      <c r="T12" s="457"/>
      <c r="U12" s="457"/>
      <c r="V12" s="479"/>
      <c r="W12" s="457"/>
      <c r="X12" s="479"/>
      <c r="Y12" s="457"/>
      <c r="Z12" s="479"/>
      <c r="AA12" s="479"/>
      <c r="AB12" s="479"/>
      <c r="AC12" s="479"/>
      <c r="AD12" s="479"/>
      <c r="AE12" s="479"/>
    </row>
    <row r="13" s="437" customFormat="1" customHeight="1" spans="1:25">
      <c r="A13" s="50" t="s">
        <v>11</v>
      </c>
      <c r="B13" s="50" t="s">
        <v>12</v>
      </c>
      <c r="C13" s="54" t="s">
        <v>45</v>
      </c>
      <c r="D13" s="61" t="s">
        <v>14</v>
      </c>
      <c r="E13" s="50" t="s">
        <v>51</v>
      </c>
      <c r="F13" s="447" t="s">
        <v>5</v>
      </c>
      <c r="G13" s="50" t="s">
        <v>17</v>
      </c>
      <c r="H13" s="50" t="s">
        <v>5</v>
      </c>
      <c r="I13" s="50">
        <v>15314606189</v>
      </c>
      <c r="J13" s="455"/>
      <c r="K13" s="453"/>
      <c r="L13" s="39"/>
      <c r="M13" s="39"/>
      <c r="N13" s="39"/>
      <c r="O13" s="39"/>
      <c r="P13" s="39"/>
      <c r="Q13" s="39"/>
      <c r="R13" s="39"/>
      <c r="S13" s="39"/>
      <c r="T13" s="39"/>
      <c r="U13" s="39"/>
      <c r="W13" s="39"/>
      <c r="Y13" s="39"/>
    </row>
    <row r="14" s="437" customFormat="1" ht="19" customHeight="1" spans="1:25">
      <c r="A14" s="50" t="s">
        <v>11</v>
      </c>
      <c r="B14" s="50" t="s">
        <v>12</v>
      </c>
      <c r="C14" s="51" t="s">
        <v>52</v>
      </c>
      <c r="D14" s="61" t="s">
        <v>14</v>
      </c>
      <c r="E14" s="61" t="s">
        <v>53</v>
      </c>
      <c r="F14" s="61" t="s">
        <v>54</v>
      </c>
      <c r="G14" s="50" t="s">
        <v>17</v>
      </c>
      <c r="H14" s="61" t="s">
        <v>5</v>
      </c>
      <c r="I14" s="61">
        <v>13325810268</v>
      </c>
      <c r="J14" s="459" t="s">
        <v>55</v>
      </c>
      <c r="K14" s="453"/>
      <c r="L14" s="39"/>
      <c r="M14" s="39"/>
      <c r="N14" s="39"/>
      <c r="O14" s="39"/>
      <c r="P14" s="39"/>
      <c r="Q14" s="39"/>
      <c r="R14" s="39"/>
      <c r="S14" s="39"/>
      <c r="T14" s="39"/>
      <c r="U14" s="39"/>
      <c r="W14" s="39"/>
      <c r="Y14" s="39"/>
    </row>
    <row r="15" s="437" customFormat="1" ht="19" customHeight="1" spans="1:25">
      <c r="A15" s="50" t="s">
        <v>11</v>
      </c>
      <c r="B15" s="50" t="s">
        <v>12</v>
      </c>
      <c r="C15" s="51" t="s">
        <v>52</v>
      </c>
      <c r="D15" s="61" t="s">
        <v>14</v>
      </c>
      <c r="E15" s="50" t="s">
        <v>56</v>
      </c>
      <c r="F15" s="50" t="s">
        <v>57</v>
      </c>
      <c r="G15" s="50" t="s">
        <v>17</v>
      </c>
      <c r="H15" s="50" t="s">
        <v>5</v>
      </c>
      <c r="I15" s="50">
        <v>15397155118</v>
      </c>
      <c r="J15" s="459"/>
      <c r="K15" s="453"/>
      <c r="L15" s="39"/>
      <c r="M15" s="39"/>
      <c r="N15" s="39"/>
      <c r="O15" s="39"/>
      <c r="P15" s="39"/>
      <c r="Q15" s="39"/>
      <c r="R15" s="39"/>
      <c r="S15" s="39"/>
      <c r="T15" s="39"/>
      <c r="U15" s="39"/>
      <c r="W15" s="39"/>
      <c r="Y15" s="39"/>
    </row>
    <row r="16" s="437" customFormat="1" customHeight="1" spans="1:25">
      <c r="A16" s="55" t="s">
        <v>58</v>
      </c>
      <c r="B16" s="50" t="s">
        <v>59</v>
      </c>
      <c r="C16" s="51" t="s">
        <v>60</v>
      </c>
      <c r="D16" s="61" t="s">
        <v>14</v>
      </c>
      <c r="E16" s="50" t="s">
        <v>61</v>
      </c>
      <c r="F16" s="61" t="s">
        <v>62</v>
      </c>
      <c r="G16" s="50" t="s">
        <v>17</v>
      </c>
      <c r="H16" s="61" t="s">
        <v>5</v>
      </c>
      <c r="I16" s="50">
        <v>18658109755</v>
      </c>
      <c r="J16" s="460" t="s">
        <v>63</v>
      </c>
      <c r="K16" s="453"/>
      <c r="L16" s="39"/>
      <c r="M16" s="39"/>
      <c r="N16" s="39"/>
      <c r="O16" s="39"/>
      <c r="P16" s="39"/>
      <c r="Q16" s="39"/>
      <c r="R16" s="39"/>
      <c r="S16" s="39"/>
      <c r="T16" s="39"/>
      <c r="U16" s="39"/>
      <c r="W16" s="39"/>
      <c r="Y16" s="39"/>
    </row>
    <row r="17" s="437" customFormat="1" customHeight="1" spans="1:25">
      <c r="A17" s="55" t="s">
        <v>58</v>
      </c>
      <c r="B17" s="50" t="s">
        <v>59</v>
      </c>
      <c r="C17" s="51" t="s">
        <v>60</v>
      </c>
      <c r="D17" s="61" t="s">
        <v>14</v>
      </c>
      <c r="E17" s="50" t="s">
        <v>64</v>
      </c>
      <c r="F17" s="61" t="s">
        <v>65</v>
      </c>
      <c r="G17" s="53" t="s">
        <v>22</v>
      </c>
      <c r="H17" s="50" t="s">
        <v>5</v>
      </c>
      <c r="I17" s="50">
        <v>18267181063</v>
      </c>
      <c r="J17" s="461"/>
      <c r="K17" s="453"/>
      <c r="L17" s="39"/>
      <c r="M17" s="39"/>
      <c r="N17" s="39"/>
      <c r="O17" s="39"/>
      <c r="P17" s="39"/>
      <c r="Q17" s="39"/>
      <c r="R17" s="39"/>
      <c r="S17" s="39"/>
      <c r="T17" s="39"/>
      <c r="U17" s="39"/>
      <c r="W17" s="39"/>
      <c r="Y17" s="39"/>
    </row>
    <row r="18" s="437" customFormat="1" customHeight="1" spans="1:31">
      <c r="A18" s="50" t="s">
        <v>66</v>
      </c>
      <c r="B18" s="50" t="s">
        <v>59</v>
      </c>
      <c r="C18" s="54" t="s">
        <v>67</v>
      </c>
      <c r="D18" s="61" t="s">
        <v>68</v>
      </c>
      <c r="E18" s="50" t="s">
        <v>69</v>
      </c>
      <c r="F18" s="50" t="s">
        <v>70</v>
      </c>
      <c r="G18" s="50" t="s">
        <v>17</v>
      </c>
      <c r="H18" s="61" t="s">
        <v>5</v>
      </c>
      <c r="I18" s="50">
        <v>15158896703</v>
      </c>
      <c r="J18" s="449"/>
      <c r="K18" s="453"/>
      <c r="L18" s="456" t="s">
        <v>71</v>
      </c>
      <c r="M18" s="457"/>
      <c r="N18" s="457"/>
      <c r="O18" s="457"/>
      <c r="P18" s="457"/>
      <c r="Q18" s="457"/>
      <c r="R18" s="457"/>
      <c r="S18" s="457"/>
      <c r="T18" s="457"/>
      <c r="U18" s="457"/>
      <c r="V18" s="479"/>
      <c r="W18" s="457"/>
      <c r="X18" s="479"/>
      <c r="Y18" s="457"/>
      <c r="Z18" s="479"/>
      <c r="AA18" s="479"/>
      <c r="AB18" s="479"/>
      <c r="AC18" s="479"/>
      <c r="AD18" s="479"/>
      <c r="AE18" s="479"/>
    </row>
    <row r="19" s="436" customFormat="1" customHeight="1" spans="1:25">
      <c r="A19" s="50" t="s">
        <v>66</v>
      </c>
      <c r="B19" s="50" t="s">
        <v>25</v>
      </c>
      <c r="C19" s="54" t="s">
        <v>72</v>
      </c>
      <c r="D19" s="61" t="s">
        <v>68</v>
      </c>
      <c r="E19" s="50" t="s">
        <v>73</v>
      </c>
      <c r="F19" s="50" t="s">
        <v>74</v>
      </c>
      <c r="G19" s="50" t="s">
        <v>17</v>
      </c>
      <c r="H19" s="50" t="s">
        <v>5</v>
      </c>
      <c r="I19" s="50">
        <v>13282848278</v>
      </c>
      <c r="J19" s="449"/>
      <c r="K19" s="453"/>
      <c r="L19" s="39"/>
      <c r="M19" s="39"/>
      <c r="N19" s="39"/>
      <c r="O19" s="39"/>
      <c r="P19" s="39"/>
      <c r="Q19" s="39"/>
      <c r="R19" s="39"/>
      <c r="S19" s="39"/>
      <c r="T19" s="39"/>
      <c r="U19" s="39"/>
      <c r="W19" s="39"/>
      <c r="Y19" s="39"/>
    </row>
    <row r="20" s="437" customFormat="1" customHeight="1" spans="1:25">
      <c r="A20" s="50" t="s">
        <v>66</v>
      </c>
      <c r="B20" s="50" t="s">
        <v>25</v>
      </c>
      <c r="C20" s="54" t="s">
        <v>75</v>
      </c>
      <c r="D20" s="61" t="s">
        <v>68</v>
      </c>
      <c r="E20" s="50" t="s">
        <v>76</v>
      </c>
      <c r="F20" s="50" t="s">
        <v>77</v>
      </c>
      <c r="G20" s="50" t="s">
        <v>17</v>
      </c>
      <c r="H20" s="50" t="s">
        <v>5</v>
      </c>
      <c r="I20" s="50">
        <v>13296766810</v>
      </c>
      <c r="J20" s="462"/>
      <c r="K20" s="453"/>
      <c r="L20" s="39"/>
      <c r="M20" s="39"/>
      <c r="N20" s="39"/>
      <c r="O20" s="39"/>
      <c r="P20" s="39"/>
      <c r="Q20" s="39"/>
      <c r="R20" s="39"/>
      <c r="S20" s="39"/>
      <c r="T20" s="39"/>
      <c r="U20" s="39"/>
      <c r="W20" s="39"/>
      <c r="Y20" s="39"/>
    </row>
    <row r="21" s="437" customFormat="1" customHeight="1" spans="1:25">
      <c r="A21" s="50" t="s">
        <v>66</v>
      </c>
      <c r="B21" s="50" t="s">
        <v>25</v>
      </c>
      <c r="C21" s="54" t="s">
        <v>78</v>
      </c>
      <c r="D21" s="61" t="s">
        <v>68</v>
      </c>
      <c r="E21" s="50" t="s">
        <v>79</v>
      </c>
      <c r="F21" s="50" t="s">
        <v>80</v>
      </c>
      <c r="G21" s="50" t="s">
        <v>17</v>
      </c>
      <c r="H21" s="50" t="s">
        <v>5</v>
      </c>
      <c r="I21" s="50">
        <v>18258819257</v>
      </c>
      <c r="J21" s="462"/>
      <c r="K21" s="453"/>
      <c r="L21" s="39"/>
      <c r="M21" s="39"/>
      <c r="N21" s="39"/>
      <c r="O21" s="39"/>
      <c r="P21" s="39"/>
      <c r="Q21" s="39"/>
      <c r="R21" s="39"/>
      <c r="S21" s="39"/>
      <c r="T21" s="39"/>
      <c r="U21" s="39"/>
      <c r="W21" s="39"/>
      <c r="Y21" s="39"/>
    </row>
    <row r="22" s="437" customFormat="1" customHeight="1" spans="1:31">
      <c r="A22" s="50" t="s">
        <v>66</v>
      </c>
      <c r="B22" s="50" t="s">
        <v>25</v>
      </c>
      <c r="C22" s="54" t="s">
        <v>81</v>
      </c>
      <c r="D22" s="61" t="s">
        <v>68</v>
      </c>
      <c r="E22" s="50" t="s">
        <v>82</v>
      </c>
      <c r="F22" s="61" t="s">
        <v>5</v>
      </c>
      <c r="G22" s="50" t="s">
        <v>17</v>
      </c>
      <c r="H22" s="50" t="s">
        <v>5</v>
      </c>
      <c r="I22" s="50">
        <v>15268599248</v>
      </c>
      <c r="J22" s="462"/>
      <c r="K22" s="453"/>
      <c r="L22" s="456" t="s">
        <v>83</v>
      </c>
      <c r="M22" s="457"/>
      <c r="N22" s="457"/>
      <c r="O22" s="39"/>
      <c r="P22" s="39"/>
      <c r="Q22" s="39"/>
      <c r="R22" s="39"/>
      <c r="S22" s="39"/>
      <c r="T22" s="39"/>
      <c r="U22" s="39"/>
      <c r="W22" s="39"/>
      <c r="Y22" s="39"/>
      <c r="AE22" s="479"/>
    </row>
    <row r="23" s="436" customFormat="1" customHeight="1" spans="1:25">
      <c r="A23" s="61" t="s">
        <v>84</v>
      </c>
      <c r="B23" s="50" t="s">
        <v>12</v>
      </c>
      <c r="C23" s="51" t="s">
        <v>85</v>
      </c>
      <c r="D23" s="50" t="s">
        <v>86</v>
      </c>
      <c r="E23" s="50" t="s">
        <v>87</v>
      </c>
      <c r="F23" s="50" t="s">
        <v>88</v>
      </c>
      <c r="G23" s="50" t="s">
        <v>17</v>
      </c>
      <c r="H23" s="50" t="s">
        <v>5</v>
      </c>
      <c r="I23" s="50">
        <v>13989845469</v>
      </c>
      <c r="J23" s="463"/>
      <c r="K23" s="453"/>
      <c r="L23" s="39"/>
      <c r="M23" s="39"/>
      <c r="N23" s="39"/>
      <c r="O23" s="39"/>
      <c r="P23" s="39"/>
      <c r="Q23" s="39"/>
      <c r="R23" s="39"/>
      <c r="S23" s="39"/>
      <c r="T23" s="39"/>
      <c r="U23" s="39"/>
      <c r="W23" s="39"/>
      <c r="Y23" s="39"/>
    </row>
    <row r="24" s="437" customFormat="1" customHeight="1" spans="1:25">
      <c r="A24" s="61" t="s">
        <v>84</v>
      </c>
      <c r="B24" s="50" t="s">
        <v>12</v>
      </c>
      <c r="C24" s="51" t="s">
        <v>85</v>
      </c>
      <c r="D24" s="50" t="s">
        <v>86</v>
      </c>
      <c r="E24" s="50" t="s">
        <v>89</v>
      </c>
      <c r="F24" s="55" t="s">
        <v>90</v>
      </c>
      <c r="G24" s="50" t="s">
        <v>17</v>
      </c>
      <c r="H24" s="50" t="s">
        <v>5</v>
      </c>
      <c r="I24" s="50">
        <v>15957117807</v>
      </c>
      <c r="J24" s="464"/>
      <c r="K24" s="453"/>
      <c r="L24" s="37"/>
      <c r="M24" s="37"/>
      <c r="N24" s="37"/>
      <c r="O24" s="37"/>
      <c r="P24" s="37"/>
      <c r="Q24" s="37"/>
      <c r="R24" s="37"/>
      <c r="S24" s="37"/>
      <c r="T24" s="37"/>
      <c r="U24" s="37"/>
      <c r="W24" s="37"/>
      <c r="Y24" s="37"/>
    </row>
    <row r="25" s="436" customFormat="1" customHeight="1" spans="1:25">
      <c r="A25" s="61" t="s">
        <v>84</v>
      </c>
      <c r="B25" s="50" t="s">
        <v>25</v>
      </c>
      <c r="C25" s="51" t="s">
        <v>91</v>
      </c>
      <c r="D25" s="50" t="s">
        <v>86</v>
      </c>
      <c r="E25" s="50" t="s">
        <v>92</v>
      </c>
      <c r="F25" s="50" t="s">
        <v>93</v>
      </c>
      <c r="G25" s="50" t="s">
        <v>17</v>
      </c>
      <c r="H25" s="50" t="s">
        <v>5</v>
      </c>
      <c r="I25" s="50">
        <v>18268889208</v>
      </c>
      <c r="J25" s="463"/>
      <c r="K25" s="453"/>
      <c r="L25" s="39"/>
      <c r="M25" s="39"/>
      <c r="N25" s="39"/>
      <c r="O25" s="39"/>
      <c r="P25" s="39"/>
      <c r="Q25" s="39"/>
      <c r="R25" s="39"/>
      <c r="S25" s="39"/>
      <c r="T25" s="39"/>
      <c r="U25" s="39"/>
      <c r="W25" s="39"/>
      <c r="Y25" s="39"/>
    </row>
    <row r="26" s="436" customFormat="1" customHeight="1" spans="1:25">
      <c r="A26" s="61" t="s">
        <v>84</v>
      </c>
      <c r="B26" s="50" t="s">
        <v>25</v>
      </c>
      <c r="C26" s="51" t="s">
        <v>91</v>
      </c>
      <c r="D26" s="50" t="s">
        <v>86</v>
      </c>
      <c r="E26" s="50" t="s">
        <v>94</v>
      </c>
      <c r="F26" s="50" t="s">
        <v>95</v>
      </c>
      <c r="G26" s="50" t="s">
        <v>17</v>
      </c>
      <c r="H26" s="50" t="s">
        <v>5</v>
      </c>
      <c r="I26" s="50">
        <v>13706711995</v>
      </c>
      <c r="J26" s="464"/>
      <c r="K26" s="453"/>
      <c r="L26" s="39"/>
      <c r="M26" s="39"/>
      <c r="N26" s="39"/>
      <c r="O26" s="39"/>
      <c r="P26" s="39"/>
      <c r="Q26" s="39"/>
      <c r="R26" s="39"/>
      <c r="S26" s="39"/>
      <c r="T26" s="39"/>
      <c r="U26" s="39"/>
      <c r="W26" s="39"/>
      <c r="Y26" s="39"/>
    </row>
    <row r="27" s="436" customFormat="1" customHeight="1" spans="1:25">
      <c r="A27" s="61" t="s">
        <v>84</v>
      </c>
      <c r="B27" s="50" t="s">
        <v>59</v>
      </c>
      <c r="C27" s="51" t="s">
        <v>96</v>
      </c>
      <c r="D27" s="50" t="s">
        <v>86</v>
      </c>
      <c r="E27" s="50" t="s">
        <v>97</v>
      </c>
      <c r="F27" s="50" t="s">
        <v>98</v>
      </c>
      <c r="G27" s="50" t="s">
        <v>17</v>
      </c>
      <c r="H27" s="50" t="s">
        <v>5</v>
      </c>
      <c r="I27" s="50">
        <v>15868877448</v>
      </c>
      <c r="J27" s="462"/>
      <c r="K27" s="453"/>
      <c r="L27" s="39"/>
      <c r="M27" s="39"/>
      <c r="N27" s="39"/>
      <c r="O27" s="39"/>
      <c r="P27" s="39"/>
      <c r="Q27" s="39"/>
      <c r="R27" s="39"/>
      <c r="S27" s="39"/>
      <c r="T27" s="39"/>
      <c r="U27" s="39"/>
      <c r="W27" s="39"/>
      <c r="Y27" s="39"/>
    </row>
    <row r="28" s="436" customFormat="1" customHeight="1" spans="1:25">
      <c r="A28" s="61" t="s">
        <v>84</v>
      </c>
      <c r="B28" s="50" t="s">
        <v>14</v>
      </c>
      <c r="C28" s="51" t="s">
        <v>99</v>
      </c>
      <c r="D28" s="50" t="s">
        <v>86</v>
      </c>
      <c r="E28" s="449" t="s">
        <v>14</v>
      </c>
      <c r="F28" s="55" t="s">
        <v>14</v>
      </c>
      <c r="G28" s="55" t="s">
        <v>14</v>
      </c>
      <c r="H28" s="55" t="s">
        <v>14</v>
      </c>
      <c r="I28" s="55" t="s">
        <v>14</v>
      </c>
      <c r="J28" s="338"/>
      <c r="K28" s="453"/>
      <c r="L28" s="39"/>
      <c r="M28" s="39"/>
      <c r="N28" s="39"/>
      <c r="O28" s="39"/>
      <c r="P28" s="39"/>
      <c r="Q28" s="39"/>
      <c r="R28" s="39"/>
      <c r="S28" s="39"/>
      <c r="T28" s="39"/>
      <c r="U28" s="39"/>
      <c r="W28" s="39"/>
      <c r="Y28" s="39"/>
    </row>
    <row r="29" s="436" customFormat="1" customHeight="1" spans="1:25">
      <c r="A29" s="61" t="s">
        <v>84</v>
      </c>
      <c r="B29" s="50" t="s">
        <v>59</v>
      </c>
      <c r="C29" s="54" t="s">
        <v>100</v>
      </c>
      <c r="D29" s="61" t="s">
        <v>101</v>
      </c>
      <c r="E29" s="50" t="s">
        <v>102</v>
      </c>
      <c r="F29" s="50" t="s">
        <v>103</v>
      </c>
      <c r="G29" s="50" t="s">
        <v>17</v>
      </c>
      <c r="H29" s="50" t="s">
        <v>5</v>
      </c>
      <c r="I29" s="50">
        <v>13588345835</v>
      </c>
      <c r="J29" s="459" t="s">
        <v>104</v>
      </c>
      <c r="K29" s="453"/>
      <c r="L29" s="39"/>
      <c r="M29" s="39"/>
      <c r="N29" s="39"/>
      <c r="O29" s="39"/>
      <c r="P29" s="39"/>
      <c r="Q29" s="39"/>
      <c r="R29" s="39"/>
      <c r="S29" s="39"/>
      <c r="T29" s="39"/>
      <c r="U29" s="39"/>
      <c r="W29" s="39"/>
      <c r="Y29" s="39"/>
    </row>
    <row r="30" s="437" customFormat="1" customHeight="1" spans="1:25">
      <c r="A30" s="55" t="s">
        <v>58</v>
      </c>
      <c r="B30" s="50" t="s">
        <v>25</v>
      </c>
      <c r="C30" s="54" t="s">
        <v>105</v>
      </c>
      <c r="D30" s="61" t="s">
        <v>101</v>
      </c>
      <c r="E30" s="50" t="s">
        <v>106</v>
      </c>
      <c r="F30" s="50" t="s">
        <v>107</v>
      </c>
      <c r="G30" s="50" t="s">
        <v>17</v>
      </c>
      <c r="H30" s="50" t="s">
        <v>5</v>
      </c>
      <c r="I30" s="50">
        <v>13567126883</v>
      </c>
      <c r="J30" s="454" t="s">
        <v>108</v>
      </c>
      <c r="K30" s="453"/>
      <c r="L30" s="39"/>
      <c r="M30" s="39"/>
      <c r="N30" s="39"/>
      <c r="O30" s="39"/>
      <c r="P30" s="39"/>
      <c r="Q30" s="39"/>
      <c r="R30" s="39"/>
      <c r="S30" s="39"/>
      <c r="T30" s="39"/>
      <c r="U30" s="39"/>
      <c r="W30" s="39"/>
      <c r="Y30" s="39"/>
    </row>
    <row r="31" s="437" customFormat="1" customHeight="1" spans="1:25">
      <c r="A31" s="55" t="s">
        <v>58</v>
      </c>
      <c r="B31" s="50" t="s">
        <v>25</v>
      </c>
      <c r="C31" s="54" t="s">
        <v>105</v>
      </c>
      <c r="D31" s="61" t="s">
        <v>101</v>
      </c>
      <c r="E31" s="50" t="s">
        <v>109</v>
      </c>
      <c r="F31" s="50" t="s">
        <v>110</v>
      </c>
      <c r="G31" s="50" t="s">
        <v>17</v>
      </c>
      <c r="H31" s="50" t="s">
        <v>5</v>
      </c>
      <c r="I31" s="50">
        <v>13868175169</v>
      </c>
      <c r="J31" s="465"/>
      <c r="K31" s="453"/>
      <c r="L31" s="39"/>
      <c r="M31" s="39"/>
      <c r="N31" s="39"/>
      <c r="O31" s="39"/>
      <c r="P31" s="39"/>
      <c r="Q31" s="39"/>
      <c r="R31" s="39"/>
      <c r="S31" s="39"/>
      <c r="T31" s="39"/>
      <c r="U31" s="39"/>
      <c r="W31" s="39"/>
      <c r="Y31" s="39"/>
    </row>
    <row r="32" s="436" customFormat="1" customHeight="1" spans="1:25">
      <c r="A32" s="55" t="s">
        <v>58</v>
      </c>
      <c r="B32" s="50" t="s">
        <v>25</v>
      </c>
      <c r="C32" s="54" t="s">
        <v>111</v>
      </c>
      <c r="D32" s="61" t="s">
        <v>101</v>
      </c>
      <c r="E32" s="50" t="s">
        <v>112</v>
      </c>
      <c r="F32" s="50" t="s">
        <v>113</v>
      </c>
      <c r="G32" s="50" t="s">
        <v>17</v>
      </c>
      <c r="H32" s="50" t="s">
        <v>5</v>
      </c>
      <c r="I32" s="50">
        <v>13868159391</v>
      </c>
      <c r="J32" s="460" t="s">
        <v>114</v>
      </c>
      <c r="K32" s="453"/>
      <c r="L32" s="39"/>
      <c r="M32" s="39"/>
      <c r="N32" s="39"/>
      <c r="O32" s="39"/>
      <c r="P32" s="39"/>
      <c r="Q32" s="39"/>
      <c r="R32" s="39"/>
      <c r="S32" s="39"/>
      <c r="T32" s="39"/>
      <c r="U32" s="39"/>
      <c r="W32" s="39"/>
      <c r="Y32" s="39"/>
    </row>
    <row r="33" s="437" customFormat="1" customHeight="1" spans="1:25">
      <c r="A33" s="55" t="s">
        <v>58</v>
      </c>
      <c r="B33" s="50" t="s">
        <v>25</v>
      </c>
      <c r="C33" s="54" t="s">
        <v>111</v>
      </c>
      <c r="D33" s="61" t="s">
        <v>101</v>
      </c>
      <c r="E33" s="50" t="s">
        <v>115</v>
      </c>
      <c r="F33" s="50" t="s">
        <v>116</v>
      </c>
      <c r="G33" s="50" t="s">
        <v>17</v>
      </c>
      <c r="H33" s="50" t="s">
        <v>5</v>
      </c>
      <c r="I33" s="50">
        <v>13606510295</v>
      </c>
      <c r="J33" s="461"/>
      <c r="K33" s="453"/>
      <c r="L33" s="39"/>
      <c r="M33" s="39"/>
      <c r="N33" s="39"/>
      <c r="O33" s="39"/>
      <c r="P33" s="39"/>
      <c r="Q33" s="39"/>
      <c r="R33" s="39"/>
      <c r="S33" s="39"/>
      <c r="T33" s="39"/>
      <c r="U33" s="39"/>
      <c r="W33" s="39"/>
      <c r="Y33" s="39"/>
    </row>
    <row r="34" s="436" customFormat="1" customHeight="1" spans="1:25">
      <c r="A34" s="55" t="s">
        <v>58</v>
      </c>
      <c r="B34" s="50" t="s">
        <v>25</v>
      </c>
      <c r="C34" s="54" t="s">
        <v>117</v>
      </c>
      <c r="D34" s="61" t="s">
        <v>101</v>
      </c>
      <c r="E34" s="50" t="s">
        <v>118</v>
      </c>
      <c r="F34" s="50" t="s">
        <v>119</v>
      </c>
      <c r="G34" s="50" t="s">
        <v>17</v>
      </c>
      <c r="H34" s="50" t="s">
        <v>5</v>
      </c>
      <c r="I34" s="50">
        <v>13732211544</v>
      </c>
      <c r="J34" s="460" t="s">
        <v>120</v>
      </c>
      <c r="K34" s="453"/>
      <c r="L34" s="39"/>
      <c r="M34" s="39"/>
      <c r="N34" s="39"/>
      <c r="O34" s="39"/>
      <c r="P34" s="39"/>
      <c r="Q34" s="39"/>
      <c r="R34" s="39"/>
      <c r="S34" s="39"/>
      <c r="T34" s="39"/>
      <c r="U34" s="39"/>
      <c r="W34" s="39"/>
      <c r="Y34" s="39"/>
    </row>
    <row r="35" s="436" customFormat="1" customHeight="1" spans="1:25">
      <c r="A35" s="55" t="s">
        <v>58</v>
      </c>
      <c r="B35" s="50" t="s">
        <v>25</v>
      </c>
      <c r="C35" s="54" t="s">
        <v>117</v>
      </c>
      <c r="D35" s="61" t="s">
        <v>101</v>
      </c>
      <c r="E35" s="50" t="s">
        <v>121</v>
      </c>
      <c r="F35" s="50" t="s">
        <v>122</v>
      </c>
      <c r="G35" s="50" t="s">
        <v>17</v>
      </c>
      <c r="H35" s="61" t="s">
        <v>5</v>
      </c>
      <c r="I35" s="61">
        <v>13989886128</v>
      </c>
      <c r="J35" s="461"/>
      <c r="K35" s="453"/>
      <c r="L35" s="39"/>
      <c r="M35" s="39"/>
      <c r="N35" s="39"/>
      <c r="O35" s="39"/>
      <c r="P35" s="39"/>
      <c r="Q35" s="39"/>
      <c r="R35" s="39"/>
      <c r="S35" s="39"/>
      <c r="T35" s="39"/>
      <c r="U35" s="39"/>
      <c r="W35" s="39"/>
      <c r="Y35" s="39"/>
    </row>
    <row r="36" s="437" customFormat="1" customHeight="1" spans="1:31">
      <c r="A36" s="61" t="s">
        <v>123</v>
      </c>
      <c r="B36" s="50" t="s">
        <v>124</v>
      </c>
      <c r="C36" s="51" t="s">
        <v>125</v>
      </c>
      <c r="D36" s="50" t="s">
        <v>126</v>
      </c>
      <c r="E36" s="61" t="s">
        <v>127</v>
      </c>
      <c r="F36" s="61" t="s">
        <v>128</v>
      </c>
      <c r="G36" s="50" t="s">
        <v>17</v>
      </c>
      <c r="H36" s="61" t="s">
        <v>5</v>
      </c>
      <c r="I36" s="61">
        <v>13023612202</v>
      </c>
      <c r="J36" s="459" t="s">
        <v>129</v>
      </c>
      <c r="K36" s="453"/>
      <c r="L36" s="466" t="s">
        <v>130</v>
      </c>
      <c r="M36" s="457"/>
      <c r="N36" s="457"/>
      <c r="O36" s="457"/>
      <c r="P36" s="457"/>
      <c r="Q36" s="457"/>
      <c r="R36" s="457"/>
      <c r="S36" s="457"/>
      <c r="T36" s="457"/>
      <c r="U36" s="457"/>
      <c r="V36" s="479"/>
      <c r="W36" s="457"/>
      <c r="X36" s="479"/>
      <c r="Y36" s="457"/>
      <c r="Z36" s="479"/>
      <c r="AA36" s="479"/>
      <c r="AB36" s="479"/>
      <c r="AC36" s="479"/>
      <c r="AD36" s="479"/>
      <c r="AE36" s="479"/>
    </row>
    <row r="37" s="437" customFormat="1" customHeight="1" spans="1:25">
      <c r="A37" s="61" t="s">
        <v>123</v>
      </c>
      <c r="B37" s="50" t="s">
        <v>25</v>
      </c>
      <c r="C37" s="54" t="s">
        <v>131</v>
      </c>
      <c r="D37" s="61" t="s">
        <v>126</v>
      </c>
      <c r="E37" s="61" t="s">
        <v>132</v>
      </c>
      <c r="F37" s="50" t="s">
        <v>133</v>
      </c>
      <c r="G37" s="50" t="s">
        <v>17</v>
      </c>
      <c r="H37" s="50" t="s">
        <v>5</v>
      </c>
      <c r="I37" s="61">
        <v>15345889368</v>
      </c>
      <c r="J37" s="454" t="s">
        <v>134</v>
      </c>
      <c r="K37" s="453"/>
      <c r="L37" s="39"/>
      <c r="M37" s="39"/>
      <c r="N37" s="39"/>
      <c r="O37" s="39"/>
      <c r="P37" s="39"/>
      <c r="Q37" s="39"/>
      <c r="R37" s="39"/>
      <c r="S37" s="39"/>
      <c r="T37" s="39"/>
      <c r="U37" s="39"/>
      <c r="W37" s="39"/>
      <c r="Y37" s="39"/>
    </row>
    <row r="38" s="436" customFormat="1" customHeight="1" spans="1:31">
      <c r="A38" s="61" t="s">
        <v>123</v>
      </c>
      <c r="B38" s="50" t="s">
        <v>25</v>
      </c>
      <c r="C38" s="54" t="s">
        <v>131</v>
      </c>
      <c r="D38" s="61" t="s">
        <v>126</v>
      </c>
      <c r="E38" s="61" t="s">
        <v>135</v>
      </c>
      <c r="F38" s="449" t="s">
        <v>5</v>
      </c>
      <c r="G38" s="50" t="s">
        <v>17</v>
      </c>
      <c r="H38" s="50" t="s">
        <v>5</v>
      </c>
      <c r="I38" s="61">
        <v>15325889940</v>
      </c>
      <c r="J38" s="455"/>
      <c r="K38" s="453"/>
      <c r="L38" s="456" t="s">
        <v>136</v>
      </c>
      <c r="M38" s="457"/>
      <c r="N38" s="457"/>
      <c r="O38" s="437"/>
      <c r="P38" s="437"/>
      <c r="Q38" s="437"/>
      <c r="R38" s="437"/>
      <c r="S38" s="437"/>
      <c r="T38" s="437"/>
      <c r="AE38" s="457"/>
    </row>
    <row r="39" s="438" customFormat="1" customHeight="1" spans="1:20">
      <c r="A39" s="61" t="s">
        <v>66</v>
      </c>
      <c r="B39" s="50" t="s">
        <v>25</v>
      </c>
      <c r="C39" s="448" t="s">
        <v>137</v>
      </c>
      <c r="D39" s="61" t="s">
        <v>126</v>
      </c>
      <c r="E39" s="61" t="s">
        <v>138</v>
      </c>
      <c r="F39" s="61" t="s">
        <v>139</v>
      </c>
      <c r="G39" s="53" t="s">
        <v>22</v>
      </c>
      <c r="H39" s="61" t="s">
        <v>5</v>
      </c>
      <c r="I39" s="449" t="s">
        <v>14</v>
      </c>
      <c r="J39" s="459" t="s">
        <v>140</v>
      </c>
      <c r="K39" s="453"/>
      <c r="O39" s="437"/>
      <c r="P39" s="437"/>
      <c r="Q39" s="437"/>
      <c r="R39" s="437"/>
      <c r="S39" s="437"/>
      <c r="T39" s="437"/>
    </row>
    <row r="40" s="436" customFormat="1" customHeight="1" spans="1:20">
      <c r="A40" s="450"/>
      <c r="B40" s="451"/>
      <c r="C40" s="451"/>
      <c r="D40" s="451"/>
      <c r="E40" s="451"/>
      <c r="F40" s="451"/>
      <c r="G40" s="451"/>
      <c r="H40" s="451"/>
      <c r="I40" s="451"/>
      <c r="J40" s="467"/>
      <c r="O40" s="437"/>
      <c r="P40" s="437"/>
      <c r="Q40" s="437"/>
      <c r="R40" s="437"/>
      <c r="S40" s="437"/>
      <c r="T40" s="437"/>
    </row>
    <row r="41" customHeight="1" spans="11:14">
      <c r="K41" s="468" t="s">
        <v>141</v>
      </c>
      <c r="L41" s="468"/>
      <c r="M41" s="469" t="s">
        <v>142</v>
      </c>
      <c r="N41" s="469"/>
    </row>
    <row r="42" customHeight="1" spans="11:14">
      <c r="K42" s="470" t="s">
        <v>143</v>
      </c>
      <c r="L42" s="470">
        <v>9</v>
      </c>
      <c r="M42" s="471" t="s">
        <v>143</v>
      </c>
      <c r="N42" s="471">
        <v>9</v>
      </c>
    </row>
    <row r="43" customHeight="1" spans="11:14">
      <c r="K43" s="470" t="s">
        <v>144</v>
      </c>
      <c r="L43" s="470">
        <v>4</v>
      </c>
      <c r="M43" s="471" t="s">
        <v>144</v>
      </c>
      <c r="N43" s="471">
        <v>5</v>
      </c>
    </row>
    <row r="44" customHeight="1" spans="11:14">
      <c r="K44" s="470" t="s">
        <v>145</v>
      </c>
      <c r="L44" s="470">
        <v>6</v>
      </c>
      <c r="M44" s="471" t="s">
        <v>145</v>
      </c>
      <c r="N44" s="471">
        <v>6</v>
      </c>
    </row>
    <row r="45" customHeight="1" spans="11:14">
      <c r="K45" s="472" t="s">
        <v>146</v>
      </c>
      <c r="L45" s="472">
        <v>1</v>
      </c>
      <c r="M45" s="473" t="s">
        <v>146</v>
      </c>
      <c r="N45" s="473">
        <v>1</v>
      </c>
    </row>
    <row r="46" customHeight="1" spans="11:36">
      <c r="K46" s="470" t="s">
        <v>147</v>
      </c>
      <c r="L46" s="470" t="s">
        <v>148</v>
      </c>
      <c r="M46" s="471" t="s">
        <v>147</v>
      </c>
      <c r="N46" s="471" t="s">
        <v>148</v>
      </c>
      <c r="O46" s="474" t="s">
        <v>149</v>
      </c>
      <c r="P46" s="474"/>
      <c r="Q46" s="480" t="s">
        <v>150</v>
      </c>
      <c r="R46" s="474"/>
      <c r="S46" s="480" t="s">
        <v>151</v>
      </c>
      <c r="T46" s="474"/>
      <c r="U46" s="480" t="s">
        <v>152</v>
      </c>
      <c r="V46" s="474"/>
      <c r="W46" s="480" t="s">
        <v>153</v>
      </c>
      <c r="X46" s="474"/>
      <c r="Y46" s="480" t="s">
        <v>154</v>
      </c>
      <c r="Z46" s="474"/>
      <c r="AA46" s="480" t="s">
        <v>155</v>
      </c>
      <c r="AB46" s="474"/>
      <c r="AC46" s="480" t="s">
        <v>156</v>
      </c>
      <c r="AD46" s="474"/>
      <c r="AE46" s="480" t="s">
        <v>157</v>
      </c>
      <c r="AF46" s="474"/>
      <c r="AG46" s="480" t="s">
        <v>158</v>
      </c>
      <c r="AH46" s="474"/>
      <c r="AI46" s="480" t="s">
        <v>159</v>
      </c>
      <c r="AJ46" s="474"/>
    </row>
    <row r="47" customHeight="1" spans="15:36">
      <c r="O47" s="447" t="s">
        <v>160</v>
      </c>
      <c r="P47" s="61" t="s">
        <v>161</v>
      </c>
      <c r="Q47" s="447" t="s">
        <v>160</v>
      </c>
      <c r="R47" s="61" t="s">
        <v>161</v>
      </c>
      <c r="S47" s="447" t="s">
        <v>160</v>
      </c>
      <c r="T47" s="61" t="s">
        <v>161</v>
      </c>
      <c r="U47" s="447" t="s">
        <v>160</v>
      </c>
      <c r="V47" s="61" t="s">
        <v>161</v>
      </c>
      <c r="W47" s="475" t="s">
        <v>162</v>
      </c>
      <c r="X47" s="61" t="s">
        <v>161</v>
      </c>
      <c r="Y47" s="475" t="s">
        <v>163</v>
      </c>
      <c r="Z47" s="61" t="s">
        <v>161</v>
      </c>
      <c r="AA47" s="475" t="s">
        <v>163</v>
      </c>
      <c r="AB47" s="482" t="s">
        <v>161</v>
      </c>
      <c r="AC47" s="447" t="s">
        <v>164</v>
      </c>
      <c r="AD47" s="61" t="s">
        <v>161</v>
      </c>
      <c r="AE47" s="447" t="s">
        <v>163</v>
      </c>
      <c r="AF47" s="61" t="s">
        <v>161</v>
      </c>
      <c r="AG47" s="447" t="s">
        <v>165</v>
      </c>
      <c r="AH47" s="61" t="s">
        <v>161</v>
      </c>
      <c r="AI47" s="447" t="s">
        <v>164</v>
      </c>
      <c r="AJ47" s="61" t="s">
        <v>161</v>
      </c>
    </row>
    <row r="48" customHeight="1" spans="11:36">
      <c r="K48" s="469" t="s">
        <v>166</v>
      </c>
      <c r="L48" s="469"/>
      <c r="M48" s="468" t="s">
        <v>167</v>
      </c>
      <c r="N48" s="468"/>
      <c r="O48" s="447"/>
      <c r="P48" s="61" t="s">
        <v>23</v>
      </c>
      <c r="Q48" s="447"/>
      <c r="R48" s="61" t="s">
        <v>23</v>
      </c>
      <c r="S48" s="447"/>
      <c r="T48" s="61" t="s">
        <v>23</v>
      </c>
      <c r="U48" s="447"/>
      <c r="V48" s="61" t="s">
        <v>23</v>
      </c>
      <c r="W48" s="476"/>
      <c r="X48" s="61" t="s">
        <v>23</v>
      </c>
      <c r="Y48" s="476"/>
      <c r="Z48" s="61" t="s">
        <v>23</v>
      </c>
      <c r="AA48" s="476"/>
      <c r="AB48" s="482" t="s">
        <v>23</v>
      </c>
      <c r="AC48" s="447"/>
      <c r="AD48" s="61" t="s">
        <v>23</v>
      </c>
      <c r="AE48" s="447"/>
      <c r="AF48" s="61" t="s">
        <v>23</v>
      </c>
      <c r="AG48" s="447"/>
      <c r="AH48" s="61" t="s">
        <v>23</v>
      </c>
      <c r="AI48" s="447"/>
      <c r="AJ48" s="61" t="s">
        <v>23</v>
      </c>
    </row>
    <row r="49" customHeight="1" spans="11:36">
      <c r="K49" s="471" t="s">
        <v>143</v>
      </c>
      <c r="L49" s="471">
        <v>9</v>
      </c>
      <c r="M49" s="470" t="s">
        <v>143</v>
      </c>
      <c r="N49" s="470">
        <v>9</v>
      </c>
      <c r="O49" s="447"/>
      <c r="P49" s="61" t="s">
        <v>53</v>
      </c>
      <c r="Q49" s="447"/>
      <c r="R49" s="61" t="s">
        <v>53</v>
      </c>
      <c r="S49" s="447"/>
      <c r="T49" s="61" t="s">
        <v>53</v>
      </c>
      <c r="U49" s="447"/>
      <c r="V49" s="61" t="s">
        <v>53</v>
      </c>
      <c r="W49" s="476"/>
      <c r="X49" s="61" t="s">
        <v>53</v>
      </c>
      <c r="Y49" s="476"/>
      <c r="Z49" s="61" t="s">
        <v>53</v>
      </c>
      <c r="AA49" s="476"/>
      <c r="AB49" s="482" t="s">
        <v>53</v>
      </c>
      <c r="AC49" s="447"/>
      <c r="AD49" s="61" t="s">
        <v>53</v>
      </c>
      <c r="AE49" s="447"/>
      <c r="AF49" s="61" t="s">
        <v>53</v>
      </c>
      <c r="AG49" s="447"/>
      <c r="AH49" s="61" t="s">
        <v>53</v>
      </c>
      <c r="AI49" s="447"/>
      <c r="AJ49" s="61" t="s">
        <v>53</v>
      </c>
    </row>
    <row r="50" customHeight="1" spans="11:36">
      <c r="K50" s="471" t="s">
        <v>144</v>
      </c>
      <c r="L50" s="471">
        <v>5</v>
      </c>
      <c r="M50" s="470" t="s">
        <v>144</v>
      </c>
      <c r="N50" s="470">
        <v>5</v>
      </c>
      <c r="O50" s="447"/>
      <c r="P50" s="61" t="s">
        <v>168</v>
      </c>
      <c r="Q50" s="447"/>
      <c r="R50" s="61" t="s">
        <v>168</v>
      </c>
      <c r="S50" s="447"/>
      <c r="T50" s="61" t="s">
        <v>168</v>
      </c>
      <c r="U50" s="447"/>
      <c r="V50" s="61" t="s">
        <v>168</v>
      </c>
      <c r="W50" s="476"/>
      <c r="X50" s="61" t="s">
        <v>168</v>
      </c>
      <c r="Y50" s="476"/>
      <c r="Z50" s="61" t="s">
        <v>168</v>
      </c>
      <c r="AA50" s="476"/>
      <c r="AB50" s="482" t="s">
        <v>168</v>
      </c>
      <c r="AC50" s="447"/>
      <c r="AD50" s="61" t="s">
        <v>168</v>
      </c>
      <c r="AE50" s="447"/>
      <c r="AF50" s="61" t="s">
        <v>168</v>
      </c>
      <c r="AG50" s="447"/>
      <c r="AH50" s="61" t="s">
        <v>168</v>
      </c>
      <c r="AI50" s="447"/>
      <c r="AJ50" s="50" t="s">
        <v>27</v>
      </c>
    </row>
    <row r="51" customHeight="1" spans="11:36">
      <c r="K51" s="471" t="s">
        <v>145</v>
      </c>
      <c r="L51" s="471">
        <v>6</v>
      </c>
      <c r="M51" s="470" t="s">
        <v>145</v>
      </c>
      <c r="N51" s="470">
        <v>6</v>
      </c>
      <c r="O51" s="447"/>
      <c r="P51" s="61" t="s">
        <v>34</v>
      </c>
      <c r="Q51" s="447"/>
      <c r="R51" s="61" t="s">
        <v>34</v>
      </c>
      <c r="S51" s="447"/>
      <c r="T51" s="61" t="s">
        <v>34</v>
      </c>
      <c r="U51" s="447"/>
      <c r="V51" s="61" t="s">
        <v>34</v>
      </c>
      <c r="W51" s="476"/>
      <c r="X51" s="61" t="s">
        <v>34</v>
      </c>
      <c r="Y51" s="476"/>
      <c r="Z51" s="61" t="s">
        <v>34</v>
      </c>
      <c r="AA51" s="476"/>
      <c r="AB51" s="482" t="s">
        <v>34</v>
      </c>
      <c r="AC51" s="447"/>
      <c r="AD51" s="61" t="s">
        <v>34</v>
      </c>
      <c r="AE51" s="447"/>
      <c r="AF51" s="61" t="s">
        <v>34</v>
      </c>
      <c r="AG51" s="447"/>
      <c r="AH51" s="61" t="s">
        <v>34</v>
      </c>
      <c r="AI51" s="447"/>
      <c r="AJ51" s="61" t="s">
        <v>34</v>
      </c>
    </row>
    <row r="52" customHeight="1" spans="11:36">
      <c r="K52" s="473" t="s">
        <v>146</v>
      </c>
      <c r="L52" s="473">
        <v>2</v>
      </c>
      <c r="M52" s="472" t="s">
        <v>146</v>
      </c>
      <c r="N52" s="472">
        <v>2</v>
      </c>
      <c r="O52" s="447"/>
      <c r="P52" s="61" t="s">
        <v>169</v>
      </c>
      <c r="Q52" s="447"/>
      <c r="R52" s="61" t="s">
        <v>169</v>
      </c>
      <c r="S52" s="447"/>
      <c r="T52" s="61" t="s">
        <v>169</v>
      </c>
      <c r="U52" s="447"/>
      <c r="V52" s="61" t="s">
        <v>169</v>
      </c>
      <c r="W52" s="476"/>
      <c r="X52" s="61" t="s">
        <v>169</v>
      </c>
      <c r="Y52" s="476"/>
      <c r="Z52" s="61" t="s">
        <v>37</v>
      </c>
      <c r="AA52" s="476"/>
      <c r="AB52" s="482" t="s">
        <v>37</v>
      </c>
      <c r="AC52" s="447"/>
      <c r="AD52" s="61" t="s">
        <v>37</v>
      </c>
      <c r="AE52" s="447"/>
      <c r="AF52" s="61" t="s">
        <v>37</v>
      </c>
      <c r="AG52" s="447"/>
      <c r="AH52" s="61" t="s">
        <v>37</v>
      </c>
      <c r="AI52" s="447"/>
      <c r="AJ52" s="61" t="s">
        <v>37</v>
      </c>
    </row>
    <row r="53" customHeight="1" spans="11:36">
      <c r="K53" s="471" t="s">
        <v>147</v>
      </c>
      <c r="L53" s="471" t="s">
        <v>148</v>
      </c>
      <c r="M53" s="470" t="s">
        <v>147</v>
      </c>
      <c r="N53" s="470" t="s">
        <v>148</v>
      </c>
      <c r="O53" s="447"/>
      <c r="P53" s="61" t="s">
        <v>40</v>
      </c>
      <c r="Q53" s="447"/>
      <c r="R53" s="61" t="s">
        <v>40</v>
      </c>
      <c r="S53" s="447"/>
      <c r="T53" s="61" t="s">
        <v>40</v>
      </c>
      <c r="U53" s="447"/>
      <c r="V53" s="61" t="s">
        <v>40</v>
      </c>
      <c r="W53" s="476"/>
      <c r="X53" s="61" t="s">
        <v>40</v>
      </c>
      <c r="Y53" s="476"/>
      <c r="Z53" s="61" t="s">
        <v>40</v>
      </c>
      <c r="AA53" s="476"/>
      <c r="AB53" s="482" t="s">
        <v>40</v>
      </c>
      <c r="AC53" s="447"/>
      <c r="AD53" s="61" t="s">
        <v>40</v>
      </c>
      <c r="AE53" s="447"/>
      <c r="AF53" s="61" t="s">
        <v>40</v>
      </c>
      <c r="AG53" s="447"/>
      <c r="AH53" s="61" t="s">
        <v>40</v>
      </c>
      <c r="AI53" s="447"/>
      <c r="AJ53" s="61" t="s">
        <v>40</v>
      </c>
    </row>
    <row r="54" customHeight="1" spans="11:36">
      <c r="K54" s="437"/>
      <c r="L54" s="437"/>
      <c r="N54" s="437"/>
      <c r="O54" s="447"/>
      <c r="P54" s="61" t="s">
        <v>46</v>
      </c>
      <c r="Q54" s="447"/>
      <c r="R54" s="61" t="s">
        <v>46</v>
      </c>
      <c r="S54" s="447"/>
      <c r="T54" s="61" t="s">
        <v>46</v>
      </c>
      <c r="U54" s="447"/>
      <c r="V54" s="61" t="s">
        <v>46</v>
      </c>
      <c r="W54" s="476"/>
      <c r="X54" s="61" t="s">
        <v>43</v>
      </c>
      <c r="Y54" s="476"/>
      <c r="Z54" s="61" t="s">
        <v>43</v>
      </c>
      <c r="AA54" s="476"/>
      <c r="AB54" s="482" t="s">
        <v>43</v>
      </c>
      <c r="AC54" s="447"/>
      <c r="AD54" s="61" t="s">
        <v>43</v>
      </c>
      <c r="AE54" s="447"/>
      <c r="AF54" s="61" t="s">
        <v>43</v>
      </c>
      <c r="AG54" s="447"/>
      <c r="AH54" s="61" t="s">
        <v>43</v>
      </c>
      <c r="AI54" s="447"/>
      <c r="AJ54" s="61" t="s">
        <v>43</v>
      </c>
    </row>
    <row r="55" customHeight="1" spans="11:36">
      <c r="K55" s="468" t="s">
        <v>170</v>
      </c>
      <c r="L55" s="468"/>
      <c r="M55" s="469" t="s">
        <v>171</v>
      </c>
      <c r="N55" s="469"/>
      <c r="O55" s="447"/>
      <c r="P55" s="61" t="s">
        <v>43</v>
      </c>
      <c r="Q55" s="447"/>
      <c r="R55" s="61" t="s">
        <v>43</v>
      </c>
      <c r="S55" s="447"/>
      <c r="T55" s="61" t="s">
        <v>43</v>
      </c>
      <c r="U55" s="447"/>
      <c r="V55" s="61" t="s">
        <v>43</v>
      </c>
      <c r="W55" s="476"/>
      <c r="X55" s="61" t="s">
        <v>46</v>
      </c>
      <c r="Y55" s="476"/>
      <c r="Z55" s="61" t="s">
        <v>46</v>
      </c>
      <c r="AA55" s="476"/>
      <c r="AB55" s="482" t="s">
        <v>46</v>
      </c>
      <c r="AC55" s="447"/>
      <c r="AD55" s="61" t="s">
        <v>46</v>
      </c>
      <c r="AE55" s="447"/>
      <c r="AF55" s="61" t="s">
        <v>46</v>
      </c>
      <c r="AG55" s="447"/>
      <c r="AH55" s="61" t="s">
        <v>46</v>
      </c>
      <c r="AI55" s="447"/>
      <c r="AJ55" s="61" t="s">
        <v>46</v>
      </c>
    </row>
    <row r="56" customHeight="1" spans="11:36">
      <c r="K56" s="470" t="s">
        <v>143</v>
      </c>
      <c r="L56" s="470">
        <v>9</v>
      </c>
      <c r="M56" s="471" t="s">
        <v>143</v>
      </c>
      <c r="N56" s="471">
        <v>9</v>
      </c>
      <c r="O56" s="475" t="s">
        <v>172</v>
      </c>
      <c r="P56" s="50" t="s">
        <v>173</v>
      </c>
      <c r="Q56" s="475" t="s">
        <v>172</v>
      </c>
      <c r="R56" s="50" t="s">
        <v>174</v>
      </c>
      <c r="S56" s="475" t="s">
        <v>172</v>
      </c>
      <c r="T56" s="50" t="s">
        <v>175</v>
      </c>
      <c r="U56" s="475" t="s">
        <v>172</v>
      </c>
      <c r="V56" s="50" t="s">
        <v>175</v>
      </c>
      <c r="W56" s="476"/>
      <c r="X56" s="61" t="s">
        <v>56</v>
      </c>
      <c r="Y56" s="476"/>
      <c r="Z56" s="61" t="s">
        <v>56</v>
      </c>
      <c r="AA56" s="476"/>
      <c r="AB56" s="482" t="s">
        <v>56</v>
      </c>
      <c r="AC56" s="447"/>
      <c r="AD56" s="61" t="s">
        <v>56</v>
      </c>
      <c r="AE56" s="447"/>
      <c r="AF56" s="61" t="s">
        <v>56</v>
      </c>
      <c r="AG56" s="447"/>
      <c r="AH56" s="61" t="s">
        <v>56</v>
      </c>
      <c r="AI56" s="447"/>
      <c r="AJ56" s="61" t="s">
        <v>56</v>
      </c>
    </row>
    <row r="57" customHeight="1" spans="11:36">
      <c r="K57" s="470" t="s">
        <v>144</v>
      </c>
      <c r="L57" s="470">
        <v>5</v>
      </c>
      <c r="M57" s="471" t="s">
        <v>144</v>
      </c>
      <c r="N57" s="471">
        <v>5</v>
      </c>
      <c r="O57" s="476"/>
      <c r="P57" s="50" t="s">
        <v>73</v>
      </c>
      <c r="Q57" s="476"/>
      <c r="R57" s="50" t="s">
        <v>73</v>
      </c>
      <c r="S57" s="476"/>
      <c r="T57" s="50" t="s">
        <v>73</v>
      </c>
      <c r="U57" s="476"/>
      <c r="V57" s="481" t="s">
        <v>73</v>
      </c>
      <c r="W57" s="447" t="s">
        <v>176</v>
      </c>
      <c r="X57" s="61" t="s">
        <v>177</v>
      </c>
      <c r="Y57" s="483"/>
      <c r="Z57" s="61" t="s">
        <v>178</v>
      </c>
      <c r="AA57" s="483"/>
      <c r="AB57" s="482" t="s">
        <v>178</v>
      </c>
      <c r="AC57" s="447"/>
      <c r="AD57" s="50" t="s">
        <v>179</v>
      </c>
      <c r="AE57" s="447"/>
      <c r="AF57" s="50" t="s">
        <v>14</v>
      </c>
      <c r="AG57" s="447"/>
      <c r="AH57" s="50" t="s">
        <v>180</v>
      </c>
      <c r="AI57" s="447"/>
      <c r="AJ57" s="50" t="s">
        <v>51</v>
      </c>
    </row>
    <row r="58" customHeight="1" spans="11:36">
      <c r="K58" s="470" t="s">
        <v>145</v>
      </c>
      <c r="L58" s="470">
        <v>6</v>
      </c>
      <c r="M58" s="471" t="s">
        <v>145</v>
      </c>
      <c r="N58" s="471">
        <v>6</v>
      </c>
      <c r="O58" s="476"/>
      <c r="P58" s="50" t="s">
        <v>79</v>
      </c>
      <c r="Q58" s="476"/>
      <c r="R58" s="50" t="s">
        <v>79</v>
      </c>
      <c r="S58" s="476"/>
      <c r="T58" s="50" t="s">
        <v>79</v>
      </c>
      <c r="U58" s="476"/>
      <c r="V58" s="481" t="s">
        <v>79</v>
      </c>
      <c r="W58" s="447"/>
      <c r="X58" s="50" t="s">
        <v>175</v>
      </c>
      <c r="Y58" s="475" t="s">
        <v>176</v>
      </c>
      <c r="Z58" s="61" t="s">
        <v>177</v>
      </c>
      <c r="AA58" s="475" t="s">
        <v>176</v>
      </c>
      <c r="AB58" s="482" t="s">
        <v>181</v>
      </c>
      <c r="AC58" s="447"/>
      <c r="AD58" s="50" t="s">
        <v>182</v>
      </c>
      <c r="AE58" s="447"/>
      <c r="AF58" s="50" t="s">
        <v>30</v>
      </c>
      <c r="AG58" s="447"/>
      <c r="AH58" s="50" t="s">
        <v>30</v>
      </c>
      <c r="AI58" s="447"/>
      <c r="AJ58" s="50" t="s">
        <v>30</v>
      </c>
    </row>
    <row r="59" customHeight="1" spans="11:36">
      <c r="K59" s="472" t="s">
        <v>146</v>
      </c>
      <c r="L59" s="472">
        <v>2</v>
      </c>
      <c r="M59" s="473" t="s">
        <v>146</v>
      </c>
      <c r="N59" s="473">
        <v>2</v>
      </c>
      <c r="O59" s="476"/>
      <c r="P59" s="50" t="s">
        <v>76</v>
      </c>
      <c r="Q59" s="476"/>
      <c r="R59" s="50" t="s">
        <v>76</v>
      </c>
      <c r="S59" s="476"/>
      <c r="T59" s="50" t="s">
        <v>76</v>
      </c>
      <c r="U59" s="476"/>
      <c r="V59" s="481" t="s">
        <v>76</v>
      </c>
      <c r="W59" s="447"/>
      <c r="X59" s="50" t="s">
        <v>73</v>
      </c>
      <c r="Y59" s="476"/>
      <c r="Z59" s="50" t="s">
        <v>175</v>
      </c>
      <c r="AA59" s="476"/>
      <c r="AB59" s="481" t="s">
        <v>175</v>
      </c>
      <c r="AC59" s="447" t="s">
        <v>176</v>
      </c>
      <c r="AD59" s="61" t="s">
        <v>181</v>
      </c>
      <c r="AE59" s="447" t="s">
        <v>183</v>
      </c>
      <c r="AF59" s="61" t="s">
        <v>69</v>
      </c>
      <c r="AG59" s="447" t="s">
        <v>183</v>
      </c>
      <c r="AH59" s="61" t="s">
        <v>69</v>
      </c>
      <c r="AI59" s="447" t="s">
        <v>184</v>
      </c>
      <c r="AJ59" s="61" t="s">
        <v>69</v>
      </c>
    </row>
    <row r="60" customHeight="1" spans="11:36">
      <c r="K60" s="470" t="s">
        <v>147</v>
      </c>
      <c r="L60" s="470" t="s">
        <v>148</v>
      </c>
      <c r="M60" s="471" t="s">
        <v>147</v>
      </c>
      <c r="N60" s="471" t="s">
        <v>148</v>
      </c>
      <c r="O60" s="476"/>
      <c r="P60" s="61" t="s">
        <v>185</v>
      </c>
      <c r="Q60" s="476"/>
      <c r="R60" s="61" t="s">
        <v>185</v>
      </c>
      <c r="S60" s="476"/>
      <c r="T60" s="50" t="s">
        <v>127</v>
      </c>
      <c r="U60" s="476"/>
      <c r="V60" s="481" t="s">
        <v>127</v>
      </c>
      <c r="W60" s="447"/>
      <c r="X60" s="50" t="s">
        <v>79</v>
      </c>
      <c r="Y60" s="476"/>
      <c r="Z60" s="50" t="s">
        <v>73</v>
      </c>
      <c r="AA60" s="476"/>
      <c r="AB60" s="481" t="s">
        <v>73</v>
      </c>
      <c r="AC60" s="447"/>
      <c r="AD60" s="50" t="s">
        <v>175</v>
      </c>
      <c r="AE60" s="447"/>
      <c r="AF60" s="50" t="s">
        <v>175</v>
      </c>
      <c r="AG60" s="447"/>
      <c r="AH60" s="50" t="s">
        <v>175</v>
      </c>
      <c r="AI60" s="447"/>
      <c r="AJ60" s="50" t="s">
        <v>14</v>
      </c>
    </row>
    <row r="61" customHeight="1" spans="15:36">
      <c r="O61" s="475" t="s">
        <v>186</v>
      </c>
      <c r="P61" s="50" t="s">
        <v>87</v>
      </c>
      <c r="Q61" s="475" t="s">
        <v>186</v>
      </c>
      <c r="R61" s="50" t="s">
        <v>87</v>
      </c>
      <c r="S61" s="475" t="s">
        <v>186</v>
      </c>
      <c r="T61" s="50" t="s">
        <v>87</v>
      </c>
      <c r="U61" s="475" t="s">
        <v>186</v>
      </c>
      <c r="V61" s="481" t="s">
        <v>87</v>
      </c>
      <c r="W61" s="447"/>
      <c r="X61" s="50" t="s">
        <v>76</v>
      </c>
      <c r="Y61" s="476"/>
      <c r="Z61" s="50" t="s">
        <v>79</v>
      </c>
      <c r="AA61" s="476"/>
      <c r="AB61" s="481" t="s">
        <v>79</v>
      </c>
      <c r="AC61" s="447"/>
      <c r="AD61" s="50" t="s">
        <v>73</v>
      </c>
      <c r="AE61" s="447"/>
      <c r="AF61" s="50" t="s">
        <v>73</v>
      </c>
      <c r="AG61" s="447"/>
      <c r="AH61" s="50" t="s">
        <v>73</v>
      </c>
      <c r="AI61" s="447"/>
      <c r="AJ61" s="50" t="s">
        <v>73</v>
      </c>
    </row>
    <row r="62" customHeight="1" spans="11:36">
      <c r="K62" s="469" t="s">
        <v>187</v>
      </c>
      <c r="L62" s="469"/>
      <c r="M62" s="468" t="s">
        <v>188</v>
      </c>
      <c r="N62" s="468"/>
      <c r="O62" s="476"/>
      <c r="P62" s="50" t="s">
        <v>189</v>
      </c>
      <c r="Q62" s="476"/>
      <c r="R62" s="50" t="s">
        <v>189</v>
      </c>
      <c r="S62" s="476"/>
      <c r="T62" s="50" t="s">
        <v>189</v>
      </c>
      <c r="U62" s="476"/>
      <c r="V62" s="481" t="s">
        <v>189</v>
      </c>
      <c r="W62" s="447"/>
      <c r="X62" s="50" t="s">
        <v>127</v>
      </c>
      <c r="Y62" s="476"/>
      <c r="Z62" s="50" t="s">
        <v>76</v>
      </c>
      <c r="AA62" s="476"/>
      <c r="AB62" s="481" t="s">
        <v>76</v>
      </c>
      <c r="AC62" s="447"/>
      <c r="AD62" s="50" t="s">
        <v>79</v>
      </c>
      <c r="AE62" s="447"/>
      <c r="AF62" s="50" t="s">
        <v>79</v>
      </c>
      <c r="AG62" s="447"/>
      <c r="AH62" s="50" t="s">
        <v>79</v>
      </c>
      <c r="AI62" s="447"/>
      <c r="AJ62" s="50" t="s">
        <v>79</v>
      </c>
    </row>
    <row r="63" customHeight="1" spans="11:36">
      <c r="K63" s="471" t="s">
        <v>143</v>
      </c>
      <c r="L63" s="471">
        <v>11</v>
      </c>
      <c r="M63" s="470" t="s">
        <v>143</v>
      </c>
      <c r="N63" s="470">
        <v>11</v>
      </c>
      <c r="O63" s="476"/>
      <c r="P63" s="50" t="s">
        <v>92</v>
      </c>
      <c r="Q63" s="476"/>
      <c r="R63" s="50" t="s">
        <v>92</v>
      </c>
      <c r="S63" s="476"/>
      <c r="T63" s="50" t="s">
        <v>92</v>
      </c>
      <c r="U63" s="476"/>
      <c r="V63" s="481" t="s">
        <v>92</v>
      </c>
      <c r="W63" s="447" t="s">
        <v>186</v>
      </c>
      <c r="X63" s="50" t="s">
        <v>87</v>
      </c>
      <c r="Y63" s="483"/>
      <c r="Z63" s="50" t="s">
        <v>127</v>
      </c>
      <c r="AA63" s="483"/>
      <c r="AB63" s="481" t="s">
        <v>127</v>
      </c>
      <c r="AC63" s="447"/>
      <c r="AD63" s="50" t="s">
        <v>76</v>
      </c>
      <c r="AE63" s="447"/>
      <c r="AF63" s="50" t="s">
        <v>76</v>
      </c>
      <c r="AG63" s="447"/>
      <c r="AH63" s="50" t="s">
        <v>76</v>
      </c>
      <c r="AI63" s="447"/>
      <c r="AJ63" s="50" t="s">
        <v>76</v>
      </c>
    </row>
    <row r="64" customHeight="1" spans="11:36">
      <c r="K64" s="471" t="s">
        <v>144</v>
      </c>
      <c r="L64" s="471">
        <v>6</v>
      </c>
      <c r="M64" s="470" t="s">
        <v>144</v>
      </c>
      <c r="N64" s="470">
        <v>6</v>
      </c>
      <c r="O64" s="476"/>
      <c r="P64" s="50" t="s">
        <v>94</v>
      </c>
      <c r="Q64" s="476"/>
      <c r="R64" s="50" t="s">
        <v>94</v>
      </c>
      <c r="S64" s="476"/>
      <c r="T64" s="50" t="s">
        <v>94</v>
      </c>
      <c r="U64" s="476"/>
      <c r="V64" s="481" t="s">
        <v>94</v>
      </c>
      <c r="W64" s="447"/>
      <c r="X64" s="50" t="s">
        <v>189</v>
      </c>
      <c r="Y64" s="475" t="s">
        <v>190</v>
      </c>
      <c r="Z64" s="50" t="s">
        <v>87</v>
      </c>
      <c r="AA64" s="475" t="s">
        <v>190</v>
      </c>
      <c r="AB64" s="481" t="s">
        <v>87</v>
      </c>
      <c r="AC64" s="447"/>
      <c r="AD64" s="50" t="s">
        <v>127</v>
      </c>
      <c r="AE64" s="447"/>
      <c r="AF64" s="50" t="s">
        <v>127</v>
      </c>
      <c r="AG64" s="447"/>
      <c r="AH64" s="50" t="s">
        <v>127</v>
      </c>
      <c r="AI64" s="447"/>
      <c r="AJ64" s="50" t="s">
        <v>127</v>
      </c>
    </row>
    <row r="65" customHeight="1" spans="11:36">
      <c r="K65" s="471" t="s">
        <v>145</v>
      </c>
      <c r="L65" s="471">
        <v>5</v>
      </c>
      <c r="M65" s="470" t="s">
        <v>145</v>
      </c>
      <c r="N65" s="470">
        <v>5</v>
      </c>
      <c r="O65" s="476"/>
      <c r="P65" s="50" t="s">
        <v>97</v>
      </c>
      <c r="Q65" s="476"/>
      <c r="R65" s="50" t="s">
        <v>97</v>
      </c>
      <c r="S65" s="476"/>
      <c r="T65" s="50" t="s">
        <v>97</v>
      </c>
      <c r="U65" s="476"/>
      <c r="V65" s="481" t="s">
        <v>97</v>
      </c>
      <c r="W65" s="447"/>
      <c r="X65" s="50" t="s">
        <v>92</v>
      </c>
      <c r="Y65" s="476"/>
      <c r="Z65" s="50" t="s">
        <v>92</v>
      </c>
      <c r="AA65" s="476"/>
      <c r="AB65" s="481" t="s">
        <v>92</v>
      </c>
      <c r="AC65" s="447" t="s">
        <v>186</v>
      </c>
      <c r="AD65" s="50" t="s">
        <v>87</v>
      </c>
      <c r="AE65" s="447" t="s">
        <v>186</v>
      </c>
      <c r="AF65" s="50" t="s">
        <v>87</v>
      </c>
      <c r="AG65" s="447" t="s">
        <v>186</v>
      </c>
      <c r="AH65" s="50" t="s">
        <v>87</v>
      </c>
      <c r="AI65" s="447" t="s">
        <v>186</v>
      </c>
      <c r="AJ65" s="50" t="s">
        <v>87</v>
      </c>
    </row>
    <row r="66" customHeight="1" spans="11:36">
      <c r="K66" s="473" t="s">
        <v>146</v>
      </c>
      <c r="L66" s="473">
        <v>2</v>
      </c>
      <c r="M66" s="472" t="s">
        <v>146</v>
      </c>
      <c r="N66" s="472">
        <v>2</v>
      </c>
      <c r="O66" s="476"/>
      <c r="P66" s="50" t="s">
        <v>102</v>
      </c>
      <c r="Q66" s="476"/>
      <c r="R66" s="50" t="s">
        <v>102</v>
      </c>
      <c r="S66" s="476"/>
      <c r="T66" s="50" t="s">
        <v>102</v>
      </c>
      <c r="U66" s="476"/>
      <c r="V66" s="481" t="s">
        <v>102</v>
      </c>
      <c r="W66" s="447"/>
      <c r="X66" s="50" t="s">
        <v>94</v>
      </c>
      <c r="Y66" s="476"/>
      <c r="Z66" s="50" t="s">
        <v>94</v>
      </c>
      <c r="AA66" s="476"/>
      <c r="AB66" s="481" t="s">
        <v>94</v>
      </c>
      <c r="AC66" s="447"/>
      <c r="AD66" s="61" t="s">
        <v>89</v>
      </c>
      <c r="AE66" s="447"/>
      <c r="AF66" s="61" t="s">
        <v>89</v>
      </c>
      <c r="AG66" s="447"/>
      <c r="AH66" s="61" t="s">
        <v>89</v>
      </c>
      <c r="AI66" s="447"/>
      <c r="AJ66" s="61" t="s">
        <v>89</v>
      </c>
    </row>
    <row r="67" customHeight="1" spans="11:36">
      <c r="K67" s="471" t="s">
        <v>147</v>
      </c>
      <c r="L67" s="471" t="s">
        <v>148</v>
      </c>
      <c r="M67" s="470" t="s">
        <v>147</v>
      </c>
      <c r="N67" s="470" t="s">
        <v>148</v>
      </c>
      <c r="O67" s="475" t="s">
        <v>191</v>
      </c>
      <c r="P67" s="52" t="s">
        <v>192</v>
      </c>
      <c r="Q67" s="475" t="s">
        <v>191</v>
      </c>
      <c r="R67" s="52" t="s">
        <v>193</v>
      </c>
      <c r="S67" s="475" t="s">
        <v>191</v>
      </c>
      <c r="T67" s="52" t="s">
        <v>193</v>
      </c>
      <c r="U67" s="475" t="s">
        <v>191</v>
      </c>
      <c r="V67" s="484" t="s">
        <v>193</v>
      </c>
      <c r="W67" s="447"/>
      <c r="X67" s="50" t="s">
        <v>97</v>
      </c>
      <c r="Y67" s="476"/>
      <c r="Z67" s="50" t="s">
        <v>97</v>
      </c>
      <c r="AA67" s="476"/>
      <c r="AB67" s="481" t="s">
        <v>97</v>
      </c>
      <c r="AC67" s="447"/>
      <c r="AD67" s="50" t="s">
        <v>92</v>
      </c>
      <c r="AE67" s="447"/>
      <c r="AF67" s="50" t="s">
        <v>92</v>
      </c>
      <c r="AG67" s="447"/>
      <c r="AH67" s="50" t="s">
        <v>92</v>
      </c>
      <c r="AI67" s="447"/>
      <c r="AJ67" s="50" t="s">
        <v>92</v>
      </c>
    </row>
    <row r="68" customHeight="1" spans="15:36">
      <c r="O68" s="447" t="s">
        <v>194</v>
      </c>
      <c r="P68" s="51" t="s">
        <v>60</v>
      </c>
      <c r="Q68" s="475" t="s">
        <v>195</v>
      </c>
      <c r="R68" s="52" t="s">
        <v>196</v>
      </c>
      <c r="S68" s="475" t="s">
        <v>195</v>
      </c>
      <c r="T68" s="52" t="s">
        <v>196</v>
      </c>
      <c r="U68" s="475" t="s">
        <v>195</v>
      </c>
      <c r="V68" s="484" t="s">
        <v>196</v>
      </c>
      <c r="W68" s="447"/>
      <c r="X68" s="50" t="s">
        <v>102</v>
      </c>
      <c r="Y68" s="483"/>
      <c r="Z68" s="50" t="s">
        <v>102</v>
      </c>
      <c r="AA68" s="483"/>
      <c r="AB68" s="481" t="s">
        <v>102</v>
      </c>
      <c r="AC68" s="447"/>
      <c r="AD68" s="50" t="s">
        <v>94</v>
      </c>
      <c r="AE68" s="447"/>
      <c r="AF68" s="50" t="s">
        <v>94</v>
      </c>
      <c r="AG68" s="447"/>
      <c r="AH68" s="50" t="s">
        <v>94</v>
      </c>
      <c r="AI68" s="447"/>
      <c r="AJ68" s="50" t="s">
        <v>94</v>
      </c>
    </row>
    <row r="69" customHeight="1" spans="11:36">
      <c r="K69" s="468" t="s">
        <v>197</v>
      </c>
      <c r="L69" s="468"/>
      <c r="M69" s="469" t="s">
        <v>198</v>
      </c>
      <c r="N69" s="469"/>
      <c r="O69" s="447"/>
      <c r="P69" s="54" t="s">
        <v>105</v>
      </c>
      <c r="Q69" s="447" t="s">
        <v>194</v>
      </c>
      <c r="R69" s="51" t="s">
        <v>60</v>
      </c>
      <c r="S69" s="447" t="s">
        <v>194</v>
      </c>
      <c r="T69" s="51" t="s">
        <v>60</v>
      </c>
      <c r="U69" s="447" t="s">
        <v>194</v>
      </c>
      <c r="V69" s="485" t="s">
        <v>60</v>
      </c>
      <c r="W69" s="447" t="s">
        <v>191</v>
      </c>
      <c r="X69" s="52" t="s">
        <v>193</v>
      </c>
      <c r="Y69" s="487" t="s">
        <v>191</v>
      </c>
      <c r="Z69" s="52" t="s">
        <v>193</v>
      </c>
      <c r="AA69" s="487" t="s">
        <v>191</v>
      </c>
      <c r="AB69" s="484" t="s">
        <v>193</v>
      </c>
      <c r="AC69" s="447"/>
      <c r="AD69" s="50" t="s">
        <v>97</v>
      </c>
      <c r="AE69" s="447"/>
      <c r="AF69" s="50" t="s">
        <v>97</v>
      </c>
      <c r="AG69" s="447"/>
      <c r="AH69" s="50" t="s">
        <v>97</v>
      </c>
      <c r="AI69" s="447"/>
      <c r="AJ69" s="50" t="s">
        <v>97</v>
      </c>
    </row>
    <row r="70" customHeight="1" spans="11:36">
      <c r="K70" s="470" t="s">
        <v>143</v>
      </c>
      <c r="L70" s="470">
        <v>12</v>
      </c>
      <c r="M70" s="471" t="s">
        <v>143</v>
      </c>
      <c r="N70" s="471">
        <v>11</v>
      </c>
      <c r="O70" s="447"/>
      <c r="P70" s="54" t="s">
        <v>111</v>
      </c>
      <c r="Q70" s="447"/>
      <c r="R70" s="54" t="s">
        <v>105</v>
      </c>
      <c r="S70" s="447"/>
      <c r="T70" s="54" t="s">
        <v>105</v>
      </c>
      <c r="U70" s="447"/>
      <c r="V70" s="486" t="s">
        <v>105</v>
      </c>
      <c r="W70" s="447" t="s">
        <v>195</v>
      </c>
      <c r="X70" s="52" t="s">
        <v>196</v>
      </c>
      <c r="Y70" s="487" t="s">
        <v>195</v>
      </c>
      <c r="Z70" s="52" t="s">
        <v>196</v>
      </c>
      <c r="AA70" s="487" t="s">
        <v>195</v>
      </c>
      <c r="AB70" s="484" t="s">
        <v>196</v>
      </c>
      <c r="AC70" s="447"/>
      <c r="AD70" s="50" t="s">
        <v>102</v>
      </c>
      <c r="AE70" s="447"/>
      <c r="AF70" s="50" t="s">
        <v>102</v>
      </c>
      <c r="AG70" s="447"/>
      <c r="AH70" s="50" t="s">
        <v>102</v>
      </c>
      <c r="AI70" s="447"/>
      <c r="AJ70" s="50" t="s">
        <v>102</v>
      </c>
    </row>
    <row r="71" customHeight="1" spans="11:36">
      <c r="K71" s="470" t="s">
        <v>144</v>
      </c>
      <c r="L71" s="470">
        <v>6</v>
      </c>
      <c r="M71" s="471" t="s">
        <v>144</v>
      </c>
      <c r="N71" s="471">
        <v>6</v>
      </c>
      <c r="O71" s="447"/>
      <c r="P71" s="54" t="s">
        <v>117</v>
      </c>
      <c r="Q71" s="447"/>
      <c r="R71" s="54" t="s">
        <v>111</v>
      </c>
      <c r="S71" s="447"/>
      <c r="T71" s="54" t="s">
        <v>111</v>
      </c>
      <c r="U71" s="447"/>
      <c r="V71" s="486" t="s">
        <v>111</v>
      </c>
      <c r="W71" s="447" t="s">
        <v>194</v>
      </c>
      <c r="X71" s="51" t="s">
        <v>60</v>
      </c>
      <c r="Y71" s="475" t="s">
        <v>194</v>
      </c>
      <c r="Z71" s="51" t="s">
        <v>60</v>
      </c>
      <c r="AA71" s="475" t="s">
        <v>194</v>
      </c>
      <c r="AB71" s="485" t="s">
        <v>60</v>
      </c>
      <c r="AC71" s="447" t="s">
        <v>191</v>
      </c>
      <c r="AD71" s="52" t="s">
        <v>193</v>
      </c>
      <c r="AE71" s="447" t="s">
        <v>191</v>
      </c>
      <c r="AF71" s="52" t="s">
        <v>193</v>
      </c>
      <c r="AG71" s="447" t="s">
        <v>191</v>
      </c>
      <c r="AH71" s="52" t="s">
        <v>193</v>
      </c>
      <c r="AI71" s="447" t="s">
        <v>191</v>
      </c>
      <c r="AJ71" s="52" t="s">
        <v>193</v>
      </c>
    </row>
    <row r="72" customHeight="1" spans="11:36">
      <c r="K72" s="470" t="s">
        <v>145</v>
      </c>
      <c r="L72" s="470">
        <v>6</v>
      </c>
      <c r="M72" s="471" t="s">
        <v>145</v>
      </c>
      <c r="N72" s="471">
        <v>6</v>
      </c>
      <c r="O72" s="437"/>
      <c r="P72" s="437"/>
      <c r="Q72" s="447"/>
      <c r="R72" s="54" t="s">
        <v>117</v>
      </c>
      <c r="S72" s="447"/>
      <c r="T72" s="54" t="s">
        <v>117</v>
      </c>
      <c r="U72" s="447"/>
      <c r="V72" s="486" t="s">
        <v>117</v>
      </c>
      <c r="W72" s="447"/>
      <c r="X72" s="54" t="s">
        <v>105</v>
      </c>
      <c r="Y72" s="476"/>
      <c r="Z72" s="54" t="s">
        <v>105</v>
      </c>
      <c r="AA72" s="476"/>
      <c r="AB72" s="486" t="s">
        <v>105</v>
      </c>
      <c r="AC72" s="447" t="s">
        <v>199</v>
      </c>
      <c r="AD72" s="61" t="s">
        <v>14</v>
      </c>
      <c r="AE72" s="447" t="s">
        <v>199</v>
      </c>
      <c r="AF72" s="61" t="s">
        <v>14</v>
      </c>
      <c r="AG72" s="447" t="s">
        <v>195</v>
      </c>
      <c r="AH72" s="61" t="s">
        <v>135</v>
      </c>
      <c r="AI72" s="447" t="s">
        <v>195</v>
      </c>
      <c r="AJ72" s="61" t="s">
        <v>135</v>
      </c>
    </row>
    <row r="73" customHeight="1" spans="11:36">
      <c r="K73" s="472" t="s">
        <v>146</v>
      </c>
      <c r="L73" s="472">
        <v>1</v>
      </c>
      <c r="M73" s="473" t="s">
        <v>146</v>
      </c>
      <c r="N73" s="473">
        <v>1</v>
      </c>
      <c r="W73" s="447"/>
      <c r="X73" s="54" t="s">
        <v>111</v>
      </c>
      <c r="Y73" s="476"/>
      <c r="Z73" s="54" t="s">
        <v>111</v>
      </c>
      <c r="AA73" s="476"/>
      <c r="AB73" s="486" t="s">
        <v>111</v>
      </c>
      <c r="AC73" s="447" t="s">
        <v>194</v>
      </c>
      <c r="AD73" s="51" t="s">
        <v>60</v>
      </c>
      <c r="AE73" s="447" t="s">
        <v>194</v>
      </c>
      <c r="AF73" s="51" t="s">
        <v>60</v>
      </c>
      <c r="AG73" s="447" t="s">
        <v>194</v>
      </c>
      <c r="AH73" s="51" t="s">
        <v>60</v>
      </c>
      <c r="AI73" s="447" t="s">
        <v>194</v>
      </c>
      <c r="AJ73" s="51" t="s">
        <v>60</v>
      </c>
    </row>
    <row r="74" customHeight="1" spans="11:36">
      <c r="K74" s="470" t="s">
        <v>147</v>
      </c>
      <c r="L74" s="470" t="s">
        <v>148</v>
      </c>
      <c r="M74" s="471" t="s">
        <v>147</v>
      </c>
      <c r="N74" s="471" t="s">
        <v>148</v>
      </c>
      <c r="W74" s="447"/>
      <c r="X74" s="54" t="s">
        <v>117</v>
      </c>
      <c r="Y74" s="483"/>
      <c r="Z74" s="54" t="s">
        <v>117</v>
      </c>
      <c r="AA74" s="483"/>
      <c r="AB74" s="486" t="s">
        <v>117</v>
      </c>
      <c r="AC74" s="447"/>
      <c r="AD74" s="54" t="s">
        <v>105</v>
      </c>
      <c r="AE74" s="447"/>
      <c r="AF74" s="54" t="s">
        <v>105</v>
      </c>
      <c r="AG74" s="447"/>
      <c r="AH74" s="54" t="s">
        <v>105</v>
      </c>
      <c r="AI74" s="447"/>
      <c r="AJ74" s="54" t="s">
        <v>105</v>
      </c>
    </row>
    <row r="75" customHeight="1" spans="29:36">
      <c r="AC75" s="447"/>
      <c r="AD75" s="54" t="s">
        <v>111</v>
      </c>
      <c r="AE75" s="447"/>
      <c r="AF75" s="54" t="s">
        <v>111</v>
      </c>
      <c r="AG75" s="447"/>
      <c r="AH75" s="54" t="s">
        <v>111</v>
      </c>
      <c r="AI75" s="447"/>
      <c r="AJ75" s="54" t="s">
        <v>111</v>
      </c>
    </row>
    <row r="76" customHeight="1" spans="11:36">
      <c r="K76" s="469" t="s">
        <v>200</v>
      </c>
      <c r="L76" s="469"/>
      <c r="M76" s="468" t="s">
        <v>201</v>
      </c>
      <c r="N76" s="468"/>
      <c r="AC76" s="447"/>
      <c r="AD76" s="54" t="s">
        <v>117</v>
      </c>
      <c r="AE76" s="447"/>
      <c r="AF76" s="54" t="s">
        <v>117</v>
      </c>
      <c r="AG76" s="447"/>
      <c r="AH76" s="54" t="s">
        <v>117</v>
      </c>
      <c r="AI76" s="447"/>
      <c r="AJ76" s="54" t="s">
        <v>117</v>
      </c>
    </row>
    <row r="77" customHeight="1" spans="11:14">
      <c r="K77" s="471" t="s">
        <v>143</v>
      </c>
      <c r="L77" s="471">
        <v>13</v>
      </c>
      <c r="M77" s="470" t="s">
        <v>143</v>
      </c>
      <c r="N77" s="470">
        <v>12</v>
      </c>
    </row>
    <row r="78" customHeight="1" spans="11:14">
      <c r="K78" s="471" t="s">
        <v>144</v>
      </c>
      <c r="L78" s="471">
        <v>6</v>
      </c>
      <c r="M78" s="470" t="s">
        <v>144</v>
      </c>
      <c r="N78" s="470">
        <v>5</v>
      </c>
    </row>
    <row r="79" customHeight="1" spans="11:14">
      <c r="K79" s="471" t="s">
        <v>145</v>
      </c>
      <c r="L79" s="471">
        <v>6</v>
      </c>
      <c r="M79" s="470" t="s">
        <v>145</v>
      </c>
      <c r="N79" s="470">
        <v>6</v>
      </c>
    </row>
    <row r="80" customHeight="1" spans="11:14">
      <c r="K80" s="473" t="s">
        <v>146</v>
      </c>
      <c r="L80" s="473">
        <v>2</v>
      </c>
      <c r="M80" s="472" t="s">
        <v>146</v>
      </c>
      <c r="N80" s="472">
        <v>2</v>
      </c>
    </row>
    <row r="81" customHeight="1" spans="11:14">
      <c r="K81" s="471" t="s">
        <v>147</v>
      </c>
      <c r="L81" s="471" t="s">
        <v>148</v>
      </c>
      <c r="M81" s="470" t="s">
        <v>147</v>
      </c>
      <c r="N81" s="470" t="s">
        <v>148</v>
      </c>
    </row>
    <row r="83" customHeight="1" spans="11:12">
      <c r="K83" s="468" t="s">
        <v>202</v>
      </c>
      <c r="L83" s="468"/>
    </row>
    <row r="84" customHeight="1" spans="11:12">
      <c r="K84" s="470" t="s">
        <v>143</v>
      </c>
      <c r="L84" s="470">
        <v>12</v>
      </c>
    </row>
    <row r="85" customHeight="1" spans="11:12">
      <c r="K85" s="470" t="s">
        <v>144</v>
      </c>
      <c r="L85" s="470">
        <v>5</v>
      </c>
    </row>
    <row r="86" customHeight="1" spans="11:12">
      <c r="K86" s="470" t="s">
        <v>145</v>
      </c>
      <c r="L86" s="470">
        <v>6</v>
      </c>
    </row>
    <row r="87" customHeight="1" spans="11:12">
      <c r="K87" s="472" t="s">
        <v>146</v>
      </c>
      <c r="L87" s="472">
        <v>3</v>
      </c>
    </row>
    <row r="88" customHeight="1" spans="11:12">
      <c r="K88" s="470" t="s">
        <v>147</v>
      </c>
      <c r="L88" s="470" t="s">
        <v>148</v>
      </c>
    </row>
  </sheetData>
  <mergeCells count="83">
    <mergeCell ref="A1:J1"/>
    <mergeCell ref="A40:J40"/>
    <mergeCell ref="K41:L41"/>
    <mergeCell ref="M41:N41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AG46:AH46"/>
    <mergeCell ref="AI46:AJ46"/>
    <mergeCell ref="K48:L48"/>
    <mergeCell ref="M48:N48"/>
    <mergeCell ref="K55:L55"/>
    <mergeCell ref="M55:N55"/>
    <mergeCell ref="K62:L62"/>
    <mergeCell ref="M62:N62"/>
    <mergeCell ref="K69:L69"/>
    <mergeCell ref="M69:N69"/>
    <mergeCell ref="K76:L76"/>
    <mergeCell ref="M76:N76"/>
    <mergeCell ref="K83:L83"/>
    <mergeCell ref="J3:J5"/>
    <mergeCell ref="J6:J7"/>
    <mergeCell ref="J8:J9"/>
    <mergeCell ref="J10:J11"/>
    <mergeCell ref="J12:J13"/>
    <mergeCell ref="J14:J15"/>
    <mergeCell ref="J16:J17"/>
    <mergeCell ref="J23:J24"/>
    <mergeCell ref="J25:J26"/>
    <mergeCell ref="J30:J31"/>
    <mergeCell ref="J32:J33"/>
    <mergeCell ref="J34:J35"/>
    <mergeCell ref="J37:J38"/>
    <mergeCell ref="O47:O55"/>
    <mergeCell ref="O56:O60"/>
    <mergeCell ref="O61:O66"/>
    <mergeCell ref="O68:O71"/>
    <mergeCell ref="Q47:Q55"/>
    <mergeCell ref="Q56:Q60"/>
    <mergeCell ref="Q61:Q66"/>
    <mergeCell ref="Q69:Q72"/>
    <mergeCell ref="S47:S55"/>
    <mergeCell ref="S56:S60"/>
    <mergeCell ref="S61:S66"/>
    <mergeCell ref="S69:S72"/>
    <mergeCell ref="U47:U55"/>
    <mergeCell ref="U56:U60"/>
    <mergeCell ref="U61:U66"/>
    <mergeCell ref="U69:U72"/>
    <mergeCell ref="W47:W56"/>
    <mergeCell ref="W57:W62"/>
    <mergeCell ref="W63:W68"/>
    <mergeCell ref="W71:W74"/>
    <mergeCell ref="Y47:Y57"/>
    <mergeCell ref="Y58:Y63"/>
    <mergeCell ref="Y64:Y68"/>
    <mergeCell ref="Y71:Y74"/>
    <mergeCell ref="AA47:AA57"/>
    <mergeCell ref="AA58:AA63"/>
    <mergeCell ref="AA64:AA68"/>
    <mergeCell ref="AA71:AA74"/>
    <mergeCell ref="AC47:AC58"/>
    <mergeCell ref="AC59:AC64"/>
    <mergeCell ref="AC65:AC70"/>
    <mergeCell ref="AC73:AC76"/>
    <mergeCell ref="AE47:AE58"/>
    <mergeCell ref="AE59:AE64"/>
    <mergeCell ref="AE65:AE70"/>
    <mergeCell ref="AE73:AE76"/>
    <mergeCell ref="AG47:AG58"/>
    <mergeCell ref="AG59:AG64"/>
    <mergeCell ref="AG65:AG70"/>
    <mergeCell ref="AG73:AG76"/>
    <mergeCell ref="AI47:AI58"/>
    <mergeCell ref="AI59:AI64"/>
    <mergeCell ref="AI65:AI70"/>
    <mergeCell ref="AI73:AI76"/>
  </mergeCells>
  <pageMargins left="0.75" right="0.75" top="1" bottom="1" header="0.5" footer="0.5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"/>
  <sheetViews>
    <sheetView zoomScale="85" zoomScaleNormal="85" workbookViewId="0">
      <pane ySplit="1" topLeftCell="A2" activePane="bottomLeft" state="frozen"/>
      <selection/>
      <selection pane="bottomLeft" activeCell="M43" sqref="M2:M43"/>
    </sheetView>
  </sheetViews>
  <sheetFormatPr defaultColWidth="9" defaultRowHeight="13.5"/>
  <cols>
    <col min="1" max="1" width="10.375" style="216" customWidth="1"/>
    <col min="2" max="2" width="17.125" style="216" customWidth="1"/>
    <col min="3" max="3" width="18.25" style="216" customWidth="1"/>
    <col min="4" max="4" width="8.875" style="216" customWidth="1"/>
    <col min="5" max="6" width="2.2" style="216" customWidth="1"/>
    <col min="7" max="7" width="25.125" style="216" customWidth="1"/>
    <col min="8" max="8" width="13.25" style="216" customWidth="1"/>
    <col min="9" max="9" width="14.875" style="216" customWidth="1"/>
    <col min="10" max="10" width="7.93333333333333" style="211" customWidth="1"/>
    <col min="11" max="11" width="17" style="216" customWidth="1"/>
    <col min="12" max="12" width="14.375" style="216" customWidth="1"/>
    <col min="13" max="13" width="5.375" style="211" customWidth="1"/>
    <col min="14" max="14" width="9.625" style="211" customWidth="1"/>
    <col min="15" max="15" width="9" style="211"/>
    <col min="16" max="16" width="12.875" style="209" customWidth="1"/>
    <col min="17" max="16384" width="9" style="209"/>
  </cols>
  <sheetData>
    <row r="1" s="209" customFormat="1" ht="15" customHeight="1" spans="1:16">
      <c r="A1" s="252" t="s">
        <v>380</v>
      </c>
      <c r="B1" s="252" t="s">
        <v>381</v>
      </c>
      <c r="C1" s="252" t="s">
        <v>382</v>
      </c>
      <c r="D1" s="252" t="s">
        <v>383</v>
      </c>
      <c r="E1" s="252" t="s">
        <v>384</v>
      </c>
      <c r="F1" s="252" t="s">
        <v>385</v>
      </c>
      <c r="G1" s="252" t="s">
        <v>386</v>
      </c>
      <c r="H1" s="252" t="s">
        <v>387</v>
      </c>
      <c r="I1" s="252" t="s">
        <v>388</v>
      </c>
      <c r="J1" s="254" t="s">
        <v>389</v>
      </c>
      <c r="K1" s="252" t="s">
        <v>390</v>
      </c>
      <c r="L1" s="252" t="s">
        <v>391</v>
      </c>
      <c r="M1" s="255" t="s">
        <v>242</v>
      </c>
      <c r="N1" s="255" t="s">
        <v>1821</v>
      </c>
      <c r="O1" s="256" t="s">
        <v>1822</v>
      </c>
      <c r="P1" s="257" t="s">
        <v>1823</v>
      </c>
    </row>
    <row r="2" s="209" customFormat="1" spans="1:15">
      <c r="A2" s="216" t="s">
        <v>1824</v>
      </c>
      <c r="B2" s="216" t="s">
        <v>722</v>
      </c>
      <c r="C2" s="216" t="s">
        <v>1300</v>
      </c>
      <c r="D2" s="216" t="s">
        <v>655</v>
      </c>
      <c r="E2" s="217">
        <v>1</v>
      </c>
      <c r="F2" s="216"/>
      <c r="G2" s="216" t="s">
        <v>1825</v>
      </c>
      <c r="H2" s="216" t="s">
        <v>1111</v>
      </c>
      <c r="I2" s="223">
        <v>4599</v>
      </c>
      <c r="J2" s="213">
        <v>1</v>
      </c>
      <c r="K2" s="216" t="s">
        <v>317</v>
      </c>
      <c r="L2" s="216" t="s">
        <v>1112</v>
      </c>
      <c r="M2" s="211">
        <f t="shared" ref="M2:M6" si="0">J2*1</f>
        <v>1</v>
      </c>
      <c r="N2" s="211" t="s">
        <v>724</v>
      </c>
      <c r="O2" s="211" t="s">
        <v>14</v>
      </c>
    </row>
    <row r="3" s="209" customFormat="1" spans="1:15">
      <c r="A3" s="216" t="s">
        <v>1824</v>
      </c>
      <c r="B3" s="216" t="s">
        <v>722</v>
      </c>
      <c r="C3" s="216" t="s">
        <v>1295</v>
      </c>
      <c r="D3" s="216" t="s">
        <v>655</v>
      </c>
      <c r="E3" s="217"/>
      <c r="F3" s="216"/>
      <c r="G3" s="216" t="s">
        <v>1825</v>
      </c>
      <c r="H3" s="216" t="s">
        <v>1296</v>
      </c>
      <c r="I3" s="223">
        <v>4599</v>
      </c>
      <c r="J3" s="213">
        <v>1</v>
      </c>
      <c r="K3" s="216" t="s">
        <v>331</v>
      </c>
      <c r="L3" s="216" t="s">
        <v>1297</v>
      </c>
      <c r="M3" s="211">
        <f>J3*2</f>
        <v>2</v>
      </c>
      <c r="N3" s="211" t="s">
        <v>724</v>
      </c>
      <c r="O3" s="211" t="s">
        <v>14</v>
      </c>
    </row>
    <row r="4" s="209" customFormat="1" spans="1:15">
      <c r="A4" s="216" t="s">
        <v>1826</v>
      </c>
      <c r="B4" s="216" t="s">
        <v>722</v>
      </c>
      <c r="C4" s="216" t="s">
        <v>1827</v>
      </c>
      <c r="D4" s="216" t="s">
        <v>1061</v>
      </c>
      <c r="E4" s="217"/>
      <c r="F4" s="216"/>
      <c r="G4" s="216" t="s">
        <v>1825</v>
      </c>
      <c r="H4" s="216" t="s">
        <v>1102</v>
      </c>
      <c r="I4" s="223">
        <v>4599</v>
      </c>
      <c r="J4" s="213">
        <v>1</v>
      </c>
      <c r="K4" s="216" t="s">
        <v>317</v>
      </c>
      <c r="L4" s="216" t="s">
        <v>1103</v>
      </c>
      <c r="M4" s="211">
        <f t="shared" si="0"/>
        <v>1</v>
      </c>
      <c r="N4" s="211" t="s">
        <v>724</v>
      </c>
      <c r="O4" s="211" t="s">
        <v>14</v>
      </c>
    </row>
    <row r="5" s="209" customFormat="1" spans="1:15">
      <c r="A5" s="216" t="s">
        <v>1828</v>
      </c>
      <c r="B5" s="216" t="s">
        <v>722</v>
      </c>
      <c r="C5" s="216" t="s">
        <v>1829</v>
      </c>
      <c r="D5" s="216" t="s">
        <v>655</v>
      </c>
      <c r="E5" s="217">
        <v>1</v>
      </c>
      <c r="F5" s="216"/>
      <c r="G5" s="216" t="s">
        <v>980</v>
      </c>
      <c r="H5" s="216" t="s">
        <v>1332</v>
      </c>
      <c r="I5" s="223">
        <v>5000</v>
      </c>
      <c r="J5" s="213">
        <v>1</v>
      </c>
      <c r="K5" s="216" t="s">
        <v>265</v>
      </c>
      <c r="L5" s="216" t="s">
        <v>1333</v>
      </c>
      <c r="M5" s="211">
        <f t="shared" si="0"/>
        <v>1</v>
      </c>
      <c r="N5" s="211" t="s">
        <v>692</v>
      </c>
      <c r="O5" s="211" t="s">
        <v>68</v>
      </c>
    </row>
    <row r="6" s="209" customFormat="1" spans="1:15">
      <c r="A6" s="216" t="s">
        <v>1830</v>
      </c>
      <c r="B6" s="216" t="s">
        <v>722</v>
      </c>
      <c r="C6" s="216" t="s">
        <v>1303</v>
      </c>
      <c r="D6" s="216" t="s">
        <v>655</v>
      </c>
      <c r="E6" s="217">
        <v>1</v>
      </c>
      <c r="F6" s="216"/>
      <c r="G6" s="216" t="s">
        <v>33</v>
      </c>
      <c r="H6" s="216" t="s">
        <v>1304</v>
      </c>
      <c r="I6" s="223">
        <v>5000</v>
      </c>
      <c r="J6" s="213">
        <v>1</v>
      </c>
      <c r="K6" s="216" t="s">
        <v>759</v>
      </c>
      <c r="L6" s="216" t="s">
        <v>1305</v>
      </c>
      <c r="M6" s="211">
        <f t="shared" si="0"/>
        <v>1</v>
      </c>
      <c r="N6" s="211" t="s">
        <v>724</v>
      </c>
      <c r="O6" s="211" t="s">
        <v>14</v>
      </c>
    </row>
    <row r="7" s="209" customFormat="1" spans="1:15">
      <c r="A7" s="216" t="s">
        <v>1830</v>
      </c>
      <c r="B7" s="216" t="s">
        <v>722</v>
      </c>
      <c r="C7" s="216" t="s">
        <v>1831</v>
      </c>
      <c r="D7" s="216" t="s">
        <v>655</v>
      </c>
      <c r="E7" s="217">
        <v>1</v>
      </c>
      <c r="F7" s="216">
        <v>1</v>
      </c>
      <c r="G7" s="216" t="s">
        <v>807</v>
      </c>
      <c r="H7" s="216" t="s">
        <v>1832</v>
      </c>
      <c r="I7" s="223">
        <v>4093.7</v>
      </c>
      <c r="J7" s="213">
        <v>1</v>
      </c>
      <c r="K7" s="216" t="s">
        <v>1833</v>
      </c>
      <c r="L7" s="216" t="s">
        <v>1834</v>
      </c>
      <c r="M7" s="211">
        <f>J7*2</f>
        <v>2</v>
      </c>
      <c r="N7" s="211" t="s">
        <v>1206</v>
      </c>
      <c r="O7" s="211" t="s">
        <v>14</v>
      </c>
    </row>
    <row r="8" s="209" customFormat="1" spans="1:15">
      <c r="A8" s="216" t="s">
        <v>1835</v>
      </c>
      <c r="B8" s="216" t="s">
        <v>653</v>
      </c>
      <c r="C8" s="216" t="s">
        <v>1836</v>
      </c>
      <c r="D8" s="216" t="s">
        <v>655</v>
      </c>
      <c r="E8" s="217">
        <v>1</v>
      </c>
      <c r="F8" s="216"/>
      <c r="G8" s="216" t="s">
        <v>689</v>
      </c>
      <c r="H8" s="216" t="s">
        <v>690</v>
      </c>
      <c r="I8" s="223">
        <v>6517.98</v>
      </c>
      <c r="J8" s="213">
        <v>1</v>
      </c>
      <c r="K8" s="216" t="s">
        <v>1837</v>
      </c>
      <c r="L8" s="216" t="s">
        <v>691</v>
      </c>
      <c r="M8" s="211">
        <f t="shared" ref="M8:M21" si="1">J8*1</f>
        <v>1</v>
      </c>
      <c r="N8" s="211" t="s">
        <v>692</v>
      </c>
      <c r="O8" s="211" t="s">
        <v>68</v>
      </c>
    </row>
    <row r="9" s="209" customFormat="1" spans="1:15">
      <c r="A9" s="216" t="s">
        <v>1835</v>
      </c>
      <c r="B9" s="216" t="s">
        <v>653</v>
      </c>
      <c r="C9" s="216" t="s">
        <v>1836</v>
      </c>
      <c r="D9" s="216" t="s">
        <v>655</v>
      </c>
      <c r="E9" s="217">
        <v>3</v>
      </c>
      <c r="F9" s="216"/>
      <c r="G9" s="216" t="s">
        <v>689</v>
      </c>
      <c r="H9" s="216" t="s">
        <v>690</v>
      </c>
      <c r="I9" s="223">
        <v>4335.03</v>
      </c>
      <c r="J9" s="213">
        <v>3</v>
      </c>
      <c r="K9" s="216" t="s">
        <v>265</v>
      </c>
      <c r="L9" s="216" t="s">
        <v>691</v>
      </c>
      <c r="M9" s="211">
        <f t="shared" si="1"/>
        <v>3</v>
      </c>
      <c r="N9" s="211" t="s">
        <v>692</v>
      </c>
      <c r="O9" s="211" t="s">
        <v>68</v>
      </c>
    </row>
    <row r="10" s="209" customFormat="1" spans="1:15">
      <c r="A10" s="216" t="s">
        <v>1838</v>
      </c>
      <c r="B10" s="216" t="s">
        <v>653</v>
      </c>
      <c r="C10" s="216" t="s">
        <v>1839</v>
      </c>
      <c r="D10" s="216" t="s">
        <v>655</v>
      </c>
      <c r="E10" s="217">
        <v>1</v>
      </c>
      <c r="F10" s="216"/>
      <c r="G10" s="216" t="s">
        <v>656</v>
      </c>
      <c r="H10" s="216" t="s">
        <v>102</v>
      </c>
      <c r="I10" s="223">
        <v>3514</v>
      </c>
      <c r="J10" s="213">
        <v>1</v>
      </c>
      <c r="K10" s="216" t="s">
        <v>265</v>
      </c>
      <c r="L10" s="216" t="s">
        <v>1840</v>
      </c>
      <c r="M10" s="211">
        <f t="shared" si="1"/>
        <v>1</v>
      </c>
      <c r="N10" s="211" t="s">
        <v>659</v>
      </c>
      <c r="O10" s="211" t="s">
        <v>222</v>
      </c>
    </row>
    <row r="11" s="209" customFormat="1" spans="1:15">
      <c r="A11" s="216" t="s">
        <v>1838</v>
      </c>
      <c r="B11" s="216" t="s">
        <v>722</v>
      </c>
      <c r="C11" s="216" t="s">
        <v>1387</v>
      </c>
      <c r="D11" s="216" t="s">
        <v>1061</v>
      </c>
      <c r="E11" s="216"/>
      <c r="F11" s="216"/>
      <c r="G11" s="216" t="s">
        <v>723</v>
      </c>
      <c r="H11" s="216" t="s">
        <v>27</v>
      </c>
      <c r="I11" s="223">
        <v>3999</v>
      </c>
      <c r="J11" s="213">
        <v>1</v>
      </c>
      <c r="K11" s="216" t="s">
        <v>317</v>
      </c>
      <c r="L11" s="216" t="s">
        <v>1388</v>
      </c>
      <c r="M11" s="211">
        <f t="shared" si="1"/>
        <v>1</v>
      </c>
      <c r="N11" s="211" t="s">
        <v>724</v>
      </c>
      <c r="O11" s="211" t="s">
        <v>14</v>
      </c>
    </row>
    <row r="12" s="209" customFormat="1" spans="1:15">
      <c r="A12" s="216" t="s">
        <v>1838</v>
      </c>
      <c r="B12" s="216" t="s">
        <v>722</v>
      </c>
      <c r="C12" s="216" t="s">
        <v>1841</v>
      </c>
      <c r="D12" s="216" t="s">
        <v>655</v>
      </c>
      <c r="E12" s="216"/>
      <c r="F12" s="216"/>
      <c r="G12" s="216" t="s">
        <v>723</v>
      </c>
      <c r="H12" s="216" t="s">
        <v>1381</v>
      </c>
      <c r="I12" s="223">
        <v>5898</v>
      </c>
      <c r="J12" s="213">
        <v>1</v>
      </c>
      <c r="K12" s="216" t="s">
        <v>317</v>
      </c>
      <c r="L12" s="216" t="s">
        <v>1382</v>
      </c>
      <c r="M12" s="211">
        <f t="shared" si="1"/>
        <v>1</v>
      </c>
      <c r="N12" s="211" t="s">
        <v>724</v>
      </c>
      <c r="O12" s="211" t="s">
        <v>14</v>
      </c>
    </row>
    <row r="13" s="209" customFormat="1" spans="1:15">
      <c r="A13" s="216" t="s">
        <v>1838</v>
      </c>
      <c r="B13" s="216" t="s">
        <v>722</v>
      </c>
      <c r="C13" s="216" t="s">
        <v>1391</v>
      </c>
      <c r="D13" s="216" t="s">
        <v>655</v>
      </c>
      <c r="E13" s="216"/>
      <c r="F13" s="216"/>
      <c r="G13" s="216" t="s">
        <v>980</v>
      </c>
      <c r="H13" s="216" t="s">
        <v>1392</v>
      </c>
      <c r="I13" s="223">
        <v>5098</v>
      </c>
      <c r="J13" s="213">
        <v>1</v>
      </c>
      <c r="K13" s="216" t="s">
        <v>265</v>
      </c>
      <c r="L13" s="216" t="s">
        <v>1393</v>
      </c>
      <c r="M13" s="211">
        <f t="shared" si="1"/>
        <v>1</v>
      </c>
      <c r="N13" s="211" t="s">
        <v>724</v>
      </c>
      <c r="O13" s="211" t="s">
        <v>14</v>
      </c>
    </row>
    <row r="14" s="209" customFormat="1" spans="1:15">
      <c r="A14" s="216" t="s">
        <v>1842</v>
      </c>
      <c r="B14" s="216" t="s">
        <v>722</v>
      </c>
      <c r="C14" s="216" t="s">
        <v>1462</v>
      </c>
      <c r="D14" s="216" t="s">
        <v>655</v>
      </c>
      <c r="E14" s="216">
        <v>1</v>
      </c>
      <c r="F14" s="216"/>
      <c r="G14" s="216" t="s">
        <v>723</v>
      </c>
      <c r="H14" s="216" t="s">
        <v>1463</v>
      </c>
      <c r="I14" s="223">
        <v>3999</v>
      </c>
      <c r="J14" s="213">
        <v>1</v>
      </c>
      <c r="K14" s="216" t="s">
        <v>265</v>
      </c>
      <c r="L14" s="216" t="s">
        <v>1464</v>
      </c>
      <c r="M14" s="211">
        <f t="shared" si="1"/>
        <v>1</v>
      </c>
      <c r="N14" s="211" t="s">
        <v>724</v>
      </c>
      <c r="O14" s="211" t="s">
        <v>14</v>
      </c>
    </row>
    <row r="15" s="209" customFormat="1" spans="1:15">
      <c r="A15" s="216" t="s">
        <v>1843</v>
      </c>
      <c r="B15" s="216" t="s">
        <v>722</v>
      </c>
      <c r="C15" s="216" t="s">
        <v>1468</v>
      </c>
      <c r="D15" s="216" t="s">
        <v>1061</v>
      </c>
      <c r="E15" s="216"/>
      <c r="F15" s="216"/>
      <c r="G15" s="216" t="s">
        <v>723</v>
      </c>
      <c r="H15" s="216" t="s">
        <v>1469</v>
      </c>
      <c r="I15" s="223">
        <v>3999</v>
      </c>
      <c r="J15" s="213">
        <v>1</v>
      </c>
      <c r="K15" s="216" t="s">
        <v>317</v>
      </c>
      <c r="L15" s="216" t="s">
        <v>1470</v>
      </c>
      <c r="M15" s="211">
        <f t="shared" si="1"/>
        <v>1</v>
      </c>
      <c r="N15" s="211" t="s">
        <v>724</v>
      </c>
      <c r="O15" s="211" t="s">
        <v>14</v>
      </c>
    </row>
    <row r="16" s="209" customFormat="1" spans="1:16">
      <c r="A16" s="216" t="s">
        <v>1844</v>
      </c>
      <c r="B16" s="216" t="s">
        <v>722</v>
      </c>
      <c r="C16" s="216" t="s">
        <v>1476</v>
      </c>
      <c r="D16" s="216" t="s">
        <v>655</v>
      </c>
      <c r="E16" s="216"/>
      <c r="F16" s="216"/>
      <c r="G16" s="216" t="s">
        <v>980</v>
      </c>
      <c r="H16" s="216" t="s">
        <v>1477</v>
      </c>
      <c r="I16" s="223">
        <v>3200</v>
      </c>
      <c r="J16" s="213">
        <v>1</v>
      </c>
      <c r="K16" s="258" t="s">
        <v>1480</v>
      </c>
      <c r="L16" s="216" t="s">
        <v>1478</v>
      </c>
      <c r="M16" s="211">
        <f t="shared" si="1"/>
        <v>1</v>
      </c>
      <c r="N16" s="211" t="s">
        <v>692</v>
      </c>
      <c r="O16" s="211" t="s">
        <v>68</v>
      </c>
      <c r="P16" s="259" t="s">
        <v>1845</v>
      </c>
    </row>
    <row r="17" s="209" customFormat="1" spans="1:15">
      <c r="A17" s="216" t="s">
        <v>1846</v>
      </c>
      <c r="B17" s="216" t="s">
        <v>653</v>
      </c>
      <c r="C17" s="216" t="s">
        <v>1847</v>
      </c>
      <c r="D17" s="216" t="s">
        <v>655</v>
      </c>
      <c r="E17" s="217">
        <v>1</v>
      </c>
      <c r="F17" s="216"/>
      <c r="G17" s="216" t="s">
        <v>689</v>
      </c>
      <c r="H17" s="216" t="s">
        <v>690</v>
      </c>
      <c r="I17" s="223">
        <v>4335.03</v>
      </c>
      <c r="J17" s="213">
        <v>1</v>
      </c>
      <c r="K17" s="216" t="s">
        <v>265</v>
      </c>
      <c r="L17" s="216" t="s">
        <v>691</v>
      </c>
      <c r="M17" s="211">
        <f t="shared" si="1"/>
        <v>1</v>
      </c>
      <c r="N17" s="211" t="s">
        <v>692</v>
      </c>
      <c r="O17" s="211" t="s">
        <v>68</v>
      </c>
    </row>
    <row r="18" s="209" customFormat="1" spans="1:15">
      <c r="A18" s="216" t="s">
        <v>1846</v>
      </c>
      <c r="B18" s="216" t="s">
        <v>722</v>
      </c>
      <c r="C18" s="216" t="s">
        <v>1491</v>
      </c>
      <c r="D18" s="216" t="s">
        <v>655</v>
      </c>
      <c r="E18" s="217">
        <v>1</v>
      </c>
      <c r="F18" s="216"/>
      <c r="G18" s="216" t="s">
        <v>779</v>
      </c>
      <c r="H18" s="216" t="s">
        <v>1492</v>
      </c>
      <c r="I18" s="223">
        <v>9009</v>
      </c>
      <c r="J18" s="213">
        <v>1</v>
      </c>
      <c r="K18" s="216" t="s">
        <v>1169</v>
      </c>
      <c r="L18" s="216" t="s">
        <v>1493</v>
      </c>
      <c r="M18" s="211">
        <f t="shared" si="1"/>
        <v>1</v>
      </c>
      <c r="N18" s="211" t="s">
        <v>724</v>
      </c>
      <c r="O18" s="211" t="s">
        <v>14</v>
      </c>
    </row>
    <row r="19" s="209" customFormat="1" spans="1:15">
      <c r="A19" s="216" t="s">
        <v>1846</v>
      </c>
      <c r="B19" s="216" t="s">
        <v>968</v>
      </c>
      <c r="C19" s="216" t="s">
        <v>1848</v>
      </c>
      <c r="D19" s="216" t="s">
        <v>655</v>
      </c>
      <c r="E19" s="217">
        <v>1</v>
      </c>
      <c r="F19" s="216"/>
      <c r="G19" s="216" t="s">
        <v>807</v>
      </c>
      <c r="H19" s="216" t="s">
        <v>1849</v>
      </c>
      <c r="I19" s="223">
        <v>2579.4</v>
      </c>
      <c r="J19" s="213">
        <v>1</v>
      </c>
      <c r="K19" s="216" t="s">
        <v>1535</v>
      </c>
      <c r="L19" s="216"/>
      <c r="M19" s="211">
        <f t="shared" si="1"/>
        <v>1</v>
      </c>
      <c r="N19" s="211" t="s">
        <v>1206</v>
      </c>
      <c r="O19" s="211" t="s">
        <v>14</v>
      </c>
    </row>
    <row r="20" s="209" customFormat="1" spans="1:15">
      <c r="A20" s="216" t="s">
        <v>1846</v>
      </c>
      <c r="B20" s="216" t="s">
        <v>968</v>
      </c>
      <c r="C20" s="216" t="s">
        <v>1848</v>
      </c>
      <c r="D20" s="216" t="s">
        <v>655</v>
      </c>
      <c r="E20" s="217">
        <v>2</v>
      </c>
      <c r="F20" s="216"/>
      <c r="G20" s="216" t="s">
        <v>807</v>
      </c>
      <c r="H20" s="216" t="s">
        <v>1849</v>
      </c>
      <c r="I20" s="223">
        <v>2099.4</v>
      </c>
      <c r="J20" s="213">
        <v>2</v>
      </c>
      <c r="K20" s="216" t="s">
        <v>759</v>
      </c>
      <c r="L20" s="216"/>
      <c r="M20" s="211">
        <f t="shared" si="1"/>
        <v>2</v>
      </c>
      <c r="N20" s="211" t="s">
        <v>1206</v>
      </c>
      <c r="O20" s="211" t="s">
        <v>14</v>
      </c>
    </row>
    <row r="21" s="209" customFormat="1" spans="1:15">
      <c r="A21" s="216" t="s">
        <v>1846</v>
      </c>
      <c r="B21" s="216" t="s">
        <v>968</v>
      </c>
      <c r="C21" s="216" t="s">
        <v>1848</v>
      </c>
      <c r="D21" s="216" t="s">
        <v>655</v>
      </c>
      <c r="E21" s="216"/>
      <c r="F21" s="216"/>
      <c r="G21" s="216" t="s">
        <v>807</v>
      </c>
      <c r="H21" s="216" t="s">
        <v>1849</v>
      </c>
      <c r="I21" s="223">
        <v>1580.4</v>
      </c>
      <c r="J21" s="213">
        <v>1</v>
      </c>
      <c r="K21" s="216" t="s">
        <v>251</v>
      </c>
      <c r="L21" s="216"/>
      <c r="M21" s="211">
        <f t="shared" si="1"/>
        <v>1</v>
      </c>
      <c r="N21" s="211" t="s">
        <v>1206</v>
      </c>
      <c r="O21" s="211" t="s">
        <v>14</v>
      </c>
    </row>
    <row r="22" s="209" customFormat="1" spans="1:15">
      <c r="A22" s="216" t="s">
        <v>1846</v>
      </c>
      <c r="B22" s="216" t="s">
        <v>968</v>
      </c>
      <c r="C22" s="216" t="s">
        <v>1848</v>
      </c>
      <c r="D22" s="216" t="s">
        <v>655</v>
      </c>
      <c r="E22" s="217">
        <v>1</v>
      </c>
      <c r="F22" s="216"/>
      <c r="G22" s="216" t="s">
        <v>807</v>
      </c>
      <c r="H22" s="216" t="s">
        <v>1849</v>
      </c>
      <c r="I22" s="223">
        <v>1802</v>
      </c>
      <c r="J22" s="213">
        <v>1</v>
      </c>
      <c r="K22" s="216" t="s">
        <v>331</v>
      </c>
      <c r="L22" s="216"/>
      <c r="M22" s="211">
        <f t="shared" ref="M22:M27" si="2">J22*2</f>
        <v>2</v>
      </c>
      <c r="N22" s="211" t="s">
        <v>1206</v>
      </c>
      <c r="O22" s="211" t="s">
        <v>14</v>
      </c>
    </row>
    <row r="23" s="209" customFormat="1" spans="1:16">
      <c r="A23" s="216" t="s">
        <v>1850</v>
      </c>
      <c r="B23" s="216" t="s">
        <v>722</v>
      </c>
      <c r="C23" s="216" t="s">
        <v>1551</v>
      </c>
      <c r="D23" s="216" t="s">
        <v>655</v>
      </c>
      <c r="E23" s="217">
        <v>1</v>
      </c>
      <c r="F23" s="216"/>
      <c r="G23" s="216" t="s">
        <v>723</v>
      </c>
      <c r="H23" s="216" t="s">
        <v>1381</v>
      </c>
      <c r="I23" s="223">
        <v>4750.2</v>
      </c>
      <c r="J23" s="213">
        <v>1</v>
      </c>
      <c r="K23" s="216" t="s">
        <v>1553</v>
      </c>
      <c r="L23" s="216" t="s">
        <v>1382</v>
      </c>
      <c r="M23" s="211">
        <f t="shared" si="2"/>
        <v>2</v>
      </c>
      <c r="N23" s="211" t="s">
        <v>724</v>
      </c>
      <c r="O23" s="211" t="s">
        <v>14</v>
      </c>
      <c r="P23" s="210"/>
    </row>
    <row r="24" s="209" customFormat="1" spans="1:16">
      <c r="A24" s="216" t="s">
        <v>1851</v>
      </c>
      <c r="B24" s="216" t="s">
        <v>653</v>
      </c>
      <c r="C24" s="216" t="s">
        <v>1852</v>
      </c>
      <c r="D24" s="216" t="s">
        <v>655</v>
      </c>
      <c r="E24" s="253">
        <v>1</v>
      </c>
      <c r="F24" s="216"/>
      <c r="G24" s="216" t="s">
        <v>1853</v>
      </c>
      <c r="H24" s="216" t="s">
        <v>106</v>
      </c>
      <c r="I24" s="223">
        <v>3076</v>
      </c>
      <c r="J24" s="213">
        <v>1</v>
      </c>
      <c r="K24" s="216" t="s">
        <v>1010</v>
      </c>
      <c r="L24" s="216" t="s">
        <v>1854</v>
      </c>
      <c r="M24" s="211">
        <f t="shared" ref="M24:M26" si="3">J24*1</f>
        <v>1</v>
      </c>
      <c r="N24" s="211" t="s">
        <v>659</v>
      </c>
      <c r="O24" s="211" t="s">
        <v>222</v>
      </c>
      <c r="P24" s="210"/>
    </row>
    <row r="25" s="209" customFormat="1" spans="1:16">
      <c r="A25" s="216" t="s">
        <v>1851</v>
      </c>
      <c r="B25" s="216" t="s">
        <v>653</v>
      </c>
      <c r="C25" s="216" t="s">
        <v>1855</v>
      </c>
      <c r="D25" s="216" t="s">
        <v>1061</v>
      </c>
      <c r="E25" s="216"/>
      <c r="F25" s="216"/>
      <c r="G25" s="216" t="s">
        <v>1853</v>
      </c>
      <c r="H25" s="216" t="s">
        <v>109</v>
      </c>
      <c r="I25" s="223">
        <v>4798</v>
      </c>
      <c r="J25" s="213">
        <v>3</v>
      </c>
      <c r="K25" s="216" t="s">
        <v>265</v>
      </c>
      <c r="L25" s="216" t="s">
        <v>1856</v>
      </c>
      <c r="M25" s="211">
        <f t="shared" si="3"/>
        <v>3</v>
      </c>
      <c r="N25" s="211" t="s">
        <v>659</v>
      </c>
      <c r="O25" s="211" t="s">
        <v>222</v>
      </c>
      <c r="P25" s="210"/>
    </row>
    <row r="26" s="209" customFormat="1" spans="1:16">
      <c r="A26" s="216" t="s">
        <v>1857</v>
      </c>
      <c r="B26" s="216" t="s">
        <v>722</v>
      </c>
      <c r="C26" s="216" t="s">
        <v>1586</v>
      </c>
      <c r="D26" s="216" t="s">
        <v>655</v>
      </c>
      <c r="E26" s="217">
        <v>1</v>
      </c>
      <c r="F26" s="216"/>
      <c r="G26" s="216" t="s">
        <v>1825</v>
      </c>
      <c r="H26" s="216" t="s">
        <v>1587</v>
      </c>
      <c r="I26" s="223">
        <v>4898</v>
      </c>
      <c r="J26" s="213">
        <v>1</v>
      </c>
      <c r="K26" s="216" t="s">
        <v>265</v>
      </c>
      <c r="L26" s="216" t="s">
        <v>1588</v>
      </c>
      <c r="M26" s="211">
        <f t="shared" si="3"/>
        <v>1</v>
      </c>
      <c r="N26" s="211" t="s">
        <v>724</v>
      </c>
      <c r="O26" s="211" t="s">
        <v>14</v>
      </c>
      <c r="P26" s="210"/>
    </row>
    <row r="27" s="209" customFormat="1" spans="1:16">
      <c r="A27" s="216" t="s">
        <v>1857</v>
      </c>
      <c r="B27" s="216" t="s">
        <v>722</v>
      </c>
      <c r="C27" s="216" t="s">
        <v>1578</v>
      </c>
      <c r="D27" s="216" t="s">
        <v>655</v>
      </c>
      <c r="E27" s="217">
        <v>1</v>
      </c>
      <c r="F27" s="216"/>
      <c r="G27" s="216" t="s">
        <v>1825</v>
      </c>
      <c r="H27" s="216" t="s">
        <v>1587</v>
      </c>
      <c r="I27" s="223">
        <v>3700</v>
      </c>
      <c r="J27" s="213">
        <v>1</v>
      </c>
      <c r="K27" s="216" t="s">
        <v>372</v>
      </c>
      <c r="L27" s="216" t="s">
        <v>1588</v>
      </c>
      <c r="M27" s="211">
        <f t="shared" si="2"/>
        <v>2</v>
      </c>
      <c r="N27" s="211" t="s">
        <v>724</v>
      </c>
      <c r="O27" s="211" t="s">
        <v>14</v>
      </c>
      <c r="P27" s="210"/>
    </row>
    <row r="28" s="209" customFormat="1" spans="1:16">
      <c r="A28" s="216" t="s">
        <v>1858</v>
      </c>
      <c r="B28" s="216" t="s">
        <v>756</v>
      </c>
      <c r="C28" s="216" t="s">
        <v>1859</v>
      </c>
      <c r="D28" s="216" t="s">
        <v>655</v>
      </c>
      <c r="E28" s="216"/>
      <c r="F28" s="216"/>
      <c r="G28" s="216" t="s">
        <v>1825</v>
      </c>
      <c r="H28" s="216" t="s">
        <v>1587</v>
      </c>
      <c r="I28" s="223">
        <v>4898</v>
      </c>
      <c r="J28" s="213">
        <v>-1</v>
      </c>
      <c r="K28" s="216" t="s">
        <v>265</v>
      </c>
      <c r="L28" s="216" t="s">
        <v>1588</v>
      </c>
      <c r="M28" s="211">
        <f t="shared" ref="M28:M35" si="4">J28*1</f>
        <v>-1</v>
      </c>
      <c r="N28" s="211" t="s">
        <v>724</v>
      </c>
      <c r="O28" s="211" t="s">
        <v>14</v>
      </c>
      <c r="P28" s="210"/>
    </row>
    <row r="29" s="209" customFormat="1" spans="1:16">
      <c r="A29" s="216" t="s">
        <v>1858</v>
      </c>
      <c r="B29" s="216" t="s">
        <v>756</v>
      </c>
      <c r="C29" s="216" t="s">
        <v>1860</v>
      </c>
      <c r="D29" s="216" t="s">
        <v>655</v>
      </c>
      <c r="E29" s="216"/>
      <c r="F29" s="216"/>
      <c r="G29" s="216" t="s">
        <v>1825</v>
      </c>
      <c r="H29" s="216" t="s">
        <v>1587</v>
      </c>
      <c r="I29" s="223">
        <v>3700</v>
      </c>
      <c r="J29" s="213">
        <v>-1</v>
      </c>
      <c r="K29" s="216" t="s">
        <v>372</v>
      </c>
      <c r="L29" s="216" t="s">
        <v>1588</v>
      </c>
      <c r="M29" s="211">
        <f>J29*2</f>
        <v>-2</v>
      </c>
      <c r="N29" s="211" t="s">
        <v>724</v>
      </c>
      <c r="O29" s="211" t="s">
        <v>14</v>
      </c>
      <c r="P29" s="210"/>
    </row>
    <row r="30" s="209" customFormat="1" spans="1:16">
      <c r="A30" s="216" t="s">
        <v>1858</v>
      </c>
      <c r="B30" s="216" t="s">
        <v>722</v>
      </c>
      <c r="C30" s="216" t="s">
        <v>1861</v>
      </c>
      <c r="D30" s="216" t="s">
        <v>655</v>
      </c>
      <c r="E30" s="216"/>
      <c r="F30" s="216"/>
      <c r="G30" s="216" t="s">
        <v>1825</v>
      </c>
      <c r="H30" s="216" t="s">
        <v>1613</v>
      </c>
      <c r="I30" s="223">
        <v>3700</v>
      </c>
      <c r="J30" s="213">
        <v>1</v>
      </c>
      <c r="K30" s="216" t="s">
        <v>372</v>
      </c>
      <c r="L30" s="216" t="s">
        <v>1862</v>
      </c>
      <c r="M30" s="211">
        <f>J30*2</f>
        <v>2</v>
      </c>
      <c r="N30" s="211" t="s">
        <v>724</v>
      </c>
      <c r="O30" s="211" t="s">
        <v>14</v>
      </c>
      <c r="P30" s="259" t="s">
        <v>1863</v>
      </c>
    </row>
    <row r="31" s="209" customFormat="1" spans="1:16">
      <c r="A31" s="216" t="s">
        <v>1858</v>
      </c>
      <c r="B31" s="216" t="s">
        <v>722</v>
      </c>
      <c r="C31" s="216" t="s">
        <v>1864</v>
      </c>
      <c r="D31" s="216" t="s">
        <v>655</v>
      </c>
      <c r="E31" s="216"/>
      <c r="F31" s="216"/>
      <c r="G31" s="216" t="s">
        <v>1825</v>
      </c>
      <c r="H31" s="216" t="s">
        <v>1613</v>
      </c>
      <c r="I31" s="223">
        <v>4898</v>
      </c>
      <c r="J31" s="213">
        <v>1</v>
      </c>
      <c r="K31" s="216" t="s">
        <v>265</v>
      </c>
      <c r="L31" s="216" t="s">
        <v>1862</v>
      </c>
      <c r="M31" s="211">
        <f t="shared" si="4"/>
        <v>1</v>
      </c>
      <c r="N31" s="211" t="s">
        <v>724</v>
      </c>
      <c r="O31" s="211" t="s">
        <v>14</v>
      </c>
      <c r="P31" s="210"/>
    </row>
    <row r="32" s="209" customFormat="1" spans="1:16">
      <c r="A32" s="216" t="s">
        <v>1865</v>
      </c>
      <c r="B32" s="216" t="s">
        <v>722</v>
      </c>
      <c r="C32" s="216" t="s">
        <v>1632</v>
      </c>
      <c r="D32" s="216" t="s">
        <v>655</v>
      </c>
      <c r="E32" s="217">
        <v>1</v>
      </c>
      <c r="F32" s="216"/>
      <c r="G32" s="216" t="s">
        <v>1825</v>
      </c>
      <c r="H32" s="216" t="s">
        <v>1633</v>
      </c>
      <c r="I32" s="223">
        <v>4523</v>
      </c>
      <c r="J32" s="213">
        <v>1</v>
      </c>
      <c r="K32" s="216" t="s">
        <v>265</v>
      </c>
      <c r="L32" s="216" t="s">
        <v>1634</v>
      </c>
      <c r="M32" s="211">
        <f t="shared" si="4"/>
        <v>1</v>
      </c>
      <c r="N32" s="211" t="s">
        <v>724</v>
      </c>
      <c r="O32" s="211" t="s">
        <v>14</v>
      </c>
      <c r="P32" s="210"/>
    </row>
    <row r="33" s="209" customFormat="1" spans="1:16">
      <c r="A33" s="216" t="s">
        <v>1865</v>
      </c>
      <c r="B33" s="216" t="s">
        <v>722</v>
      </c>
      <c r="C33" s="216" t="s">
        <v>1638</v>
      </c>
      <c r="D33" s="216" t="s">
        <v>655</v>
      </c>
      <c r="E33" s="217">
        <v>1</v>
      </c>
      <c r="F33" s="216"/>
      <c r="G33" s="216" t="s">
        <v>779</v>
      </c>
      <c r="H33" s="216" t="s">
        <v>1639</v>
      </c>
      <c r="I33" s="223">
        <v>5368</v>
      </c>
      <c r="J33" s="213">
        <v>1</v>
      </c>
      <c r="K33" s="216" t="s">
        <v>265</v>
      </c>
      <c r="L33" s="216" t="s">
        <v>1640</v>
      </c>
      <c r="M33" s="211">
        <f t="shared" si="4"/>
        <v>1</v>
      </c>
      <c r="N33" s="211" t="s">
        <v>724</v>
      </c>
      <c r="O33" s="211" t="s">
        <v>14</v>
      </c>
      <c r="P33" s="210"/>
    </row>
    <row r="34" s="209" customFormat="1" spans="1:16">
      <c r="A34" s="216" t="s">
        <v>1866</v>
      </c>
      <c r="B34" s="216" t="s">
        <v>653</v>
      </c>
      <c r="C34" s="216" t="s">
        <v>1867</v>
      </c>
      <c r="D34" s="216" t="s">
        <v>655</v>
      </c>
      <c r="E34" s="217">
        <v>1</v>
      </c>
      <c r="F34" s="217">
        <v>1</v>
      </c>
      <c r="G34" s="216" t="s">
        <v>656</v>
      </c>
      <c r="H34" s="216" t="s">
        <v>1645</v>
      </c>
      <c r="I34" s="223">
        <v>3514</v>
      </c>
      <c r="J34" s="213">
        <v>1</v>
      </c>
      <c r="K34" s="216" t="s">
        <v>265</v>
      </c>
      <c r="L34" s="216" t="s">
        <v>1646</v>
      </c>
      <c r="M34" s="211">
        <f t="shared" si="4"/>
        <v>1</v>
      </c>
      <c r="N34" s="211" t="s">
        <v>659</v>
      </c>
      <c r="O34" s="211" t="s">
        <v>222</v>
      </c>
      <c r="P34" s="210"/>
    </row>
    <row r="35" s="209" customFormat="1" spans="1:16">
      <c r="A35" s="216" t="s">
        <v>1868</v>
      </c>
      <c r="B35" s="216" t="s">
        <v>722</v>
      </c>
      <c r="C35" s="216" t="s">
        <v>1656</v>
      </c>
      <c r="D35" s="216" t="s">
        <v>655</v>
      </c>
      <c r="E35" s="217">
        <v>1</v>
      </c>
      <c r="F35" s="217">
        <v>1</v>
      </c>
      <c r="G35" s="216" t="s">
        <v>779</v>
      </c>
      <c r="H35" s="216" t="s">
        <v>1657</v>
      </c>
      <c r="I35" s="223">
        <v>3758</v>
      </c>
      <c r="J35" s="213">
        <v>1</v>
      </c>
      <c r="K35" s="216" t="s">
        <v>265</v>
      </c>
      <c r="L35" s="216" t="s">
        <v>1658</v>
      </c>
      <c r="M35" s="211">
        <f t="shared" si="4"/>
        <v>1</v>
      </c>
      <c r="N35" s="211" t="s">
        <v>724</v>
      </c>
      <c r="O35" s="211" t="s">
        <v>14</v>
      </c>
      <c r="P35" s="210"/>
    </row>
    <row r="36" s="210" customFormat="1" spans="1:15">
      <c r="A36" s="112" t="s">
        <v>1869</v>
      </c>
      <c r="B36" s="112" t="s">
        <v>722</v>
      </c>
      <c r="C36" s="112" t="s">
        <v>1662</v>
      </c>
      <c r="D36" s="112" t="s">
        <v>655</v>
      </c>
      <c r="E36" s="214">
        <v>1</v>
      </c>
      <c r="F36" s="112"/>
      <c r="G36" s="112" t="s">
        <v>779</v>
      </c>
      <c r="H36" s="112" t="s">
        <v>1870</v>
      </c>
      <c r="I36" s="222">
        <v>5193</v>
      </c>
      <c r="J36" s="213">
        <v>1</v>
      </c>
      <c r="K36" s="112" t="s">
        <v>759</v>
      </c>
      <c r="L36" s="112" t="s">
        <v>1664</v>
      </c>
      <c r="M36" s="211">
        <v>1</v>
      </c>
      <c r="N36" s="211" t="s">
        <v>724</v>
      </c>
      <c r="O36" s="211" t="s">
        <v>14</v>
      </c>
    </row>
    <row r="37" s="209" customFormat="1" spans="1:16">
      <c r="A37" s="112" t="s">
        <v>1871</v>
      </c>
      <c r="B37" s="112" t="s">
        <v>756</v>
      </c>
      <c r="C37" s="112" t="s">
        <v>1872</v>
      </c>
      <c r="D37" s="112" t="s">
        <v>655</v>
      </c>
      <c r="E37" s="112"/>
      <c r="F37" s="112"/>
      <c r="G37" s="112" t="s">
        <v>779</v>
      </c>
      <c r="H37" s="112" t="s">
        <v>1870</v>
      </c>
      <c r="I37" s="222">
        <v>5193</v>
      </c>
      <c r="J37" s="213">
        <v>-1</v>
      </c>
      <c r="K37" s="112" t="s">
        <v>759</v>
      </c>
      <c r="L37" s="112" t="s">
        <v>1664</v>
      </c>
      <c r="M37" s="211">
        <f>1*J37</f>
        <v>-1</v>
      </c>
      <c r="N37" s="211" t="s">
        <v>724</v>
      </c>
      <c r="O37" s="211" t="s">
        <v>14</v>
      </c>
      <c r="P37" s="210"/>
    </row>
    <row r="38" s="209" customFormat="1" spans="1:16">
      <c r="A38" s="216" t="s">
        <v>1871</v>
      </c>
      <c r="B38" s="216" t="s">
        <v>722</v>
      </c>
      <c r="C38" s="216" t="s">
        <v>1873</v>
      </c>
      <c r="D38" s="216" t="s">
        <v>1061</v>
      </c>
      <c r="E38" s="216"/>
      <c r="F38" s="216"/>
      <c r="G38" s="216" t="s">
        <v>779</v>
      </c>
      <c r="H38" s="216" t="s">
        <v>1663</v>
      </c>
      <c r="I38" s="223">
        <v>5193</v>
      </c>
      <c r="J38" s="213">
        <v>1</v>
      </c>
      <c r="K38" s="216" t="s">
        <v>759</v>
      </c>
      <c r="L38" s="216" t="s">
        <v>1664</v>
      </c>
      <c r="M38" s="211">
        <f t="shared" ref="M38:M40" si="5">J38*1</f>
        <v>1</v>
      </c>
      <c r="N38" s="211" t="s">
        <v>724</v>
      </c>
      <c r="O38" s="211" t="s">
        <v>14</v>
      </c>
      <c r="P38" s="210"/>
    </row>
    <row r="39" s="209" customFormat="1" spans="1:16">
      <c r="A39" s="216" t="s">
        <v>1874</v>
      </c>
      <c r="B39" s="216" t="s">
        <v>722</v>
      </c>
      <c r="C39" s="216" t="s">
        <v>1806</v>
      </c>
      <c r="D39" s="216" t="s">
        <v>655</v>
      </c>
      <c r="E39" s="216"/>
      <c r="F39" s="216"/>
      <c r="G39" s="216" t="s">
        <v>779</v>
      </c>
      <c r="H39" s="216" t="s">
        <v>1803</v>
      </c>
      <c r="I39" s="223">
        <v>5098</v>
      </c>
      <c r="J39" s="213">
        <v>1</v>
      </c>
      <c r="K39" s="216" t="s">
        <v>265</v>
      </c>
      <c r="L39" s="216" t="s">
        <v>1804</v>
      </c>
      <c r="M39" s="211">
        <f t="shared" si="5"/>
        <v>1</v>
      </c>
      <c r="N39" s="211" t="s">
        <v>724</v>
      </c>
      <c r="O39" s="211" t="s">
        <v>14</v>
      </c>
      <c r="P39" s="210"/>
    </row>
    <row r="40" s="209" customFormat="1" spans="1:16">
      <c r="A40" s="216" t="s">
        <v>1874</v>
      </c>
      <c r="B40" s="216" t="s">
        <v>722</v>
      </c>
      <c r="C40" s="216" t="s">
        <v>1801</v>
      </c>
      <c r="D40" s="216" t="s">
        <v>655</v>
      </c>
      <c r="E40" s="216"/>
      <c r="F40" s="216"/>
      <c r="G40" s="216" t="s">
        <v>779</v>
      </c>
      <c r="H40" s="216" t="s">
        <v>1796</v>
      </c>
      <c r="I40" s="223">
        <v>5098</v>
      </c>
      <c r="J40" s="213">
        <v>1</v>
      </c>
      <c r="K40" s="216" t="s">
        <v>265</v>
      </c>
      <c r="L40" s="216" t="s">
        <v>1797</v>
      </c>
      <c r="M40" s="211">
        <f t="shared" si="5"/>
        <v>1</v>
      </c>
      <c r="N40" s="211" t="s">
        <v>724</v>
      </c>
      <c r="O40" s="211" t="s">
        <v>14</v>
      </c>
      <c r="P40" s="210"/>
    </row>
    <row r="41" s="209" customFormat="1" spans="1:16">
      <c r="A41" s="216" t="s">
        <v>1874</v>
      </c>
      <c r="B41" s="216" t="s">
        <v>722</v>
      </c>
      <c r="C41" s="216" t="s">
        <v>1795</v>
      </c>
      <c r="D41" s="216" t="s">
        <v>1061</v>
      </c>
      <c r="E41" s="216"/>
      <c r="F41" s="216"/>
      <c r="G41" s="216" t="s">
        <v>779</v>
      </c>
      <c r="H41" s="216" t="s">
        <v>1796</v>
      </c>
      <c r="I41" s="223">
        <v>3500</v>
      </c>
      <c r="J41" s="213">
        <v>1</v>
      </c>
      <c r="K41" s="216" t="s">
        <v>372</v>
      </c>
      <c r="L41" s="216" t="s">
        <v>1797</v>
      </c>
      <c r="M41" s="211">
        <f>J41*2</f>
        <v>2</v>
      </c>
      <c r="N41" s="211" t="s">
        <v>724</v>
      </c>
      <c r="O41" s="211" t="s">
        <v>14</v>
      </c>
      <c r="P41" s="259" t="s">
        <v>1863</v>
      </c>
    </row>
    <row r="42" s="209" customFormat="1" spans="1:16">
      <c r="A42" s="148" t="s">
        <v>1871</v>
      </c>
      <c r="B42" s="148" t="s">
        <v>653</v>
      </c>
      <c r="C42" s="148" t="s">
        <v>1875</v>
      </c>
      <c r="D42" s="148" t="s">
        <v>655</v>
      </c>
      <c r="E42" s="153">
        <v>1</v>
      </c>
      <c r="F42" s="148"/>
      <c r="G42" s="148" t="s">
        <v>706</v>
      </c>
      <c r="H42" s="148" t="s">
        <v>1876</v>
      </c>
      <c r="I42" s="223">
        <v>4798</v>
      </c>
      <c r="J42" s="213">
        <v>1</v>
      </c>
      <c r="K42" s="148" t="s">
        <v>265</v>
      </c>
      <c r="L42" s="148" t="s">
        <v>1877</v>
      </c>
      <c r="M42" s="211">
        <f>J42*1</f>
        <v>1</v>
      </c>
      <c r="N42" s="211" t="s">
        <v>659</v>
      </c>
      <c r="O42" s="211" t="s">
        <v>222</v>
      </c>
      <c r="P42" s="210"/>
    </row>
    <row r="43" s="209" customFormat="1" spans="1:16">
      <c r="A43" s="112" t="s">
        <v>1871</v>
      </c>
      <c r="B43" s="112" t="s">
        <v>722</v>
      </c>
      <c r="C43" s="112" t="s">
        <v>1543</v>
      </c>
      <c r="D43" s="112" t="s">
        <v>655</v>
      </c>
      <c r="E43" s="214">
        <v>1</v>
      </c>
      <c r="F43" s="112"/>
      <c r="G43" s="112" t="s">
        <v>779</v>
      </c>
      <c r="H43" s="112" t="s">
        <v>1544</v>
      </c>
      <c r="I43" s="222">
        <v>3045</v>
      </c>
      <c r="J43" s="213">
        <v>1</v>
      </c>
      <c r="K43" s="260" t="s">
        <v>1547</v>
      </c>
      <c r="L43" s="112" t="s">
        <v>1545</v>
      </c>
      <c r="M43" s="211">
        <f>1*J43</f>
        <v>1</v>
      </c>
      <c r="N43" s="211" t="s">
        <v>692</v>
      </c>
      <c r="O43" s="211" t="s">
        <v>68</v>
      </c>
      <c r="P43" s="259" t="s">
        <v>1878</v>
      </c>
    </row>
    <row r="45" s="209" customFormat="1" spans="1:15">
      <c r="A45" s="216"/>
      <c r="B45" s="216"/>
      <c r="C45" s="216"/>
      <c r="D45" s="216"/>
      <c r="E45" s="216"/>
      <c r="F45" s="216"/>
      <c r="G45" s="216"/>
      <c r="H45" s="216"/>
      <c r="I45" s="216"/>
      <c r="J45" s="211">
        <f>SUM(J2:J43)</f>
        <v>41</v>
      </c>
      <c r="K45" s="216"/>
      <c r="L45" s="216"/>
      <c r="M45" s="211">
        <f>SUM(M2:M43)</f>
        <v>47</v>
      </c>
      <c r="N45" s="211"/>
      <c r="O45" s="211"/>
    </row>
  </sheetData>
  <conditionalFormatting sqref="C1">
    <cfRule type="duplicateValues" dxfId="0" priority="14"/>
  </conditionalFormatting>
  <conditionalFormatting sqref="C18">
    <cfRule type="duplicateValues" dxfId="0" priority="9"/>
  </conditionalFormatting>
  <conditionalFormatting sqref="C30">
    <cfRule type="duplicateValues" dxfId="0" priority="7"/>
  </conditionalFormatting>
  <conditionalFormatting sqref="C58">
    <cfRule type="duplicateValues" dxfId="0" priority="5"/>
  </conditionalFormatting>
  <conditionalFormatting sqref="C63">
    <cfRule type="duplicateValues" dxfId="0" priority="3"/>
  </conditionalFormatting>
  <conditionalFormatting sqref="C64">
    <cfRule type="duplicateValues" dxfId="0" priority="2"/>
  </conditionalFormatting>
  <conditionalFormatting sqref="C$1:C$1048576">
    <cfRule type="duplicateValues" dxfId="0" priority="1"/>
  </conditionalFormatting>
  <conditionalFormatting sqref="C31:C34">
    <cfRule type="duplicateValues" dxfId="0" priority="8"/>
  </conditionalFormatting>
  <conditionalFormatting sqref="C46:C57">
    <cfRule type="duplicateValues" dxfId="0" priority="6"/>
  </conditionalFormatting>
  <conditionalFormatting sqref="C59:C61">
    <cfRule type="duplicateValues" dxfId="0" priority="4"/>
  </conditionalFormatting>
  <conditionalFormatting sqref="C1:C17 C20:C29 C37 C65:C1048576">
    <cfRule type="duplicateValues" dxfId="0" priority="10"/>
  </conditionalFormatting>
  <pageMargins left="0.75" right="0.75" top="1" bottom="1" header="0.5" footer="0.5"/>
  <pageSetup paperSize="9" orientation="portrait"/>
  <headerFooter/>
  <ignoredErrors>
    <ignoredError sqref="M27:O45 M3:N15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4"/>
  <sheetViews>
    <sheetView workbookViewId="0">
      <pane ySplit="3" topLeftCell="A22" activePane="bottomLeft" state="frozen"/>
      <selection/>
      <selection pane="bottomLeft" activeCell="O44" sqref="O44"/>
    </sheetView>
  </sheetViews>
  <sheetFormatPr defaultColWidth="8.525" defaultRowHeight="13" customHeight="1"/>
  <cols>
    <col min="1" max="1" width="5.875" style="35" customWidth="1"/>
    <col min="2" max="2" width="7.375" style="35" customWidth="1"/>
    <col min="3" max="3" width="26.625" style="41" customWidth="1"/>
    <col min="4" max="4" width="6.875" style="35" customWidth="1"/>
    <col min="5" max="5" width="9.375" style="35" customWidth="1"/>
    <col min="6" max="6" width="5.25" style="35" customWidth="1"/>
    <col min="7" max="7" width="10.625" style="35" customWidth="1"/>
    <col min="8" max="10" width="5.75" style="35" customWidth="1"/>
    <col min="11" max="11" width="8.525" style="35" customWidth="1"/>
    <col min="12" max="14" width="6.875" style="35" customWidth="1"/>
    <col min="15" max="15" width="8.525" style="35" customWidth="1"/>
    <col min="16" max="16" width="4" style="35" customWidth="1"/>
    <col min="17" max="17" width="8.125" style="35" customWidth="1"/>
    <col min="18" max="16382" width="8.525" style="35" customWidth="1"/>
    <col min="16383" max="16384" width="8.525" style="35"/>
  </cols>
  <sheetData>
    <row r="1" s="35" customFormat="1" ht="30" customHeight="1" spans="1:17">
      <c r="A1" s="42" t="s">
        <v>1879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="35" customFormat="1" ht="30" customHeight="1" spans="1:18">
      <c r="A2" s="44" t="s">
        <v>204</v>
      </c>
      <c r="B2" s="44" t="s">
        <v>1</v>
      </c>
      <c r="C2" s="45" t="s">
        <v>205</v>
      </c>
      <c r="D2" s="45" t="s">
        <v>206</v>
      </c>
      <c r="E2" s="44" t="s">
        <v>5</v>
      </c>
      <c r="F2" s="45" t="s">
        <v>7</v>
      </c>
      <c r="G2" s="45" t="s">
        <v>207</v>
      </c>
      <c r="H2" s="46" t="s">
        <v>208</v>
      </c>
      <c r="I2" s="46"/>
      <c r="J2" s="46"/>
      <c r="K2" s="46"/>
      <c r="L2" s="66" t="s">
        <v>1228</v>
      </c>
      <c r="M2" s="66"/>
      <c r="N2" s="66"/>
      <c r="O2" s="66"/>
      <c r="P2" s="64" t="s">
        <v>210</v>
      </c>
      <c r="Q2" s="74" t="s">
        <v>1229</v>
      </c>
      <c r="R2" s="75"/>
    </row>
    <row r="3" s="35" customFormat="1" ht="30" customHeight="1" spans="1:18">
      <c r="A3" s="44"/>
      <c r="B3" s="47"/>
      <c r="C3" s="48"/>
      <c r="D3" s="48"/>
      <c r="E3" s="47"/>
      <c r="F3" s="48"/>
      <c r="G3" s="48"/>
      <c r="H3" s="49" t="s">
        <v>213</v>
      </c>
      <c r="I3" s="49" t="s">
        <v>214</v>
      </c>
      <c r="J3" s="49" t="s">
        <v>215</v>
      </c>
      <c r="K3" s="49" t="s">
        <v>216</v>
      </c>
      <c r="L3" s="67" t="s">
        <v>213</v>
      </c>
      <c r="M3" s="67" t="s">
        <v>214</v>
      </c>
      <c r="N3" s="67" t="s">
        <v>215</v>
      </c>
      <c r="O3" s="67" t="s">
        <v>216</v>
      </c>
      <c r="P3" s="64"/>
      <c r="Q3" s="74"/>
      <c r="R3" s="75"/>
    </row>
    <row r="4" s="35" customFormat="1" customHeight="1" spans="1:17">
      <c r="A4" s="50" t="s">
        <v>217</v>
      </c>
      <c r="B4" s="50" t="s">
        <v>11</v>
      </c>
      <c r="C4" s="51" t="s">
        <v>13</v>
      </c>
      <c r="D4" s="50" t="s">
        <v>14</v>
      </c>
      <c r="E4" s="50" t="s">
        <v>881</v>
      </c>
      <c r="F4" s="50" t="s">
        <v>17</v>
      </c>
      <c r="G4" s="50" t="s">
        <v>5</v>
      </c>
      <c r="H4" s="52">
        <v>3</v>
      </c>
      <c r="I4" s="52">
        <v>1</v>
      </c>
      <c r="J4" s="52">
        <v>2</v>
      </c>
      <c r="K4" s="50">
        <f>H4+I4*2+J4*2</f>
        <v>9</v>
      </c>
      <c r="L4" s="52">
        <v>1</v>
      </c>
      <c r="M4" s="52"/>
      <c r="N4" s="52"/>
      <c r="O4" s="106">
        <f t="shared" ref="O4:O18" si="0">L4+M4*2+N4*2</f>
        <v>1</v>
      </c>
      <c r="P4" s="50">
        <v>2</v>
      </c>
      <c r="Q4" s="50">
        <v>5</v>
      </c>
    </row>
    <row r="5" s="35" customFormat="1" customHeight="1" spans="1:17">
      <c r="A5" s="50" t="s">
        <v>217</v>
      </c>
      <c r="B5" s="50" t="s">
        <v>11</v>
      </c>
      <c r="C5" s="51" t="s">
        <v>13</v>
      </c>
      <c r="D5" s="50" t="s">
        <v>14</v>
      </c>
      <c r="E5" s="50" t="s">
        <v>20</v>
      </c>
      <c r="F5" s="53" t="s">
        <v>22</v>
      </c>
      <c r="G5" s="50" t="s">
        <v>5</v>
      </c>
      <c r="H5" s="52"/>
      <c r="I5" s="52">
        <v>2</v>
      </c>
      <c r="J5" s="50"/>
      <c r="K5" s="50">
        <f>H5+I5*2+J5*2</f>
        <v>4</v>
      </c>
      <c r="L5" s="52"/>
      <c r="M5" s="52"/>
      <c r="N5" s="52"/>
      <c r="O5" s="55" t="s">
        <v>14</v>
      </c>
      <c r="P5" s="55" t="s">
        <v>14</v>
      </c>
      <c r="Q5" s="50">
        <v>2</v>
      </c>
    </row>
    <row r="6" s="35" customFormat="1" customHeight="1" spans="1:17">
      <c r="A6" s="50" t="s">
        <v>217</v>
      </c>
      <c r="B6" s="50" t="s">
        <v>11</v>
      </c>
      <c r="C6" s="51" t="s">
        <v>13</v>
      </c>
      <c r="D6" s="50" t="s">
        <v>14</v>
      </c>
      <c r="E6" s="50" t="s">
        <v>23</v>
      </c>
      <c r="F6" s="50" t="s">
        <v>17</v>
      </c>
      <c r="G6" s="50" t="s">
        <v>5</v>
      </c>
      <c r="H6" s="52">
        <v>1</v>
      </c>
      <c r="I6" s="52">
        <v>1</v>
      </c>
      <c r="J6" s="52">
        <v>2</v>
      </c>
      <c r="K6" s="50">
        <f>H6+I6*2+J6*2</f>
        <v>7</v>
      </c>
      <c r="L6" s="52">
        <v>1</v>
      </c>
      <c r="M6" s="52"/>
      <c r="N6" s="52"/>
      <c r="O6" s="106">
        <f t="shared" si="0"/>
        <v>1</v>
      </c>
      <c r="P6" s="50">
        <v>2</v>
      </c>
      <c r="Q6" s="50">
        <v>2</v>
      </c>
    </row>
    <row r="7" s="35" customFormat="1" customHeight="1" spans="1:17">
      <c r="A7" s="50" t="s">
        <v>217</v>
      </c>
      <c r="B7" s="50" t="s">
        <v>11</v>
      </c>
      <c r="C7" s="51" t="s">
        <v>26</v>
      </c>
      <c r="D7" s="50" t="s">
        <v>14</v>
      </c>
      <c r="E7" s="50" t="s">
        <v>27</v>
      </c>
      <c r="F7" s="50" t="s">
        <v>17</v>
      </c>
      <c r="G7" s="50" t="s">
        <v>5</v>
      </c>
      <c r="H7" s="52">
        <v>6</v>
      </c>
      <c r="I7" s="52"/>
      <c r="J7" s="52"/>
      <c r="K7" s="50">
        <f>H7+I7*2+J7*2</f>
        <v>6</v>
      </c>
      <c r="L7" s="52">
        <v>2</v>
      </c>
      <c r="M7" s="52"/>
      <c r="N7" s="52"/>
      <c r="O7" s="106">
        <f t="shared" si="0"/>
        <v>2</v>
      </c>
      <c r="P7" s="50">
        <v>2</v>
      </c>
      <c r="Q7" s="50">
        <v>4</v>
      </c>
    </row>
    <row r="8" s="35" customFormat="1" customHeight="1" spans="1:17">
      <c r="A8" s="50" t="s">
        <v>217</v>
      </c>
      <c r="B8" s="50" t="s">
        <v>11</v>
      </c>
      <c r="C8" s="51" t="s">
        <v>26</v>
      </c>
      <c r="D8" s="50" t="s">
        <v>14</v>
      </c>
      <c r="E8" s="50" t="s">
        <v>30</v>
      </c>
      <c r="F8" s="50" t="s">
        <v>17</v>
      </c>
      <c r="G8" s="50" t="s">
        <v>5</v>
      </c>
      <c r="H8" s="52">
        <v>1</v>
      </c>
      <c r="I8" s="52"/>
      <c r="J8" s="52"/>
      <c r="K8" s="50">
        <f t="shared" ref="K4:K18" si="1">H8+I8*2+J8*2</f>
        <v>1</v>
      </c>
      <c r="L8" s="52"/>
      <c r="M8" s="52"/>
      <c r="N8" s="70"/>
      <c r="O8" s="50">
        <f t="shared" si="0"/>
        <v>0</v>
      </c>
      <c r="P8" s="50">
        <v>2</v>
      </c>
      <c r="Q8" s="50">
        <v>1</v>
      </c>
    </row>
    <row r="9" s="35" customFormat="1" customHeight="1" spans="1:17">
      <c r="A9" s="50" t="s">
        <v>217</v>
      </c>
      <c r="B9" s="50" t="s">
        <v>11</v>
      </c>
      <c r="C9" s="51" t="s">
        <v>33</v>
      </c>
      <c r="D9" s="50" t="s">
        <v>14</v>
      </c>
      <c r="E9" s="50" t="s">
        <v>34</v>
      </c>
      <c r="F9" s="50" t="s">
        <v>17</v>
      </c>
      <c r="G9" s="50" t="s">
        <v>5</v>
      </c>
      <c r="H9" s="52">
        <v>3</v>
      </c>
      <c r="I9" s="52">
        <v>1</v>
      </c>
      <c r="J9" s="52"/>
      <c r="K9" s="50">
        <f t="shared" si="1"/>
        <v>5</v>
      </c>
      <c r="L9" s="52"/>
      <c r="M9" s="52"/>
      <c r="N9" s="52"/>
      <c r="O9" s="50">
        <f t="shared" si="0"/>
        <v>0</v>
      </c>
      <c r="P9" s="50">
        <v>2</v>
      </c>
      <c r="Q9" s="50">
        <v>4</v>
      </c>
    </row>
    <row r="10" s="36" customFormat="1" customHeight="1" spans="1:19">
      <c r="A10" s="50" t="s">
        <v>217</v>
      </c>
      <c r="B10" s="50" t="s">
        <v>11</v>
      </c>
      <c r="C10" s="51" t="s">
        <v>33</v>
      </c>
      <c r="D10" s="50" t="s">
        <v>14</v>
      </c>
      <c r="E10" s="50" t="s">
        <v>37</v>
      </c>
      <c r="F10" s="50" t="s">
        <v>17</v>
      </c>
      <c r="G10" s="50" t="s">
        <v>5</v>
      </c>
      <c r="H10" s="52"/>
      <c r="I10" s="50">
        <v>1</v>
      </c>
      <c r="J10" s="50"/>
      <c r="K10" s="50">
        <f t="shared" si="1"/>
        <v>2</v>
      </c>
      <c r="L10" s="52"/>
      <c r="M10" s="52"/>
      <c r="N10" s="52"/>
      <c r="O10" s="50">
        <f t="shared" si="0"/>
        <v>0</v>
      </c>
      <c r="P10" s="50">
        <v>2</v>
      </c>
      <c r="Q10" s="50">
        <v>1</v>
      </c>
      <c r="R10" s="35"/>
      <c r="S10" s="35"/>
    </row>
    <row r="11" s="35" customFormat="1" customHeight="1" spans="1:17">
      <c r="A11" s="50" t="s">
        <v>217</v>
      </c>
      <c r="B11" s="50" t="s">
        <v>11</v>
      </c>
      <c r="C11" s="51" t="s">
        <v>39</v>
      </c>
      <c r="D11" s="50" t="s">
        <v>14</v>
      </c>
      <c r="E11" s="50" t="s">
        <v>40</v>
      </c>
      <c r="F11" s="50" t="s">
        <v>17</v>
      </c>
      <c r="G11" s="50" t="s">
        <v>5</v>
      </c>
      <c r="H11" s="52">
        <v>1</v>
      </c>
      <c r="I11" s="52">
        <v>3</v>
      </c>
      <c r="J11" s="52">
        <v>2</v>
      </c>
      <c r="K11" s="50">
        <f t="shared" si="1"/>
        <v>11</v>
      </c>
      <c r="L11" s="52">
        <v>1</v>
      </c>
      <c r="M11" s="52">
        <v>1</v>
      </c>
      <c r="N11" s="52">
        <v>2</v>
      </c>
      <c r="O11" s="106">
        <f t="shared" si="0"/>
        <v>7</v>
      </c>
      <c r="P11" s="50">
        <v>2</v>
      </c>
      <c r="Q11" s="50">
        <v>2</v>
      </c>
    </row>
    <row r="12" s="35" customFormat="1" customHeight="1" spans="1:17">
      <c r="A12" s="50" t="s">
        <v>217</v>
      </c>
      <c r="B12" s="50" t="s">
        <v>11</v>
      </c>
      <c r="C12" s="51" t="s">
        <v>39</v>
      </c>
      <c r="D12" s="50" t="s">
        <v>14</v>
      </c>
      <c r="E12" s="50" t="s">
        <v>43</v>
      </c>
      <c r="F12" s="50" t="s">
        <v>17</v>
      </c>
      <c r="G12" s="50" t="s">
        <v>5</v>
      </c>
      <c r="H12" s="52"/>
      <c r="I12" s="50">
        <v>1</v>
      </c>
      <c r="J12" s="50"/>
      <c r="K12" s="72">
        <f t="shared" si="1"/>
        <v>2</v>
      </c>
      <c r="L12" s="52"/>
      <c r="M12" s="52"/>
      <c r="N12" s="52"/>
      <c r="O12" s="50">
        <f t="shared" si="0"/>
        <v>0</v>
      </c>
      <c r="P12" s="50">
        <v>2</v>
      </c>
      <c r="Q12" s="50">
        <v>1</v>
      </c>
    </row>
    <row r="13" s="35" customFormat="1" customHeight="1" spans="1:17">
      <c r="A13" s="50" t="s">
        <v>217</v>
      </c>
      <c r="B13" s="50" t="s">
        <v>11</v>
      </c>
      <c r="C13" s="51" t="s">
        <v>45</v>
      </c>
      <c r="D13" s="50" t="s">
        <v>14</v>
      </c>
      <c r="E13" s="50" t="s">
        <v>46</v>
      </c>
      <c r="F13" s="50" t="s">
        <v>17</v>
      </c>
      <c r="G13" s="50" t="s">
        <v>5</v>
      </c>
      <c r="H13" s="52">
        <v>2</v>
      </c>
      <c r="I13" s="50">
        <v>1</v>
      </c>
      <c r="J13" s="50">
        <v>2</v>
      </c>
      <c r="K13" s="50">
        <f t="shared" si="1"/>
        <v>8</v>
      </c>
      <c r="L13" s="52"/>
      <c r="M13" s="52"/>
      <c r="N13" s="52">
        <v>1</v>
      </c>
      <c r="O13" s="106">
        <f t="shared" si="0"/>
        <v>2</v>
      </c>
      <c r="P13" s="50">
        <v>2</v>
      </c>
      <c r="Q13" s="50">
        <v>5</v>
      </c>
    </row>
    <row r="14" s="35" customFormat="1" customHeight="1" spans="1:17">
      <c r="A14" s="50" t="s">
        <v>217</v>
      </c>
      <c r="B14" s="50" t="s">
        <v>11</v>
      </c>
      <c r="C14" s="54" t="s">
        <v>45</v>
      </c>
      <c r="D14" s="50" t="s">
        <v>14</v>
      </c>
      <c r="E14" s="50" t="s">
        <v>51</v>
      </c>
      <c r="F14" s="50" t="s">
        <v>17</v>
      </c>
      <c r="G14" s="50" t="s">
        <v>5</v>
      </c>
      <c r="H14" s="52">
        <v>3</v>
      </c>
      <c r="I14" s="50">
        <v>1</v>
      </c>
      <c r="J14" s="50">
        <v>1</v>
      </c>
      <c r="K14" s="50">
        <f t="shared" si="1"/>
        <v>7</v>
      </c>
      <c r="L14" s="50">
        <v>3</v>
      </c>
      <c r="M14" s="52">
        <v>1</v>
      </c>
      <c r="N14" s="52">
        <v>1</v>
      </c>
      <c r="O14" s="106">
        <f t="shared" si="0"/>
        <v>7</v>
      </c>
      <c r="P14" s="50">
        <v>2</v>
      </c>
      <c r="Q14" s="50">
        <v>3</v>
      </c>
    </row>
    <row r="15" s="35" customFormat="1" customHeight="1" spans="1:17">
      <c r="A15" s="50" t="s">
        <v>217</v>
      </c>
      <c r="B15" s="50" t="s">
        <v>11</v>
      </c>
      <c r="C15" s="51" t="s">
        <v>52</v>
      </c>
      <c r="D15" s="50" t="s">
        <v>14</v>
      </c>
      <c r="E15" s="50" t="s">
        <v>53</v>
      </c>
      <c r="F15" s="50" t="s">
        <v>17</v>
      </c>
      <c r="G15" s="50" t="s">
        <v>5</v>
      </c>
      <c r="H15" s="52">
        <v>4</v>
      </c>
      <c r="I15" s="50">
        <v>3</v>
      </c>
      <c r="J15" s="50">
        <v>2</v>
      </c>
      <c r="K15" s="50">
        <f t="shared" si="1"/>
        <v>14</v>
      </c>
      <c r="L15" s="50">
        <v>4</v>
      </c>
      <c r="M15" s="50">
        <v>3</v>
      </c>
      <c r="N15" s="52">
        <v>1</v>
      </c>
      <c r="O15" s="106">
        <f t="shared" si="0"/>
        <v>12</v>
      </c>
      <c r="P15" s="50">
        <v>2</v>
      </c>
      <c r="Q15" s="50">
        <v>3</v>
      </c>
    </row>
    <row r="16" s="35" customFormat="1" customHeight="1" spans="1:17">
      <c r="A16" s="50" t="s">
        <v>217</v>
      </c>
      <c r="B16" s="50" t="s">
        <v>11</v>
      </c>
      <c r="C16" s="51" t="s">
        <v>52</v>
      </c>
      <c r="D16" s="50" t="s">
        <v>14</v>
      </c>
      <c r="E16" s="50" t="s">
        <v>56</v>
      </c>
      <c r="F16" s="50" t="s">
        <v>17</v>
      </c>
      <c r="G16" s="50" t="s">
        <v>5</v>
      </c>
      <c r="H16" s="52">
        <v>4</v>
      </c>
      <c r="I16" s="50"/>
      <c r="J16" s="50"/>
      <c r="K16" s="50">
        <f t="shared" si="1"/>
        <v>4</v>
      </c>
      <c r="L16" s="52"/>
      <c r="M16" s="52"/>
      <c r="N16" s="52"/>
      <c r="O16" s="50">
        <f t="shared" si="0"/>
        <v>0</v>
      </c>
      <c r="P16" s="50">
        <v>2</v>
      </c>
      <c r="Q16" s="50">
        <v>4</v>
      </c>
    </row>
    <row r="17" s="37" customFormat="1" customHeight="1" spans="1:19">
      <c r="A17" s="50" t="s">
        <v>217</v>
      </c>
      <c r="B17" s="55" t="s">
        <v>58</v>
      </c>
      <c r="C17" s="51" t="s">
        <v>60</v>
      </c>
      <c r="D17" s="50" t="s">
        <v>14</v>
      </c>
      <c r="E17" s="50" t="s">
        <v>61</v>
      </c>
      <c r="F17" s="50" t="s">
        <v>17</v>
      </c>
      <c r="G17" s="50" t="s">
        <v>5</v>
      </c>
      <c r="H17" s="52"/>
      <c r="I17" s="50"/>
      <c r="J17" s="50"/>
      <c r="K17" s="72">
        <f t="shared" si="1"/>
        <v>0</v>
      </c>
      <c r="L17" s="52"/>
      <c r="M17" s="52"/>
      <c r="N17" s="52"/>
      <c r="O17" s="50">
        <f t="shared" si="0"/>
        <v>0</v>
      </c>
      <c r="P17" s="50">
        <v>2</v>
      </c>
      <c r="Q17" s="72"/>
      <c r="R17" s="35"/>
      <c r="S17" s="35"/>
    </row>
    <row r="18" s="36" customFormat="1" customHeight="1" spans="1:19">
      <c r="A18" s="50" t="s">
        <v>217</v>
      </c>
      <c r="B18" s="55" t="s">
        <v>58</v>
      </c>
      <c r="C18" s="51" t="s">
        <v>60</v>
      </c>
      <c r="D18" s="50" t="s">
        <v>14</v>
      </c>
      <c r="E18" s="50" t="s">
        <v>64</v>
      </c>
      <c r="F18" s="53" t="s">
        <v>22</v>
      </c>
      <c r="G18" s="50" t="s">
        <v>5</v>
      </c>
      <c r="H18" s="52"/>
      <c r="I18" s="50"/>
      <c r="J18" s="50"/>
      <c r="K18" s="72">
        <f t="shared" si="1"/>
        <v>0</v>
      </c>
      <c r="L18" s="50"/>
      <c r="M18" s="50"/>
      <c r="N18" s="50"/>
      <c r="O18" s="50">
        <f t="shared" si="0"/>
        <v>0</v>
      </c>
      <c r="P18" s="50">
        <v>2</v>
      </c>
      <c r="Q18" s="72"/>
      <c r="R18" s="35"/>
      <c r="S18" s="35"/>
    </row>
    <row r="19" s="38" customFormat="1" customHeight="1" spans="1:19">
      <c r="A19" s="56" t="s">
        <v>1234</v>
      </c>
      <c r="B19" s="57"/>
      <c r="C19" s="57"/>
      <c r="D19" s="57"/>
      <c r="E19" s="57"/>
      <c r="F19" s="57"/>
      <c r="G19" s="58"/>
      <c r="H19" s="59">
        <f t="shared" ref="H19:Q19" si="2">SUM(H4:H18)</f>
        <v>28</v>
      </c>
      <c r="I19" s="59">
        <f t="shared" si="2"/>
        <v>15</v>
      </c>
      <c r="J19" s="59">
        <f t="shared" si="2"/>
        <v>11</v>
      </c>
      <c r="K19" s="59">
        <f t="shared" si="2"/>
        <v>80</v>
      </c>
      <c r="L19" s="59">
        <f t="shared" si="2"/>
        <v>12</v>
      </c>
      <c r="M19" s="59">
        <f t="shared" si="2"/>
        <v>5</v>
      </c>
      <c r="N19" s="59">
        <f t="shared" si="2"/>
        <v>5</v>
      </c>
      <c r="O19" s="59">
        <f t="shared" si="2"/>
        <v>32</v>
      </c>
      <c r="P19" s="59">
        <f t="shared" si="2"/>
        <v>28</v>
      </c>
      <c r="Q19" s="59">
        <f t="shared" si="2"/>
        <v>37</v>
      </c>
      <c r="R19" s="35"/>
      <c r="S19" s="35"/>
    </row>
    <row r="20" s="35" customFormat="1" customHeight="1" spans="1:17">
      <c r="A20" s="50" t="s">
        <v>217</v>
      </c>
      <c r="B20" s="50" t="s">
        <v>66</v>
      </c>
      <c r="C20" s="51" t="s">
        <v>67</v>
      </c>
      <c r="D20" s="50" t="s">
        <v>68</v>
      </c>
      <c r="E20" s="50" t="s">
        <v>69</v>
      </c>
      <c r="F20" s="50" t="s">
        <v>17</v>
      </c>
      <c r="G20" s="50" t="s">
        <v>5</v>
      </c>
      <c r="H20" s="52">
        <v>1</v>
      </c>
      <c r="I20" s="52"/>
      <c r="J20" s="52"/>
      <c r="K20" s="50">
        <f t="shared" ref="K20:K24" si="3">H20+I20*2+J20*2</f>
        <v>1</v>
      </c>
      <c r="L20" s="52"/>
      <c r="M20" s="52"/>
      <c r="N20" s="52"/>
      <c r="O20" s="50">
        <f t="shared" ref="O20:O24" si="4">L20+M20*2+N20*2</f>
        <v>0</v>
      </c>
      <c r="P20" s="50">
        <v>2</v>
      </c>
      <c r="Q20" s="50">
        <v>1</v>
      </c>
    </row>
    <row r="21" s="35" customFormat="1" customHeight="1" spans="1:17">
      <c r="A21" s="50" t="s">
        <v>217</v>
      </c>
      <c r="B21" s="50" t="s">
        <v>66</v>
      </c>
      <c r="C21" s="51" t="s">
        <v>72</v>
      </c>
      <c r="D21" s="50" t="s">
        <v>68</v>
      </c>
      <c r="E21" s="50" t="s">
        <v>73</v>
      </c>
      <c r="F21" s="50" t="s">
        <v>17</v>
      </c>
      <c r="G21" s="50" t="s">
        <v>5</v>
      </c>
      <c r="H21" s="52">
        <v>3</v>
      </c>
      <c r="I21" s="52">
        <v>1</v>
      </c>
      <c r="J21" s="52">
        <v>1</v>
      </c>
      <c r="K21" s="50">
        <f t="shared" si="3"/>
        <v>7</v>
      </c>
      <c r="L21" s="52">
        <v>2</v>
      </c>
      <c r="M21" s="52">
        <v>1</v>
      </c>
      <c r="N21" s="52">
        <v>1</v>
      </c>
      <c r="O21" s="106">
        <f t="shared" si="4"/>
        <v>6</v>
      </c>
      <c r="P21" s="50">
        <v>2</v>
      </c>
      <c r="Q21" s="50">
        <v>2</v>
      </c>
    </row>
    <row r="22" s="36" customFormat="1" customHeight="1" spans="1:19">
      <c r="A22" s="50" t="s">
        <v>217</v>
      </c>
      <c r="B22" s="50" t="s">
        <v>66</v>
      </c>
      <c r="C22" s="51" t="s">
        <v>75</v>
      </c>
      <c r="D22" s="50" t="s">
        <v>68</v>
      </c>
      <c r="E22" s="50" t="s">
        <v>76</v>
      </c>
      <c r="F22" s="50" t="s">
        <v>17</v>
      </c>
      <c r="G22" s="60" t="s">
        <v>5</v>
      </c>
      <c r="H22" s="52">
        <v>3</v>
      </c>
      <c r="I22" s="52"/>
      <c r="J22" s="50"/>
      <c r="K22" s="50">
        <f t="shared" si="3"/>
        <v>3</v>
      </c>
      <c r="L22" s="50">
        <v>2</v>
      </c>
      <c r="M22" s="52"/>
      <c r="N22" s="50"/>
      <c r="O22" s="106">
        <f t="shared" si="4"/>
        <v>2</v>
      </c>
      <c r="P22" s="50">
        <v>2</v>
      </c>
      <c r="Q22" s="50">
        <v>2</v>
      </c>
      <c r="R22" s="35"/>
      <c r="S22" s="35"/>
    </row>
    <row r="23" s="36" customFormat="1" customHeight="1" spans="1:19">
      <c r="A23" s="50" t="s">
        <v>217</v>
      </c>
      <c r="B23" s="50" t="s">
        <v>66</v>
      </c>
      <c r="C23" s="51" t="s">
        <v>78</v>
      </c>
      <c r="D23" s="50" t="s">
        <v>68</v>
      </c>
      <c r="E23" s="50" t="s">
        <v>79</v>
      </c>
      <c r="F23" s="50" t="s">
        <v>17</v>
      </c>
      <c r="G23" s="60" t="s">
        <v>5</v>
      </c>
      <c r="H23" s="52">
        <v>2</v>
      </c>
      <c r="I23" s="52"/>
      <c r="J23" s="50"/>
      <c r="K23" s="50">
        <f t="shared" si="3"/>
        <v>2</v>
      </c>
      <c r="L23" s="52"/>
      <c r="M23" s="52"/>
      <c r="N23" s="52"/>
      <c r="O23" s="50">
        <f t="shared" si="4"/>
        <v>0</v>
      </c>
      <c r="P23" s="50">
        <v>2</v>
      </c>
      <c r="Q23" s="50">
        <v>2</v>
      </c>
      <c r="R23" s="35"/>
      <c r="S23" s="35"/>
    </row>
    <row r="24" s="36" customFormat="1" customHeight="1" spans="1:19">
      <c r="A24" s="50" t="s">
        <v>217</v>
      </c>
      <c r="B24" s="50" t="s">
        <v>66</v>
      </c>
      <c r="C24" s="51" t="s">
        <v>81</v>
      </c>
      <c r="D24" s="50" t="s">
        <v>68</v>
      </c>
      <c r="E24" s="50" t="s">
        <v>82</v>
      </c>
      <c r="F24" s="50" t="s">
        <v>17</v>
      </c>
      <c r="G24" s="60" t="s">
        <v>5</v>
      </c>
      <c r="H24" s="50">
        <v>2</v>
      </c>
      <c r="I24" s="52"/>
      <c r="J24" s="50"/>
      <c r="K24" s="50">
        <f t="shared" si="3"/>
        <v>2</v>
      </c>
      <c r="L24" s="52"/>
      <c r="M24" s="52"/>
      <c r="N24" s="52"/>
      <c r="O24" s="50">
        <f t="shared" si="4"/>
        <v>0</v>
      </c>
      <c r="P24" s="50">
        <v>2</v>
      </c>
      <c r="Q24" s="50">
        <v>2</v>
      </c>
      <c r="R24" s="35"/>
      <c r="S24" s="35"/>
    </row>
    <row r="25" s="38" customFormat="1" customHeight="1" spans="1:19">
      <c r="A25" s="56" t="s">
        <v>220</v>
      </c>
      <c r="B25" s="57"/>
      <c r="C25" s="57"/>
      <c r="D25" s="57"/>
      <c r="E25" s="57"/>
      <c r="F25" s="57"/>
      <c r="G25" s="58"/>
      <c r="H25" s="59">
        <f t="shared" ref="H25:Q25" si="5">SUM(H20:H24)</f>
        <v>11</v>
      </c>
      <c r="I25" s="59">
        <f t="shared" si="5"/>
        <v>1</v>
      </c>
      <c r="J25" s="59">
        <f t="shared" si="5"/>
        <v>1</v>
      </c>
      <c r="K25" s="59">
        <f t="shared" si="5"/>
        <v>15</v>
      </c>
      <c r="L25" s="59">
        <f t="shared" si="5"/>
        <v>4</v>
      </c>
      <c r="M25" s="59">
        <f t="shared" si="5"/>
        <v>1</v>
      </c>
      <c r="N25" s="59">
        <f t="shared" si="5"/>
        <v>1</v>
      </c>
      <c r="O25" s="59">
        <f t="shared" si="5"/>
        <v>8</v>
      </c>
      <c r="P25" s="59">
        <f t="shared" si="5"/>
        <v>10</v>
      </c>
      <c r="Q25" s="59">
        <f t="shared" si="5"/>
        <v>9</v>
      </c>
      <c r="R25" s="35"/>
      <c r="S25" s="35"/>
    </row>
    <row r="26" s="35" customFormat="1" customHeight="1" spans="1:17">
      <c r="A26" s="50" t="s">
        <v>217</v>
      </c>
      <c r="B26" s="50" t="s">
        <v>84</v>
      </c>
      <c r="C26" s="51" t="s">
        <v>85</v>
      </c>
      <c r="D26" s="50" t="s">
        <v>86</v>
      </c>
      <c r="E26" s="50" t="s">
        <v>87</v>
      </c>
      <c r="F26" s="50" t="s">
        <v>17</v>
      </c>
      <c r="G26" s="50" t="s">
        <v>5</v>
      </c>
      <c r="H26" s="52">
        <v>4</v>
      </c>
      <c r="I26" s="73"/>
      <c r="J26" s="52"/>
      <c r="K26" s="50">
        <f t="shared" ref="K26:K30" si="6">H26+I26*2+J26*2</f>
        <v>4</v>
      </c>
      <c r="L26" s="50">
        <v>2</v>
      </c>
      <c r="M26" s="52"/>
      <c r="N26" s="52"/>
      <c r="O26" s="106">
        <f t="shared" ref="O26:O30" si="7">L26+M26*2+N26*2</f>
        <v>2</v>
      </c>
      <c r="P26" s="50">
        <v>2</v>
      </c>
      <c r="Q26" s="50">
        <v>1</v>
      </c>
    </row>
    <row r="27" s="35" customFormat="1" customHeight="1" spans="1:17">
      <c r="A27" s="50" t="s">
        <v>217</v>
      </c>
      <c r="B27" s="50" t="s">
        <v>84</v>
      </c>
      <c r="C27" s="51" t="s">
        <v>85</v>
      </c>
      <c r="D27" s="50" t="s">
        <v>86</v>
      </c>
      <c r="E27" s="50" t="s">
        <v>89</v>
      </c>
      <c r="F27" s="50" t="s">
        <v>17</v>
      </c>
      <c r="G27" s="55" t="s">
        <v>1238</v>
      </c>
      <c r="H27" s="52"/>
      <c r="I27" s="52"/>
      <c r="J27" s="52"/>
      <c r="K27" s="55" t="s">
        <v>14</v>
      </c>
      <c r="L27" s="50"/>
      <c r="M27" s="52"/>
      <c r="N27" s="52"/>
      <c r="O27" s="55" t="s">
        <v>14</v>
      </c>
      <c r="P27" s="55" t="s">
        <v>14</v>
      </c>
      <c r="Q27" s="108"/>
    </row>
    <row r="28" s="35" customFormat="1" customHeight="1" spans="1:17">
      <c r="A28" s="50" t="s">
        <v>217</v>
      </c>
      <c r="B28" s="50" t="s">
        <v>84</v>
      </c>
      <c r="C28" s="51" t="s">
        <v>91</v>
      </c>
      <c r="D28" s="50" t="s">
        <v>86</v>
      </c>
      <c r="E28" s="50" t="s">
        <v>92</v>
      </c>
      <c r="F28" s="50" t="s">
        <v>17</v>
      </c>
      <c r="G28" s="50" t="s">
        <v>5</v>
      </c>
      <c r="H28" s="52">
        <v>3</v>
      </c>
      <c r="I28" s="52">
        <v>1</v>
      </c>
      <c r="J28" s="52">
        <v>1</v>
      </c>
      <c r="K28" s="50">
        <f t="shared" si="6"/>
        <v>7</v>
      </c>
      <c r="L28" s="52">
        <v>2</v>
      </c>
      <c r="M28" s="52">
        <v>1</v>
      </c>
      <c r="N28" s="52">
        <v>1</v>
      </c>
      <c r="O28" s="106">
        <f t="shared" si="7"/>
        <v>6</v>
      </c>
      <c r="P28" s="50">
        <v>2</v>
      </c>
      <c r="Q28" s="50">
        <v>3</v>
      </c>
    </row>
    <row r="29" s="35" customFormat="1" customHeight="1" spans="1:17">
      <c r="A29" s="50" t="s">
        <v>217</v>
      </c>
      <c r="B29" s="50" t="s">
        <v>84</v>
      </c>
      <c r="C29" s="51" t="s">
        <v>91</v>
      </c>
      <c r="D29" s="50" t="s">
        <v>86</v>
      </c>
      <c r="E29" s="50" t="s">
        <v>94</v>
      </c>
      <c r="F29" s="50" t="s">
        <v>17</v>
      </c>
      <c r="G29" s="50" t="s">
        <v>5</v>
      </c>
      <c r="H29" s="52">
        <v>1</v>
      </c>
      <c r="I29" s="73">
        <v>1</v>
      </c>
      <c r="J29" s="52">
        <v>1</v>
      </c>
      <c r="K29" s="50">
        <f t="shared" si="6"/>
        <v>5</v>
      </c>
      <c r="L29" s="52">
        <v>1</v>
      </c>
      <c r="M29" s="52"/>
      <c r="N29" s="52">
        <v>1</v>
      </c>
      <c r="O29" s="106">
        <f t="shared" si="7"/>
        <v>3</v>
      </c>
      <c r="P29" s="50">
        <v>2</v>
      </c>
      <c r="Q29" s="50">
        <v>2</v>
      </c>
    </row>
    <row r="30" s="35" customFormat="1" customHeight="1" spans="1:17">
      <c r="A30" s="50" t="s">
        <v>217</v>
      </c>
      <c r="B30" s="50" t="s">
        <v>84</v>
      </c>
      <c r="C30" s="51" t="s">
        <v>91</v>
      </c>
      <c r="D30" s="50" t="s">
        <v>86</v>
      </c>
      <c r="E30" s="50" t="s">
        <v>97</v>
      </c>
      <c r="F30" s="50" t="s">
        <v>17</v>
      </c>
      <c r="G30" s="50" t="s">
        <v>5</v>
      </c>
      <c r="H30" s="52">
        <v>1</v>
      </c>
      <c r="I30" s="73"/>
      <c r="J30" s="52"/>
      <c r="K30" s="50">
        <f t="shared" si="6"/>
        <v>1</v>
      </c>
      <c r="L30" s="52"/>
      <c r="M30" s="52"/>
      <c r="N30" s="52"/>
      <c r="O30" s="50">
        <f t="shared" si="7"/>
        <v>0</v>
      </c>
      <c r="P30" s="50">
        <v>2</v>
      </c>
      <c r="Q30" s="50">
        <v>1</v>
      </c>
    </row>
    <row r="31" s="35" customFormat="1" customHeight="1" spans="1:17">
      <c r="A31" s="56" t="s">
        <v>220</v>
      </c>
      <c r="B31" s="57"/>
      <c r="C31" s="57"/>
      <c r="D31" s="57"/>
      <c r="E31" s="57"/>
      <c r="F31" s="57"/>
      <c r="G31" s="58"/>
      <c r="H31" s="59">
        <f t="shared" ref="H31:Q31" si="8">SUM(H26:H30)</f>
        <v>9</v>
      </c>
      <c r="I31" s="59">
        <f t="shared" si="8"/>
        <v>2</v>
      </c>
      <c r="J31" s="59">
        <f t="shared" si="8"/>
        <v>2</v>
      </c>
      <c r="K31" s="59">
        <f t="shared" si="8"/>
        <v>17</v>
      </c>
      <c r="L31" s="59">
        <f t="shared" si="8"/>
        <v>5</v>
      </c>
      <c r="M31" s="59">
        <f t="shared" si="8"/>
        <v>1</v>
      </c>
      <c r="N31" s="59">
        <f t="shared" si="8"/>
        <v>2</v>
      </c>
      <c r="O31" s="59">
        <f t="shared" si="8"/>
        <v>11</v>
      </c>
      <c r="P31" s="59">
        <f t="shared" si="8"/>
        <v>8</v>
      </c>
      <c r="Q31" s="59">
        <f t="shared" si="8"/>
        <v>7</v>
      </c>
    </row>
    <row r="32" s="39" customFormat="1" customHeight="1" spans="1:19">
      <c r="A32" s="50" t="s">
        <v>217</v>
      </c>
      <c r="B32" s="50" t="s">
        <v>84</v>
      </c>
      <c r="C32" s="51" t="s">
        <v>100</v>
      </c>
      <c r="D32" s="61" t="s">
        <v>101</v>
      </c>
      <c r="E32" s="50" t="s">
        <v>102</v>
      </c>
      <c r="F32" s="50" t="s">
        <v>17</v>
      </c>
      <c r="G32" s="50" t="s">
        <v>5</v>
      </c>
      <c r="H32" s="52"/>
      <c r="I32" s="52"/>
      <c r="J32" s="52">
        <v>1</v>
      </c>
      <c r="K32" s="50">
        <f t="shared" ref="K32:K38" si="9">H32+I32*2+J32*2</f>
        <v>2</v>
      </c>
      <c r="L32" s="52"/>
      <c r="M32" s="52"/>
      <c r="N32" s="52">
        <v>1</v>
      </c>
      <c r="O32" s="106">
        <f t="shared" ref="O32:O38" si="10">L32+M32*2+N32*2</f>
        <v>2</v>
      </c>
      <c r="P32" s="50">
        <v>2</v>
      </c>
      <c r="Q32" s="72"/>
      <c r="S32" s="35"/>
    </row>
    <row r="33" s="39" customFormat="1" customHeight="1" spans="1:19">
      <c r="A33" s="50" t="s">
        <v>217</v>
      </c>
      <c r="B33" s="55" t="s">
        <v>58</v>
      </c>
      <c r="C33" s="51" t="s">
        <v>105</v>
      </c>
      <c r="D33" s="61" t="s">
        <v>101</v>
      </c>
      <c r="E33" s="50" t="s">
        <v>106</v>
      </c>
      <c r="F33" s="50" t="s">
        <v>17</v>
      </c>
      <c r="G33" s="50" t="s">
        <v>5</v>
      </c>
      <c r="H33" s="52">
        <v>1</v>
      </c>
      <c r="I33" s="52">
        <v>1</v>
      </c>
      <c r="J33" s="52"/>
      <c r="K33" s="50">
        <f t="shared" si="9"/>
        <v>3</v>
      </c>
      <c r="L33" s="52">
        <v>1</v>
      </c>
      <c r="M33" s="52">
        <v>1</v>
      </c>
      <c r="N33" s="52"/>
      <c r="O33" s="106">
        <f t="shared" si="10"/>
        <v>3</v>
      </c>
      <c r="P33" s="50">
        <v>2</v>
      </c>
      <c r="Q33" s="72"/>
      <c r="R33" s="35"/>
      <c r="S33" s="35"/>
    </row>
    <row r="34" s="37" customFormat="1" customHeight="1" spans="1:19">
      <c r="A34" s="50" t="s">
        <v>217</v>
      </c>
      <c r="B34" s="55" t="s">
        <v>58</v>
      </c>
      <c r="C34" s="51" t="s">
        <v>105</v>
      </c>
      <c r="D34" s="61" t="s">
        <v>101</v>
      </c>
      <c r="E34" s="50" t="s">
        <v>109</v>
      </c>
      <c r="F34" s="50" t="s">
        <v>17</v>
      </c>
      <c r="G34" s="50" t="s">
        <v>5</v>
      </c>
      <c r="H34" s="52">
        <v>2</v>
      </c>
      <c r="I34" s="52">
        <v>1</v>
      </c>
      <c r="J34" s="52"/>
      <c r="K34" s="50">
        <f t="shared" si="9"/>
        <v>4</v>
      </c>
      <c r="L34" s="52">
        <v>1</v>
      </c>
      <c r="M34" s="52"/>
      <c r="N34" s="52"/>
      <c r="O34" s="106">
        <f t="shared" si="10"/>
        <v>1</v>
      </c>
      <c r="P34" s="50">
        <v>2</v>
      </c>
      <c r="Q34" s="50">
        <v>1</v>
      </c>
      <c r="R34" s="35"/>
      <c r="S34" s="35"/>
    </row>
    <row r="35" s="39" customFormat="1" customHeight="1" spans="1:19">
      <c r="A35" s="50" t="s">
        <v>217</v>
      </c>
      <c r="B35" s="55" t="s">
        <v>58</v>
      </c>
      <c r="C35" s="51" t="s">
        <v>111</v>
      </c>
      <c r="D35" s="61" t="s">
        <v>101</v>
      </c>
      <c r="E35" s="50" t="s">
        <v>112</v>
      </c>
      <c r="F35" s="50" t="s">
        <v>17</v>
      </c>
      <c r="G35" s="50" t="s">
        <v>5</v>
      </c>
      <c r="H35" s="52">
        <v>1</v>
      </c>
      <c r="I35" s="52">
        <v>1</v>
      </c>
      <c r="J35" s="52">
        <v>1</v>
      </c>
      <c r="K35" s="50">
        <f t="shared" si="9"/>
        <v>5</v>
      </c>
      <c r="L35" s="52"/>
      <c r="M35" s="52">
        <v>1</v>
      </c>
      <c r="N35" s="52">
        <v>1</v>
      </c>
      <c r="O35" s="106">
        <f t="shared" si="10"/>
        <v>4</v>
      </c>
      <c r="P35" s="50">
        <v>2</v>
      </c>
      <c r="Q35" s="50">
        <v>1</v>
      </c>
      <c r="R35" s="35"/>
      <c r="S35" s="35"/>
    </row>
    <row r="36" s="39" customFormat="1" customHeight="1" spans="1:19">
      <c r="A36" s="50" t="s">
        <v>217</v>
      </c>
      <c r="B36" s="55" t="s">
        <v>58</v>
      </c>
      <c r="C36" s="51" t="s">
        <v>111</v>
      </c>
      <c r="D36" s="61" t="s">
        <v>101</v>
      </c>
      <c r="E36" s="50" t="s">
        <v>115</v>
      </c>
      <c r="F36" s="50" t="s">
        <v>17</v>
      </c>
      <c r="G36" s="50" t="s">
        <v>5</v>
      </c>
      <c r="H36" s="52"/>
      <c r="I36" s="52"/>
      <c r="J36" s="52">
        <v>1</v>
      </c>
      <c r="K36" s="50">
        <f t="shared" si="9"/>
        <v>2</v>
      </c>
      <c r="L36" s="52"/>
      <c r="M36" s="52"/>
      <c r="N36" s="52"/>
      <c r="O36" s="50">
        <f t="shared" si="10"/>
        <v>0</v>
      </c>
      <c r="P36" s="50">
        <v>2</v>
      </c>
      <c r="Q36" s="50">
        <v>1</v>
      </c>
      <c r="R36" s="35"/>
      <c r="S36" s="35"/>
    </row>
    <row r="37" s="37" customFormat="1" customHeight="1" spans="1:19">
      <c r="A37" s="50" t="s">
        <v>217</v>
      </c>
      <c r="B37" s="55" t="s">
        <v>58</v>
      </c>
      <c r="C37" s="51" t="s">
        <v>117</v>
      </c>
      <c r="D37" s="61" t="s">
        <v>101</v>
      </c>
      <c r="E37" s="50" t="s">
        <v>118</v>
      </c>
      <c r="F37" s="50" t="s">
        <v>17</v>
      </c>
      <c r="G37" s="50" t="s">
        <v>5</v>
      </c>
      <c r="H37" s="52"/>
      <c r="I37" s="52"/>
      <c r="J37" s="52"/>
      <c r="K37" s="72">
        <f t="shared" si="9"/>
        <v>0</v>
      </c>
      <c r="L37" s="52"/>
      <c r="M37" s="52"/>
      <c r="N37" s="52"/>
      <c r="O37" s="50">
        <f t="shared" si="10"/>
        <v>0</v>
      </c>
      <c r="P37" s="50">
        <v>2</v>
      </c>
      <c r="Q37" s="72"/>
      <c r="R37" s="35"/>
      <c r="S37" s="35"/>
    </row>
    <row r="38" s="39" customFormat="1" customHeight="1" spans="1:19">
      <c r="A38" s="50" t="s">
        <v>217</v>
      </c>
      <c r="B38" s="55" t="s">
        <v>58</v>
      </c>
      <c r="C38" s="51" t="s">
        <v>117</v>
      </c>
      <c r="D38" s="61" t="s">
        <v>101</v>
      </c>
      <c r="E38" s="50" t="s">
        <v>121</v>
      </c>
      <c r="F38" s="50" t="s">
        <v>17</v>
      </c>
      <c r="G38" s="50" t="s">
        <v>5</v>
      </c>
      <c r="H38" s="52">
        <v>1</v>
      </c>
      <c r="I38" s="52">
        <v>1</v>
      </c>
      <c r="J38" s="52"/>
      <c r="K38" s="50">
        <f t="shared" si="9"/>
        <v>3</v>
      </c>
      <c r="L38" s="52"/>
      <c r="M38" s="52">
        <v>1</v>
      </c>
      <c r="N38" s="52"/>
      <c r="O38" s="106">
        <f t="shared" si="10"/>
        <v>2</v>
      </c>
      <c r="P38" s="50">
        <v>2</v>
      </c>
      <c r="Q38" s="50">
        <v>1</v>
      </c>
      <c r="R38" s="35"/>
      <c r="S38" s="35"/>
    </row>
    <row r="39" s="37" customFormat="1" customHeight="1" spans="1:19">
      <c r="A39" s="56" t="s">
        <v>223</v>
      </c>
      <c r="B39" s="57"/>
      <c r="C39" s="57"/>
      <c r="D39" s="57"/>
      <c r="E39" s="57"/>
      <c r="F39" s="57"/>
      <c r="G39" s="58"/>
      <c r="H39" s="59">
        <f t="shared" ref="H39:Q39" si="11">SUM(H32:H38)</f>
        <v>5</v>
      </c>
      <c r="I39" s="59">
        <f t="shared" si="11"/>
        <v>4</v>
      </c>
      <c r="J39" s="59">
        <f t="shared" si="11"/>
        <v>3</v>
      </c>
      <c r="K39" s="59">
        <f t="shared" si="11"/>
        <v>19</v>
      </c>
      <c r="L39" s="59">
        <f t="shared" si="11"/>
        <v>2</v>
      </c>
      <c r="M39" s="59">
        <f t="shared" si="11"/>
        <v>3</v>
      </c>
      <c r="N39" s="59">
        <f t="shared" si="11"/>
        <v>2</v>
      </c>
      <c r="O39" s="59">
        <f t="shared" si="11"/>
        <v>12</v>
      </c>
      <c r="P39" s="59">
        <f t="shared" si="11"/>
        <v>14</v>
      </c>
      <c r="Q39" s="59">
        <f t="shared" si="11"/>
        <v>4</v>
      </c>
      <c r="R39" s="35"/>
      <c r="S39" s="35"/>
    </row>
    <row r="40" s="37" customFormat="1" customHeight="1" spans="1:19">
      <c r="A40" s="50" t="s">
        <v>217</v>
      </c>
      <c r="B40" s="50" t="s">
        <v>123</v>
      </c>
      <c r="C40" s="51" t="s">
        <v>125</v>
      </c>
      <c r="D40" s="50" t="s">
        <v>126</v>
      </c>
      <c r="E40" s="50" t="s">
        <v>127</v>
      </c>
      <c r="F40" s="50" t="s">
        <v>17</v>
      </c>
      <c r="G40" s="61" t="s">
        <v>5</v>
      </c>
      <c r="H40" s="52">
        <v>1</v>
      </c>
      <c r="I40" s="52">
        <v>1</v>
      </c>
      <c r="J40" s="52"/>
      <c r="K40" s="50">
        <f t="shared" ref="K40:K43" si="12">H40+I40*2+J40*2</f>
        <v>3</v>
      </c>
      <c r="L40" s="52"/>
      <c r="M40" s="52"/>
      <c r="N40" s="52"/>
      <c r="O40" s="50">
        <f t="shared" ref="O40:O43" si="13">L40+M40*2+N40*2</f>
        <v>0</v>
      </c>
      <c r="P40" s="50">
        <v>2</v>
      </c>
      <c r="Q40" s="50">
        <v>2</v>
      </c>
      <c r="R40" s="35"/>
      <c r="S40" s="35"/>
    </row>
    <row r="41" s="37" customFormat="1" customHeight="1" spans="1:19">
      <c r="A41" s="50" t="s">
        <v>217</v>
      </c>
      <c r="B41" s="50" t="s">
        <v>123</v>
      </c>
      <c r="C41" s="51" t="s">
        <v>131</v>
      </c>
      <c r="D41" s="50" t="s">
        <v>126</v>
      </c>
      <c r="E41" s="50" t="s">
        <v>132</v>
      </c>
      <c r="F41" s="50" t="s">
        <v>17</v>
      </c>
      <c r="G41" s="61" t="s">
        <v>5</v>
      </c>
      <c r="H41" s="52"/>
      <c r="I41" s="50"/>
      <c r="J41" s="50">
        <v>1</v>
      </c>
      <c r="K41" s="50">
        <f t="shared" si="12"/>
        <v>2</v>
      </c>
      <c r="L41" s="50"/>
      <c r="M41" s="50"/>
      <c r="N41" s="50"/>
      <c r="O41" s="50">
        <f t="shared" si="13"/>
        <v>0</v>
      </c>
      <c r="P41" s="50">
        <v>2</v>
      </c>
      <c r="Q41" s="50">
        <v>1</v>
      </c>
      <c r="R41" s="35"/>
      <c r="S41" s="35"/>
    </row>
    <row r="42" s="37" customFormat="1" customHeight="1" spans="1:19">
      <c r="A42" s="50" t="s">
        <v>217</v>
      </c>
      <c r="B42" s="50" t="s">
        <v>123</v>
      </c>
      <c r="C42" s="51" t="s">
        <v>131</v>
      </c>
      <c r="D42" s="50" t="s">
        <v>126</v>
      </c>
      <c r="E42" s="50" t="s">
        <v>135</v>
      </c>
      <c r="F42" s="50" t="s">
        <v>17</v>
      </c>
      <c r="G42" s="50" t="s">
        <v>5</v>
      </c>
      <c r="H42" s="52"/>
      <c r="I42" s="52">
        <v>2</v>
      </c>
      <c r="J42" s="52"/>
      <c r="K42" s="50">
        <f t="shared" si="12"/>
        <v>4</v>
      </c>
      <c r="L42" s="52"/>
      <c r="M42" s="52">
        <v>1</v>
      </c>
      <c r="N42" s="52"/>
      <c r="O42" s="106">
        <f t="shared" si="13"/>
        <v>2</v>
      </c>
      <c r="P42" s="50">
        <v>2</v>
      </c>
      <c r="Q42" s="50">
        <v>1</v>
      </c>
      <c r="R42" s="35"/>
      <c r="S42" s="35"/>
    </row>
    <row r="43" s="39" customFormat="1" customHeight="1" spans="1:19">
      <c r="A43" s="50" t="s">
        <v>217</v>
      </c>
      <c r="B43" s="50" t="s">
        <v>66</v>
      </c>
      <c r="C43" s="51" t="s">
        <v>137</v>
      </c>
      <c r="D43" s="50" t="s">
        <v>126</v>
      </c>
      <c r="E43" s="50" t="s">
        <v>14</v>
      </c>
      <c r="F43" s="61" t="s">
        <v>14</v>
      </c>
      <c r="G43" s="61" t="s">
        <v>14</v>
      </c>
      <c r="H43" s="52"/>
      <c r="I43" s="52"/>
      <c r="J43" s="52"/>
      <c r="K43" s="61" t="s">
        <v>14</v>
      </c>
      <c r="L43" s="52"/>
      <c r="M43" s="52"/>
      <c r="N43" s="52"/>
      <c r="O43" s="61" t="s">
        <v>14</v>
      </c>
      <c r="P43" s="61" t="s">
        <v>14</v>
      </c>
      <c r="Q43" s="61" t="s">
        <v>14</v>
      </c>
      <c r="R43" s="35"/>
      <c r="S43" s="35"/>
    </row>
    <row r="44" s="38" customFormat="1" customHeight="1" spans="1:17">
      <c r="A44" s="56" t="s">
        <v>1240</v>
      </c>
      <c r="B44" s="57"/>
      <c r="C44" s="57"/>
      <c r="D44" s="57"/>
      <c r="E44" s="57"/>
      <c r="F44" s="57"/>
      <c r="G44" s="58"/>
      <c r="H44" s="59">
        <f t="shared" ref="H44:Q44" si="14">SUM(H40:H43)</f>
        <v>1</v>
      </c>
      <c r="I44" s="59">
        <f t="shared" si="14"/>
        <v>3</v>
      </c>
      <c r="J44" s="59">
        <f t="shared" si="14"/>
        <v>1</v>
      </c>
      <c r="K44" s="59">
        <f t="shared" si="14"/>
        <v>9</v>
      </c>
      <c r="L44" s="59">
        <f t="shared" si="14"/>
        <v>0</v>
      </c>
      <c r="M44" s="59">
        <f t="shared" si="14"/>
        <v>1</v>
      </c>
      <c r="N44" s="59">
        <f t="shared" si="14"/>
        <v>0</v>
      </c>
      <c r="O44" s="59">
        <f t="shared" si="14"/>
        <v>2</v>
      </c>
      <c r="P44" s="59">
        <f t="shared" si="14"/>
        <v>6</v>
      </c>
      <c r="Q44" s="59">
        <f t="shared" si="14"/>
        <v>4</v>
      </c>
    </row>
    <row r="45" s="40" customFormat="1" ht="22" customHeight="1" spans="1:17">
      <c r="A45" s="62" t="s">
        <v>1880</v>
      </c>
      <c r="B45" s="63"/>
      <c r="C45" s="63"/>
      <c r="D45" s="63"/>
      <c r="E45" s="63"/>
      <c r="F45" s="63"/>
      <c r="G45" s="63"/>
      <c r="H45" s="63">
        <f t="shared" ref="H45:Q45" si="15">H19+H25+H44+H39+H31</f>
        <v>54</v>
      </c>
      <c r="I45" s="63">
        <f t="shared" si="15"/>
        <v>25</v>
      </c>
      <c r="J45" s="63">
        <f t="shared" si="15"/>
        <v>18</v>
      </c>
      <c r="K45" s="63">
        <f t="shared" si="15"/>
        <v>140</v>
      </c>
      <c r="L45" s="63">
        <f t="shared" si="15"/>
        <v>23</v>
      </c>
      <c r="M45" s="63">
        <f t="shared" si="15"/>
        <v>11</v>
      </c>
      <c r="N45" s="63">
        <f t="shared" si="15"/>
        <v>10</v>
      </c>
      <c r="O45" s="63">
        <f t="shared" si="15"/>
        <v>65</v>
      </c>
      <c r="P45" s="63">
        <f t="shared" si="15"/>
        <v>66</v>
      </c>
      <c r="Q45" s="63">
        <f t="shared" si="15"/>
        <v>61</v>
      </c>
    </row>
    <row r="46" s="40" customFormat="1" customHeight="1" spans="1:17">
      <c r="A46" s="64" t="s">
        <v>226</v>
      </c>
      <c r="B46" s="64"/>
      <c r="C46" s="64"/>
      <c r="D46" s="64"/>
      <c r="E46" s="64"/>
      <c r="F46" s="64"/>
      <c r="G46" s="64"/>
      <c r="H46" s="65">
        <f>(H45/34+I45/34*2+J45/34*2)/6*100</f>
        <v>68.6274509803921</v>
      </c>
      <c r="I46" s="65"/>
      <c r="J46" s="65"/>
      <c r="K46" s="65"/>
      <c r="L46" s="65">
        <f>(L45/34+M45/34*2+N45/34*2)/6*100</f>
        <v>31.8627450980392</v>
      </c>
      <c r="M46" s="65"/>
      <c r="N46" s="65"/>
      <c r="O46" s="65"/>
      <c r="P46" s="65"/>
      <c r="Q46" s="77"/>
    </row>
    <row r="47" s="35" customFormat="1" customHeight="1" spans="1:17">
      <c r="A47" s="64" t="s">
        <v>227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</row>
    <row r="48" s="35" customFormat="1" customHeight="1" spans="3:3">
      <c r="C48" s="41"/>
    </row>
    <row r="52" s="35" customFormat="1" customHeight="1" spans="3:3">
      <c r="C52" s="41"/>
    </row>
    <row r="53" s="35" customFormat="1" customHeight="1" spans="3:5">
      <c r="C53" s="41"/>
      <c r="E53" s="206" t="s">
        <v>1244</v>
      </c>
    </row>
    <row r="54" s="35" customFormat="1" customHeight="1" spans="3:5">
      <c r="C54" s="41"/>
      <c r="E54" s="207" t="s">
        <v>881</v>
      </c>
    </row>
    <row r="55" s="35" customFormat="1" customHeight="1" spans="3:5">
      <c r="C55" s="41"/>
      <c r="E55" s="207" t="s">
        <v>20</v>
      </c>
    </row>
    <row r="56" s="35" customFormat="1" customHeight="1" spans="3:5">
      <c r="C56" s="41"/>
      <c r="E56" s="207" t="s">
        <v>23</v>
      </c>
    </row>
    <row r="57" s="35" customFormat="1" customHeight="1" spans="3:5">
      <c r="C57" s="41"/>
      <c r="E57" s="207" t="s">
        <v>27</v>
      </c>
    </row>
    <row r="58" s="35" customFormat="1" customHeight="1" spans="3:5">
      <c r="C58" s="41"/>
      <c r="E58" s="207" t="s">
        <v>30</v>
      </c>
    </row>
    <row r="59" s="35" customFormat="1" customHeight="1" spans="3:5">
      <c r="C59" s="41"/>
      <c r="E59" s="207" t="s">
        <v>34</v>
      </c>
    </row>
    <row r="60" s="35" customFormat="1" customHeight="1" spans="3:5">
      <c r="C60" s="41"/>
      <c r="E60" s="207" t="s">
        <v>37</v>
      </c>
    </row>
    <row r="61" s="35" customFormat="1" customHeight="1" spans="3:5">
      <c r="C61" s="41"/>
      <c r="E61" s="207" t="s">
        <v>40</v>
      </c>
    </row>
    <row r="62" s="35" customFormat="1" customHeight="1" spans="3:5">
      <c r="C62" s="41"/>
      <c r="E62" s="207" t="s">
        <v>43</v>
      </c>
    </row>
    <row r="63" s="35" customFormat="1" customHeight="1" spans="3:5">
      <c r="C63" s="41"/>
      <c r="E63" s="207" t="s">
        <v>46</v>
      </c>
    </row>
    <row r="64" s="35" customFormat="1" customHeight="1" spans="3:5">
      <c r="C64" s="41"/>
      <c r="E64" s="207" t="s">
        <v>51</v>
      </c>
    </row>
    <row r="65" s="35" customFormat="1" customHeight="1" spans="3:5">
      <c r="C65" s="41"/>
      <c r="E65" s="207" t="s">
        <v>53</v>
      </c>
    </row>
    <row r="66" s="35" customFormat="1" customHeight="1" spans="3:5">
      <c r="C66" s="41"/>
      <c r="E66" s="207" t="s">
        <v>56</v>
      </c>
    </row>
    <row r="67" s="35" customFormat="1" customHeight="1" spans="3:5">
      <c r="C67" s="41"/>
      <c r="E67" s="207" t="s">
        <v>61</v>
      </c>
    </row>
    <row r="68" s="35" customFormat="1" customHeight="1" spans="3:5">
      <c r="C68" s="41"/>
      <c r="E68" s="207" t="s">
        <v>64</v>
      </c>
    </row>
    <row r="69" s="35" customFormat="1" customHeight="1" spans="3:5">
      <c r="C69" s="41"/>
      <c r="E69" s="207" t="s">
        <v>69</v>
      </c>
    </row>
    <row r="70" s="35" customFormat="1" customHeight="1" spans="3:5">
      <c r="C70" s="41"/>
      <c r="E70" s="207" t="s">
        <v>73</v>
      </c>
    </row>
    <row r="71" s="35" customFormat="1" customHeight="1" spans="3:5">
      <c r="C71" s="41"/>
      <c r="E71" s="207" t="s">
        <v>76</v>
      </c>
    </row>
    <row r="72" s="35" customFormat="1" customHeight="1" spans="3:5">
      <c r="C72" s="41"/>
      <c r="E72" s="207" t="s">
        <v>79</v>
      </c>
    </row>
    <row r="73" s="35" customFormat="1" customHeight="1" spans="3:5">
      <c r="C73" s="41"/>
      <c r="E73" s="207" t="s">
        <v>87</v>
      </c>
    </row>
    <row r="74" s="35" customFormat="1" customHeight="1" spans="3:5">
      <c r="C74" s="41"/>
      <c r="E74" s="207" t="s">
        <v>92</v>
      </c>
    </row>
    <row r="75" s="35" customFormat="1" customHeight="1" spans="3:5">
      <c r="C75" s="41"/>
      <c r="E75" s="207" t="s">
        <v>94</v>
      </c>
    </row>
    <row r="76" s="35" customFormat="1" customHeight="1" spans="3:5">
      <c r="C76" s="41"/>
      <c r="E76" s="207" t="s">
        <v>97</v>
      </c>
    </row>
    <row r="77" s="35" customFormat="1" customHeight="1" spans="3:5">
      <c r="C77" s="41"/>
      <c r="E77" s="207" t="s">
        <v>102</v>
      </c>
    </row>
    <row r="78" s="35" customFormat="1" customHeight="1" spans="3:5">
      <c r="C78" s="41"/>
      <c r="E78" s="207" t="s">
        <v>106</v>
      </c>
    </row>
    <row r="79" s="35" customFormat="1" customHeight="1" spans="3:5">
      <c r="C79" s="41"/>
      <c r="E79" s="207" t="s">
        <v>109</v>
      </c>
    </row>
    <row r="80" s="35" customFormat="1" customHeight="1" spans="3:5">
      <c r="C80" s="41"/>
      <c r="E80" s="207" t="s">
        <v>112</v>
      </c>
    </row>
    <row r="81" s="35" customFormat="1" customHeight="1" spans="3:5">
      <c r="C81" s="41"/>
      <c r="E81" s="207" t="s">
        <v>115</v>
      </c>
    </row>
    <row r="82" s="35" customFormat="1" customHeight="1" spans="3:5">
      <c r="C82" s="41"/>
      <c r="E82" s="207" t="s">
        <v>118</v>
      </c>
    </row>
    <row r="83" s="35" customFormat="1" customHeight="1" spans="3:5">
      <c r="C83" s="41"/>
      <c r="E83" s="207" t="s">
        <v>121</v>
      </c>
    </row>
    <row r="84" s="35" customFormat="1" customHeight="1" spans="3:5">
      <c r="C84" s="41"/>
      <c r="E84" s="207" t="s">
        <v>127</v>
      </c>
    </row>
    <row r="85" s="35" customFormat="1" customHeight="1" spans="3:5">
      <c r="C85" s="41"/>
      <c r="E85" s="207" t="s">
        <v>132</v>
      </c>
    </row>
    <row r="86" s="35" customFormat="1" customHeight="1" spans="3:5">
      <c r="C86" s="41"/>
      <c r="E86" s="207" t="s">
        <v>135</v>
      </c>
    </row>
    <row r="87" s="35" customFormat="1" customHeight="1" spans="3:5">
      <c r="C87" s="41"/>
      <c r="E87" s="207" t="s">
        <v>138</v>
      </c>
    </row>
    <row r="88" s="35" customFormat="1" customHeight="1" spans="3:5">
      <c r="C88" s="41"/>
      <c r="E88" s="206" t="s">
        <v>1245</v>
      </c>
    </row>
    <row r="183" s="36" customFormat="1" customHeight="1" spans="3:16">
      <c r="C183" s="78"/>
      <c r="O183" s="35"/>
      <c r="P183" s="35"/>
    </row>
    <row r="184" s="36" customFormat="1" customHeight="1" spans="3:16">
      <c r="C184" s="78"/>
      <c r="O184" s="35"/>
      <c r="P184" s="35"/>
    </row>
    <row r="185" s="36" customFormat="1" customHeight="1" spans="3:16">
      <c r="C185" s="78"/>
      <c r="O185" s="35"/>
      <c r="P185" s="35"/>
    </row>
    <row r="186" s="36" customFormat="1" customHeight="1" spans="3:16">
      <c r="C186" s="78"/>
      <c r="O186" s="35"/>
      <c r="P186" s="35"/>
    </row>
    <row r="191" s="36" customFormat="1" customHeight="1" spans="3:3">
      <c r="C191" s="78"/>
    </row>
    <row r="192" s="36" customFormat="1" customHeight="1" spans="3:3">
      <c r="C192" s="78"/>
    </row>
    <row r="193" s="36" customFormat="1" customHeight="1" spans="3:3">
      <c r="C193" s="78"/>
    </row>
    <row r="194" s="36" customFormat="1" customHeight="1" spans="3:3">
      <c r="C194" s="78"/>
    </row>
    <row r="195" s="36" customFormat="1" customHeight="1" spans="3:3">
      <c r="C195" s="78"/>
    </row>
    <row r="196" s="36" customFormat="1" customHeight="1" spans="3:3">
      <c r="C196" s="78"/>
    </row>
    <row r="197" s="36" customFormat="1" customHeight="1" spans="3:3">
      <c r="C197" s="78"/>
    </row>
    <row r="198" s="36" customFormat="1" customHeight="1" spans="3:3">
      <c r="C198" s="78"/>
    </row>
    <row r="199" s="36" customFormat="1" customHeight="1" spans="3:3">
      <c r="C199" s="78"/>
    </row>
    <row r="200" s="36" customFormat="1" customHeight="1" spans="3:3">
      <c r="C200" s="78"/>
    </row>
    <row r="201" s="36" customFormat="1" customHeight="1" spans="3:3">
      <c r="C201" s="78"/>
    </row>
    <row r="202" s="36" customFormat="1" customHeight="1" spans="3:3">
      <c r="C202" s="78"/>
    </row>
    <row r="203" s="36" customFormat="1" customHeight="1" spans="3:3">
      <c r="C203" s="78"/>
    </row>
    <row r="204" s="36" customFormat="1" customHeight="1" spans="3:3">
      <c r="C204" s="78"/>
    </row>
    <row r="205" s="36" customFormat="1" customHeight="1" spans="3:3">
      <c r="C205" s="78"/>
    </row>
    <row r="206" s="36" customFormat="1" customHeight="1" spans="3:3">
      <c r="C206" s="78"/>
    </row>
    <row r="207" s="36" customFormat="1" customHeight="1" spans="3:3">
      <c r="C207" s="78"/>
    </row>
    <row r="208" s="36" customFormat="1" customHeight="1" spans="3:3">
      <c r="C208" s="78"/>
    </row>
    <row r="209" s="36" customFormat="1" customHeight="1" spans="3:3">
      <c r="C209" s="78"/>
    </row>
    <row r="210" s="36" customFormat="1" customHeight="1" spans="3:3">
      <c r="C210" s="78"/>
    </row>
    <row r="211" s="36" customFormat="1" customHeight="1" spans="3:3">
      <c r="C211" s="78"/>
    </row>
    <row r="212" s="36" customFormat="1" customHeight="1" spans="3:3">
      <c r="C212" s="78"/>
    </row>
    <row r="213" s="36" customFormat="1" customHeight="1" spans="3:3">
      <c r="C213" s="78"/>
    </row>
    <row r="214" s="36" customFormat="1" customHeight="1" spans="3:3">
      <c r="C214" s="78"/>
    </row>
    <row r="215" s="36" customFormat="1" customHeight="1" spans="3:3">
      <c r="C215" s="78"/>
    </row>
    <row r="216" s="36" customFormat="1" customHeight="1" spans="3:3">
      <c r="C216" s="78"/>
    </row>
    <row r="217" s="36" customFormat="1" customHeight="1" spans="3:3">
      <c r="C217" s="78"/>
    </row>
    <row r="218" s="36" customFormat="1" customHeight="1" spans="3:3">
      <c r="C218" s="78"/>
    </row>
    <row r="219" s="36" customFormat="1" customHeight="1" spans="3:3">
      <c r="C219" s="78"/>
    </row>
    <row r="220" s="36" customFormat="1" customHeight="1" spans="3:3">
      <c r="C220" s="78"/>
    </row>
    <row r="221" s="36" customFormat="1" customHeight="1" spans="3:3">
      <c r="C221" s="78"/>
    </row>
    <row r="222" s="36" customFormat="1" customHeight="1" spans="3:3">
      <c r="C222" s="78"/>
    </row>
    <row r="223" s="36" customFormat="1" customHeight="1" spans="3:3">
      <c r="C223" s="78"/>
    </row>
    <row r="224" s="36" customFormat="1" customHeight="1" spans="3:3">
      <c r="C224" s="78"/>
    </row>
    <row r="225" s="36" customFormat="1" customHeight="1" spans="3:3">
      <c r="C225" s="78"/>
    </row>
    <row r="226" s="36" customFormat="1" customHeight="1" spans="3:3">
      <c r="C226" s="78"/>
    </row>
    <row r="227" s="36" customFormat="1" customHeight="1" spans="3:3">
      <c r="C227" s="78"/>
    </row>
    <row r="228" s="36" customFormat="1" customHeight="1" spans="3:3">
      <c r="C228" s="78"/>
    </row>
    <row r="229" s="36" customFormat="1" customHeight="1" spans="3:3">
      <c r="C229" s="78"/>
    </row>
    <row r="230" s="36" customFormat="1" customHeight="1" spans="3:3">
      <c r="C230" s="78"/>
    </row>
    <row r="231" s="36" customFormat="1" customHeight="1" spans="3:3">
      <c r="C231" s="78"/>
    </row>
    <row r="232" s="36" customFormat="1" customHeight="1" spans="3:3">
      <c r="C232" s="78"/>
    </row>
    <row r="233" s="36" customFormat="1" customHeight="1" spans="3:3">
      <c r="C233" s="78"/>
    </row>
    <row r="234" s="36" customFormat="1" customHeight="1" spans="3:16">
      <c r="C234" s="78"/>
      <c r="N234" s="36" t="s">
        <v>263</v>
      </c>
      <c r="O234" s="36">
        <v>1</v>
      </c>
      <c r="P234" s="36">
        <v>1</v>
      </c>
    </row>
    <row r="235" s="35" customFormat="1" customHeight="1" spans="3:16">
      <c r="C235" s="41"/>
      <c r="N235" s="36" t="s">
        <v>263</v>
      </c>
      <c r="O235" s="35" t="s">
        <v>14</v>
      </c>
      <c r="P235" s="36"/>
    </row>
    <row r="236" s="35" customFormat="1" customHeight="1" spans="3:16">
      <c r="C236" s="41"/>
      <c r="N236" s="36" t="s">
        <v>263</v>
      </c>
      <c r="O236" s="35" t="s">
        <v>14</v>
      </c>
      <c r="P236" s="36"/>
    </row>
    <row r="237" s="35" customFormat="1" customHeight="1" spans="3:16">
      <c r="C237" s="41"/>
      <c r="N237" s="36" t="s">
        <v>263</v>
      </c>
      <c r="O237" s="35">
        <v>2</v>
      </c>
      <c r="P237" s="36"/>
    </row>
    <row r="238" s="35" customFormat="1" customHeight="1" spans="3:16">
      <c r="C238" s="41"/>
      <c r="N238" s="36" t="s">
        <v>263</v>
      </c>
      <c r="O238" s="35" t="s">
        <v>14</v>
      </c>
      <c r="P238" s="36"/>
    </row>
    <row r="239" s="35" customFormat="1" customHeight="1" spans="3:16">
      <c r="C239" s="41"/>
      <c r="N239" s="36" t="s">
        <v>263</v>
      </c>
      <c r="O239" s="35" t="s">
        <v>14</v>
      </c>
      <c r="P239" s="35">
        <v>1</v>
      </c>
    </row>
    <row r="240" s="35" customFormat="1" customHeight="1" spans="3:15">
      <c r="C240" s="41"/>
      <c r="N240" s="36" t="s">
        <v>263</v>
      </c>
      <c r="O240" s="35" t="s">
        <v>14</v>
      </c>
    </row>
    <row r="241" s="35" customFormat="1" customHeight="1" spans="3:15">
      <c r="C241" s="41"/>
      <c r="N241" s="36" t="s">
        <v>263</v>
      </c>
      <c r="O241" s="35">
        <v>1</v>
      </c>
    </row>
    <row r="242" s="35" customFormat="1" customHeight="1" spans="3:16">
      <c r="C242" s="41"/>
      <c r="N242" s="36" t="s">
        <v>263</v>
      </c>
      <c r="O242" s="35">
        <v>2</v>
      </c>
      <c r="P242" s="35">
        <v>1</v>
      </c>
    </row>
    <row r="243" s="35" customFormat="1" customHeight="1" spans="3:15">
      <c r="C243" s="41"/>
      <c r="N243" s="36" t="s">
        <v>263</v>
      </c>
      <c r="O243" s="35" t="s">
        <v>14</v>
      </c>
    </row>
    <row r="244" s="35" customFormat="1" customHeight="1" spans="3:15">
      <c r="C244" s="41"/>
      <c r="N244" s="36" t="s">
        <v>263</v>
      </c>
      <c r="O244" s="35">
        <v>1</v>
      </c>
    </row>
  </sheetData>
  <autoFilter xmlns:etc="http://www.wps.cn/officeDocument/2017/etCustomData" ref="A3:S47" etc:filterBottomFollowUsedRange="0">
    <extLst/>
  </autoFilter>
  <mergeCells count="25">
    <mergeCell ref="A1:Q1"/>
    <mergeCell ref="H2:K2"/>
    <mergeCell ref="L2:O2"/>
    <mergeCell ref="A19:G19"/>
    <mergeCell ref="A25:G25"/>
    <mergeCell ref="A31:G31"/>
    <mergeCell ref="A39:G39"/>
    <mergeCell ref="A44:G44"/>
    <mergeCell ref="A45:G45"/>
    <mergeCell ref="A46:G46"/>
    <mergeCell ref="H46:K46"/>
    <mergeCell ref="L46:O46"/>
    <mergeCell ref="A47:Q47"/>
    <mergeCell ref="A2:A3"/>
    <mergeCell ref="B2:B3"/>
    <mergeCell ref="C2:C3"/>
    <mergeCell ref="D2:D3"/>
    <mergeCell ref="E2:E3"/>
    <mergeCell ref="F2:F3"/>
    <mergeCell ref="G2:G3"/>
    <mergeCell ref="P2:P3"/>
    <mergeCell ref="P234:P238"/>
    <mergeCell ref="P239:P241"/>
    <mergeCell ref="P242:P244"/>
    <mergeCell ref="Q2:Q3"/>
  </mergeCells>
  <pageMargins left="0.75" right="0.75" top="1" bottom="1" header="0.5" footer="0.5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3"/>
  <sheetViews>
    <sheetView workbookViewId="0">
      <pane ySplit="1" topLeftCell="A209" activePane="bottomLeft" state="frozen"/>
      <selection/>
      <selection pane="bottomLeft" activeCell="E225" sqref="E225"/>
    </sheetView>
  </sheetViews>
  <sheetFormatPr defaultColWidth="8" defaultRowHeight="15"/>
  <cols>
    <col min="1" max="1" width="15.5" style="229" customWidth="1"/>
    <col min="2" max="2" width="8.875" style="229" customWidth="1"/>
    <col min="3" max="3" width="11.125" style="229" customWidth="1"/>
    <col min="4" max="5" width="7" style="229" customWidth="1"/>
    <col min="6" max="6" width="14.625" style="229" customWidth="1"/>
    <col min="7" max="7" width="9.75" style="229" customWidth="1"/>
    <col min="8" max="8" width="13.75" style="229" customWidth="1"/>
    <col min="9" max="9" width="33.75" style="229" customWidth="1"/>
    <col min="10" max="11" width="8.875" style="229" customWidth="1"/>
    <col min="12" max="12" width="7" style="229" customWidth="1"/>
    <col min="13" max="13" width="19.375" style="229" customWidth="1"/>
    <col min="14" max="15" width="8" style="233"/>
    <col min="16" max="16" width="8" style="234"/>
    <col min="17" max="17" width="8" style="229"/>
    <col min="18" max="18" width="13" style="229" customWidth="1"/>
    <col min="20" max="16384" width="8" style="229"/>
  </cols>
  <sheetData>
    <row r="1" s="228" customFormat="1" spans="1:16">
      <c r="A1" s="171" t="s">
        <v>228</v>
      </c>
      <c r="B1" s="171" t="s">
        <v>229</v>
      </c>
      <c r="C1" s="171" t="s">
        <v>230</v>
      </c>
      <c r="D1" s="171" t="s">
        <v>231</v>
      </c>
      <c r="E1" s="171" t="s">
        <v>232</v>
      </c>
      <c r="F1" s="171" t="s">
        <v>233</v>
      </c>
      <c r="G1" s="171" t="s">
        <v>234</v>
      </c>
      <c r="H1" s="171" t="s">
        <v>235</v>
      </c>
      <c r="I1" s="171" t="s">
        <v>236</v>
      </c>
      <c r="J1" s="171" t="s">
        <v>1881</v>
      </c>
      <c r="K1" s="171" t="s">
        <v>238</v>
      </c>
      <c r="L1" s="171" t="s">
        <v>239</v>
      </c>
      <c r="M1" s="171" t="s">
        <v>240</v>
      </c>
      <c r="N1" s="182" t="s">
        <v>241</v>
      </c>
      <c r="O1" s="182" t="s">
        <v>242</v>
      </c>
      <c r="P1" s="182" t="s">
        <v>243</v>
      </c>
    </row>
    <row r="2" s="229" customFormat="1" spans="1:16">
      <c r="A2" s="235" t="s">
        <v>1882</v>
      </c>
      <c r="B2" s="235" t="s">
        <v>1883</v>
      </c>
      <c r="C2" s="235" t="s">
        <v>1884</v>
      </c>
      <c r="D2" s="235" t="s">
        <v>247</v>
      </c>
      <c r="E2" s="235" t="s">
        <v>860</v>
      </c>
      <c r="F2" s="235" t="s">
        <v>1885</v>
      </c>
      <c r="G2" s="235" t="s">
        <v>1886</v>
      </c>
      <c r="H2" s="235" t="s">
        <v>335</v>
      </c>
      <c r="I2" s="235" t="s">
        <v>100</v>
      </c>
      <c r="J2" s="235">
        <v>9098</v>
      </c>
      <c r="K2" s="235" t="s">
        <v>252</v>
      </c>
      <c r="L2" s="235" t="s">
        <v>102</v>
      </c>
      <c r="M2" s="235" t="s">
        <v>856</v>
      </c>
      <c r="N2" s="241" t="s">
        <v>263</v>
      </c>
      <c r="O2" s="241">
        <v>2</v>
      </c>
      <c r="P2" s="242" t="s">
        <v>14</v>
      </c>
    </row>
    <row r="3" s="229" customFormat="1" spans="1:16">
      <c r="A3" s="236" t="s">
        <v>1887</v>
      </c>
      <c r="B3" s="236" t="s">
        <v>1102</v>
      </c>
      <c r="C3" s="236" t="s">
        <v>1103</v>
      </c>
      <c r="D3" s="236" t="s">
        <v>247</v>
      </c>
      <c r="E3" s="236" t="s">
        <v>314</v>
      </c>
      <c r="F3" s="236" t="s">
        <v>1888</v>
      </c>
      <c r="G3" s="236" t="s">
        <v>1889</v>
      </c>
      <c r="H3" s="236" t="s">
        <v>319</v>
      </c>
      <c r="I3" s="236" t="s">
        <v>52</v>
      </c>
      <c r="J3" s="236">
        <v>3398</v>
      </c>
      <c r="K3" s="236" t="s">
        <v>252</v>
      </c>
      <c r="L3" s="236" t="s">
        <v>53</v>
      </c>
      <c r="M3" s="236" t="s">
        <v>269</v>
      </c>
      <c r="N3" s="241" t="s">
        <v>263</v>
      </c>
      <c r="O3" s="241" t="s">
        <v>14</v>
      </c>
      <c r="P3" s="242" t="s">
        <v>14</v>
      </c>
    </row>
    <row r="4" s="229" customFormat="1" spans="1:16">
      <c r="A4" s="235" t="s">
        <v>1890</v>
      </c>
      <c r="B4" s="235" t="s">
        <v>1102</v>
      </c>
      <c r="C4" s="235" t="s">
        <v>1103</v>
      </c>
      <c r="D4" s="235" t="s">
        <v>247</v>
      </c>
      <c r="E4" s="235" t="s">
        <v>314</v>
      </c>
      <c r="F4" s="235" t="s">
        <v>1888</v>
      </c>
      <c r="G4" s="235" t="s">
        <v>1889</v>
      </c>
      <c r="H4" s="235" t="s">
        <v>317</v>
      </c>
      <c r="I4" s="235" t="s">
        <v>52</v>
      </c>
      <c r="J4" s="235">
        <v>5858</v>
      </c>
      <c r="K4" s="235" t="s">
        <v>252</v>
      </c>
      <c r="L4" s="235" t="s">
        <v>53</v>
      </c>
      <c r="M4" s="235" t="s">
        <v>266</v>
      </c>
      <c r="N4" s="241" t="s">
        <v>263</v>
      </c>
      <c r="O4" s="241">
        <v>1</v>
      </c>
      <c r="P4" s="242"/>
    </row>
    <row r="5" s="229" customFormat="1" spans="1:16">
      <c r="A5" s="235" t="s">
        <v>1891</v>
      </c>
      <c r="B5" s="235" t="s">
        <v>1892</v>
      </c>
      <c r="C5" s="235" t="s">
        <v>1893</v>
      </c>
      <c r="D5" s="235" t="s">
        <v>247</v>
      </c>
      <c r="E5" s="235" t="s">
        <v>248</v>
      </c>
      <c r="F5" s="235" t="s">
        <v>1894</v>
      </c>
      <c r="G5" s="235" t="s">
        <v>1895</v>
      </c>
      <c r="H5" s="235" t="s">
        <v>898</v>
      </c>
      <c r="I5" s="235" t="s">
        <v>39</v>
      </c>
      <c r="J5" s="235">
        <v>11098</v>
      </c>
      <c r="K5" s="235" t="s">
        <v>252</v>
      </c>
      <c r="L5" s="235" t="s">
        <v>40</v>
      </c>
      <c r="M5" s="235" t="s">
        <v>266</v>
      </c>
      <c r="N5" s="241" t="s">
        <v>263</v>
      </c>
      <c r="O5" s="241">
        <v>1</v>
      </c>
      <c r="P5" s="243">
        <v>1</v>
      </c>
    </row>
    <row r="6" s="229" customFormat="1" spans="1:16">
      <c r="A6" s="236" t="s">
        <v>1896</v>
      </c>
      <c r="B6" s="236" t="s">
        <v>1892</v>
      </c>
      <c r="C6" s="236" t="s">
        <v>1893</v>
      </c>
      <c r="D6" s="236" t="s">
        <v>247</v>
      </c>
      <c r="E6" s="236" t="s">
        <v>248</v>
      </c>
      <c r="F6" s="236" t="s">
        <v>1894</v>
      </c>
      <c r="G6" s="236" t="s">
        <v>1895</v>
      </c>
      <c r="H6" s="236" t="s">
        <v>1367</v>
      </c>
      <c r="I6" s="236" t="s">
        <v>39</v>
      </c>
      <c r="J6" s="236">
        <v>5988</v>
      </c>
      <c r="K6" s="236" t="s">
        <v>252</v>
      </c>
      <c r="L6" s="236" t="s">
        <v>40</v>
      </c>
      <c r="M6" s="236" t="s">
        <v>1276</v>
      </c>
      <c r="N6" s="241" t="s">
        <v>263</v>
      </c>
      <c r="O6" s="241" t="s">
        <v>14</v>
      </c>
      <c r="P6" s="243"/>
    </row>
    <row r="7" s="229" customFormat="1" spans="1:16">
      <c r="A7" s="236" t="s">
        <v>1897</v>
      </c>
      <c r="B7" s="236" t="s">
        <v>1892</v>
      </c>
      <c r="C7" s="236" t="s">
        <v>1893</v>
      </c>
      <c r="D7" s="236" t="s">
        <v>247</v>
      </c>
      <c r="E7" s="236" t="s">
        <v>248</v>
      </c>
      <c r="F7" s="236" t="s">
        <v>1894</v>
      </c>
      <c r="G7" s="236" t="s">
        <v>1895</v>
      </c>
      <c r="H7" s="236" t="s">
        <v>896</v>
      </c>
      <c r="I7" s="236" t="s">
        <v>39</v>
      </c>
      <c r="J7" s="236">
        <v>4398</v>
      </c>
      <c r="K7" s="236" t="s">
        <v>252</v>
      </c>
      <c r="L7" s="236" t="s">
        <v>40</v>
      </c>
      <c r="M7" s="236" t="s">
        <v>269</v>
      </c>
      <c r="N7" s="241" t="s">
        <v>263</v>
      </c>
      <c r="O7" s="241" t="s">
        <v>14</v>
      </c>
      <c r="P7" s="243"/>
    </row>
    <row r="8" s="230" customFormat="1" spans="1:20">
      <c r="A8" s="237" t="s">
        <v>1898</v>
      </c>
      <c r="B8" s="238" t="s">
        <v>1892</v>
      </c>
      <c r="C8" s="237" t="s">
        <v>1893</v>
      </c>
      <c r="D8" s="238" t="s">
        <v>247</v>
      </c>
      <c r="E8" s="238" t="s">
        <v>248</v>
      </c>
      <c r="F8" s="238" t="s">
        <v>1899</v>
      </c>
      <c r="G8" s="237" t="s">
        <v>1900</v>
      </c>
      <c r="H8" s="237" t="s">
        <v>852</v>
      </c>
      <c r="I8" s="238" t="s">
        <v>39</v>
      </c>
      <c r="J8" s="237">
        <v>8898</v>
      </c>
      <c r="K8" s="238" t="s">
        <v>252</v>
      </c>
      <c r="L8" s="238" t="s">
        <v>40</v>
      </c>
      <c r="M8" s="238" t="s">
        <v>332</v>
      </c>
      <c r="N8" s="189" t="s">
        <v>1901</v>
      </c>
      <c r="O8" s="242">
        <v>2</v>
      </c>
      <c r="P8" s="243"/>
      <c r="Q8" s="229"/>
      <c r="R8" s="229"/>
      <c r="S8" s="229"/>
      <c r="T8" s="229"/>
    </row>
    <row r="9" s="229" customFormat="1" spans="1:16">
      <c r="A9" s="235" t="s">
        <v>1902</v>
      </c>
      <c r="B9" s="235" t="s">
        <v>1903</v>
      </c>
      <c r="C9" s="235" t="s">
        <v>1904</v>
      </c>
      <c r="D9" s="235" t="s">
        <v>247</v>
      </c>
      <c r="E9" s="235" t="s">
        <v>248</v>
      </c>
      <c r="F9" s="235" t="s">
        <v>1894</v>
      </c>
      <c r="G9" s="235" t="s">
        <v>1895</v>
      </c>
      <c r="H9" s="235" t="s">
        <v>1905</v>
      </c>
      <c r="I9" s="235" t="s">
        <v>39</v>
      </c>
      <c r="J9" s="235">
        <v>9998</v>
      </c>
      <c r="K9" s="235" t="s">
        <v>252</v>
      </c>
      <c r="L9" s="235" t="s">
        <v>40</v>
      </c>
      <c r="M9" s="235" t="s">
        <v>856</v>
      </c>
      <c r="N9" s="241" t="s">
        <v>263</v>
      </c>
      <c r="O9" s="241">
        <v>2</v>
      </c>
      <c r="P9" s="242" t="s">
        <v>14</v>
      </c>
    </row>
    <row r="10" s="229" customFormat="1" spans="1:16">
      <c r="A10" s="236" t="s">
        <v>1906</v>
      </c>
      <c r="B10" s="236" t="s">
        <v>1907</v>
      </c>
      <c r="C10" s="236" t="s">
        <v>1908</v>
      </c>
      <c r="D10" s="236" t="s">
        <v>247</v>
      </c>
      <c r="E10" s="236" t="s">
        <v>902</v>
      </c>
      <c r="F10" s="236" t="s">
        <v>1909</v>
      </c>
      <c r="G10" s="236" t="s">
        <v>1900</v>
      </c>
      <c r="H10" s="236" t="s">
        <v>1910</v>
      </c>
      <c r="I10" s="236" t="s">
        <v>105</v>
      </c>
      <c r="J10" s="236">
        <v>2688</v>
      </c>
      <c r="K10" s="236" t="s">
        <v>252</v>
      </c>
      <c r="L10" s="236" t="s">
        <v>106</v>
      </c>
      <c r="M10" s="236" t="s">
        <v>1276</v>
      </c>
      <c r="N10" s="244" t="s">
        <v>263</v>
      </c>
      <c r="O10" s="241" t="s">
        <v>14</v>
      </c>
      <c r="P10" s="242" t="s">
        <v>14</v>
      </c>
    </row>
    <row r="11" s="229" customFormat="1" spans="1:16">
      <c r="A11" s="235" t="s">
        <v>1911</v>
      </c>
      <c r="B11" s="235" t="s">
        <v>1907</v>
      </c>
      <c r="C11" s="235" t="s">
        <v>1908</v>
      </c>
      <c r="D11" s="235" t="s">
        <v>247</v>
      </c>
      <c r="E11" s="235" t="s">
        <v>902</v>
      </c>
      <c r="F11" s="235" t="s">
        <v>1909</v>
      </c>
      <c r="G11" s="235" t="s">
        <v>1900</v>
      </c>
      <c r="H11" s="235" t="s">
        <v>331</v>
      </c>
      <c r="I11" s="235" t="s">
        <v>105</v>
      </c>
      <c r="J11" s="235">
        <v>7998</v>
      </c>
      <c r="K11" s="235" t="s">
        <v>252</v>
      </c>
      <c r="L11" s="235" t="s">
        <v>106</v>
      </c>
      <c r="M11" s="235" t="s">
        <v>853</v>
      </c>
      <c r="N11" s="241" t="s">
        <v>263</v>
      </c>
      <c r="O11" s="241">
        <v>2</v>
      </c>
      <c r="P11" s="242"/>
    </row>
    <row r="12" s="229" customFormat="1" spans="1:16">
      <c r="A12" s="235" t="s">
        <v>1912</v>
      </c>
      <c r="B12" s="235" t="s">
        <v>1587</v>
      </c>
      <c r="C12" s="235" t="s">
        <v>1913</v>
      </c>
      <c r="D12" s="235" t="s">
        <v>247</v>
      </c>
      <c r="E12" s="235" t="s">
        <v>273</v>
      </c>
      <c r="F12" s="235" t="s">
        <v>1914</v>
      </c>
      <c r="G12" s="235" t="s">
        <v>1915</v>
      </c>
      <c r="H12" s="235" t="s">
        <v>331</v>
      </c>
      <c r="I12" s="235" t="s">
        <v>52</v>
      </c>
      <c r="J12" s="235">
        <v>7308</v>
      </c>
      <c r="K12" s="235" t="s">
        <v>252</v>
      </c>
      <c r="L12" s="235" t="s">
        <v>53</v>
      </c>
      <c r="M12" s="235" t="s">
        <v>853</v>
      </c>
      <c r="N12" s="241" t="s">
        <v>263</v>
      </c>
      <c r="O12" s="241">
        <v>2</v>
      </c>
      <c r="P12" s="242" t="s">
        <v>14</v>
      </c>
    </row>
    <row r="13" s="229" customFormat="1" spans="1:16">
      <c r="A13" s="235" t="s">
        <v>1916</v>
      </c>
      <c r="B13" s="235" t="s">
        <v>1917</v>
      </c>
      <c r="C13" s="235" t="s">
        <v>1918</v>
      </c>
      <c r="D13" s="235" t="s">
        <v>247</v>
      </c>
      <c r="E13" s="235" t="s">
        <v>893</v>
      </c>
      <c r="F13" s="235" t="s">
        <v>1919</v>
      </c>
      <c r="G13" s="235" t="s">
        <v>1920</v>
      </c>
      <c r="H13" s="235" t="s">
        <v>335</v>
      </c>
      <c r="I13" s="235" t="s">
        <v>45</v>
      </c>
      <c r="J13" s="235">
        <v>9388</v>
      </c>
      <c r="K13" s="235" t="s">
        <v>252</v>
      </c>
      <c r="L13" s="235" t="s">
        <v>46</v>
      </c>
      <c r="M13" s="235" t="s">
        <v>856</v>
      </c>
      <c r="N13" s="241" t="s">
        <v>263</v>
      </c>
      <c r="O13" s="241">
        <v>2</v>
      </c>
      <c r="P13" s="243">
        <v>1</v>
      </c>
    </row>
    <row r="14" s="229" customFormat="1" spans="1:16">
      <c r="A14" s="236" t="s">
        <v>1921</v>
      </c>
      <c r="B14" s="236" t="s">
        <v>1917</v>
      </c>
      <c r="C14" s="236" t="s">
        <v>1918</v>
      </c>
      <c r="D14" s="236" t="s">
        <v>247</v>
      </c>
      <c r="E14" s="236" t="s">
        <v>893</v>
      </c>
      <c r="F14" s="236" t="s">
        <v>1919</v>
      </c>
      <c r="G14" s="236" t="s">
        <v>1920</v>
      </c>
      <c r="H14" s="236" t="s">
        <v>276</v>
      </c>
      <c r="I14" s="236" t="s">
        <v>45</v>
      </c>
      <c r="J14" s="236">
        <v>5368</v>
      </c>
      <c r="K14" s="236" t="s">
        <v>252</v>
      </c>
      <c r="L14" s="236" t="s">
        <v>51</v>
      </c>
      <c r="M14" s="236" t="s">
        <v>277</v>
      </c>
      <c r="N14" s="241" t="s">
        <v>263</v>
      </c>
      <c r="O14" s="241" t="s">
        <v>14</v>
      </c>
      <c r="P14" s="243"/>
    </row>
    <row r="15" s="229" customFormat="1" spans="1:16">
      <c r="A15" s="236" t="s">
        <v>1922</v>
      </c>
      <c r="B15" s="236" t="s">
        <v>1917</v>
      </c>
      <c r="C15" s="236" t="s">
        <v>1918</v>
      </c>
      <c r="D15" s="236" t="s">
        <v>247</v>
      </c>
      <c r="E15" s="236" t="s">
        <v>893</v>
      </c>
      <c r="F15" s="236" t="s">
        <v>1919</v>
      </c>
      <c r="G15" s="236" t="s">
        <v>1920</v>
      </c>
      <c r="H15" s="236" t="s">
        <v>1910</v>
      </c>
      <c r="I15" s="236" t="s">
        <v>45</v>
      </c>
      <c r="J15" s="236">
        <v>2598</v>
      </c>
      <c r="K15" s="236" t="s">
        <v>252</v>
      </c>
      <c r="L15" s="236" t="s">
        <v>51</v>
      </c>
      <c r="M15" s="236" t="s">
        <v>1276</v>
      </c>
      <c r="N15" s="241" t="s">
        <v>263</v>
      </c>
      <c r="O15" s="241" t="s">
        <v>14</v>
      </c>
      <c r="P15" s="243"/>
    </row>
    <row r="16" s="229" customFormat="1" spans="1:16">
      <c r="A16" s="236" t="s">
        <v>1923</v>
      </c>
      <c r="B16" s="236" t="s">
        <v>1924</v>
      </c>
      <c r="C16" s="236" t="s">
        <v>1925</v>
      </c>
      <c r="D16" s="236" t="s">
        <v>247</v>
      </c>
      <c r="E16" s="236" t="s">
        <v>273</v>
      </c>
      <c r="F16" s="236" t="s">
        <v>1926</v>
      </c>
      <c r="G16" s="236" t="s">
        <v>1927</v>
      </c>
      <c r="H16" s="236" t="s">
        <v>1928</v>
      </c>
      <c r="I16" s="236" t="s">
        <v>72</v>
      </c>
      <c r="J16" s="236">
        <v>6558</v>
      </c>
      <c r="K16" s="236" t="s">
        <v>252</v>
      </c>
      <c r="L16" s="236" t="s">
        <v>73</v>
      </c>
      <c r="M16" s="236" t="s">
        <v>277</v>
      </c>
      <c r="N16" s="241" t="s">
        <v>263</v>
      </c>
      <c r="O16" s="241" t="s">
        <v>14</v>
      </c>
      <c r="P16" s="243">
        <v>1</v>
      </c>
    </row>
    <row r="17" s="229" customFormat="1" spans="1:16">
      <c r="A17" s="235" t="s">
        <v>1929</v>
      </c>
      <c r="B17" s="235" t="s">
        <v>1924</v>
      </c>
      <c r="C17" s="235" t="s">
        <v>1925</v>
      </c>
      <c r="D17" s="235" t="s">
        <v>247</v>
      </c>
      <c r="E17" s="235" t="s">
        <v>273</v>
      </c>
      <c r="F17" s="235" t="s">
        <v>1926</v>
      </c>
      <c r="G17" s="235" t="s">
        <v>1927</v>
      </c>
      <c r="H17" s="235" t="s">
        <v>331</v>
      </c>
      <c r="I17" s="235" t="s">
        <v>72</v>
      </c>
      <c r="J17" s="235">
        <v>7598</v>
      </c>
      <c r="K17" s="235" t="s">
        <v>252</v>
      </c>
      <c r="L17" s="235" t="s">
        <v>73</v>
      </c>
      <c r="M17" s="235" t="s">
        <v>853</v>
      </c>
      <c r="N17" s="241" t="s">
        <v>263</v>
      </c>
      <c r="O17" s="241">
        <v>2</v>
      </c>
      <c r="P17" s="243"/>
    </row>
    <row r="18" s="229" customFormat="1" spans="1:16">
      <c r="A18" s="235" t="s">
        <v>1930</v>
      </c>
      <c r="B18" s="235" t="s">
        <v>1924</v>
      </c>
      <c r="C18" s="235" t="s">
        <v>1925</v>
      </c>
      <c r="D18" s="235" t="s">
        <v>247</v>
      </c>
      <c r="E18" s="235" t="s">
        <v>273</v>
      </c>
      <c r="F18" s="235" t="s">
        <v>1926</v>
      </c>
      <c r="G18" s="235" t="s">
        <v>1927</v>
      </c>
      <c r="H18" s="235" t="s">
        <v>265</v>
      </c>
      <c r="I18" s="235" t="s">
        <v>72</v>
      </c>
      <c r="J18" s="235">
        <v>5898</v>
      </c>
      <c r="K18" s="235" t="s">
        <v>252</v>
      </c>
      <c r="L18" s="235" t="s">
        <v>73</v>
      </c>
      <c r="M18" s="235" t="s">
        <v>266</v>
      </c>
      <c r="N18" s="241" t="s">
        <v>263</v>
      </c>
      <c r="O18" s="241">
        <v>1</v>
      </c>
      <c r="P18" s="243"/>
    </row>
    <row r="19" s="229" customFormat="1" spans="1:16">
      <c r="A19" s="235" t="s">
        <v>1931</v>
      </c>
      <c r="B19" s="235" t="s">
        <v>1924</v>
      </c>
      <c r="C19" s="235" t="s">
        <v>1925</v>
      </c>
      <c r="D19" s="235" t="s">
        <v>247</v>
      </c>
      <c r="E19" s="235" t="s">
        <v>273</v>
      </c>
      <c r="F19" s="235" t="s">
        <v>1926</v>
      </c>
      <c r="G19" s="235" t="s">
        <v>1927</v>
      </c>
      <c r="H19" s="235" t="s">
        <v>372</v>
      </c>
      <c r="I19" s="235" t="s">
        <v>72</v>
      </c>
      <c r="J19" s="235">
        <v>6998</v>
      </c>
      <c r="K19" s="235" t="s">
        <v>252</v>
      </c>
      <c r="L19" s="235" t="s">
        <v>73</v>
      </c>
      <c r="M19" s="235" t="s">
        <v>856</v>
      </c>
      <c r="N19" s="241" t="s">
        <v>263</v>
      </c>
      <c r="O19" s="241">
        <v>2</v>
      </c>
      <c r="P19" s="243"/>
    </row>
    <row r="20" s="229" customFormat="1" spans="1:16">
      <c r="A20" s="236" t="s">
        <v>1932</v>
      </c>
      <c r="B20" s="236" t="s">
        <v>1924</v>
      </c>
      <c r="C20" s="236" t="s">
        <v>1925</v>
      </c>
      <c r="D20" s="236" t="s">
        <v>247</v>
      </c>
      <c r="E20" s="236" t="s">
        <v>273</v>
      </c>
      <c r="F20" s="236" t="s">
        <v>1926</v>
      </c>
      <c r="G20" s="236" t="s">
        <v>1927</v>
      </c>
      <c r="H20" s="236" t="s">
        <v>308</v>
      </c>
      <c r="I20" s="236" t="s">
        <v>72</v>
      </c>
      <c r="J20" s="236">
        <v>3098</v>
      </c>
      <c r="K20" s="236" t="s">
        <v>252</v>
      </c>
      <c r="L20" s="236" t="s">
        <v>73</v>
      </c>
      <c r="M20" s="236" t="s">
        <v>269</v>
      </c>
      <c r="N20" s="241" t="s">
        <v>263</v>
      </c>
      <c r="O20" s="241" t="s">
        <v>14</v>
      </c>
      <c r="P20" s="243"/>
    </row>
    <row r="21" s="229" customFormat="1" spans="1:16">
      <c r="A21" s="235" t="s">
        <v>1933</v>
      </c>
      <c r="B21" s="235" t="s">
        <v>1934</v>
      </c>
      <c r="C21" s="235" t="s">
        <v>1935</v>
      </c>
      <c r="D21" s="235" t="s">
        <v>247</v>
      </c>
      <c r="E21" s="235" t="s">
        <v>314</v>
      </c>
      <c r="F21" s="235" t="s">
        <v>1936</v>
      </c>
      <c r="G21" s="235" t="s">
        <v>1937</v>
      </c>
      <c r="H21" s="235" t="s">
        <v>265</v>
      </c>
      <c r="I21" s="235" t="s">
        <v>85</v>
      </c>
      <c r="J21" s="235">
        <v>5098</v>
      </c>
      <c r="K21" s="235" t="s">
        <v>252</v>
      </c>
      <c r="L21" s="235" t="s">
        <v>87</v>
      </c>
      <c r="M21" s="235" t="s">
        <v>266</v>
      </c>
      <c r="N21" s="241" t="s">
        <v>263</v>
      </c>
      <c r="O21" s="241">
        <v>1</v>
      </c>
      <c r="P21" s="242" t="s">
        <v>14</v>
      </c>
    </row>
    <row r="22" s="229" customFormat="1" spans="1:16">
      <c r="A22" s="236" t="s">
        <v>1938</v>
      </c>
      <c r="B22" s="236" t="s">
        <v>1934</v>
      </c>
      <c r="C22" s="236" t="s">
        <v>1935</v>
      </c>
      <c r="D22" s="236" t="s">
        <v>247</v>
      </c>
      <c r="E22" s="236" t="s">
        <v>314</v>
      </c>
      <c r="F22" s="236" t="s">
        <v>1936</v>
      </c>
      <c r="G22" s="236" t="s">
        <v>1937</v>
      </c>
      <c r="H22" s="236" t="s">
        <v>308</v>
      </c>
      <c r="I22" s="236" t="s">
        <v>85</v>
      </c>
      <c r="J22" s="236">
        <v>3098</v>
      </c>
      <c r="K22" s="236" t="s">
        <v>252</v>
      </c>
      <c r="L22" s="236" t="s">
        <v>87</v>
      </c>
      <c r="M22" s="236" t="s">
        <v>269</v>
      </c>
      <c r="N22" s="241" t="s">
        <v>263</v>
      </c>
      <c r="O22" s="241" t="s">
        <v>14</v>
      </c>
      <c r="P22" s="242"/>
    </row>
    <row r="23" s="229" customFormat="1" spans="1:16">
      <c r="A23" s="235" t="s">
        <v>1939</v>
      </c>
      <c r="B23" s="235" t="s">
        <v>1940</v>
      </c>
      <c r="C23" s="235" t="s">
        <v>1941</v>
      </c>
      <c r="D23" s="235" t="s">
        <v>247</v>
      </c>
      <c r="E23" s="235" t="s">
        <v>314</v>
      </c>
      <c r="F23" s="235" t="s">
        <v>1942</v>
      </c>
      <c r="G23" s="235" t="s">
        <v>1937</v>
      </c>
      <c r="H23" s="235" t="s">
        <v>1535</v>
      </c>
      <c r="I23" s="235" t="s">
        <v>45</v>
      </c>
      <c r="J23" s="235">
        <v>8698</v>
      </c>
      <c r="K23" s="235" t="s">
        <v>252</v>
      </c>
      <c r="L23" s="235" t="s">
        <v>51</v>
      </c>
      <c r="M23" s="235" t="s">
        <v>266</v>
      </c>
      <c r="N23" s="241" t="s">
        <v>263</v>
      </c>
      <c r="O23" s="241">
        <v>1</v>
      </c>
      <c r="P23" s="243">
        <v>1</v>
      </c>
    </row>
    <row r="24" s="229" customFormat="1" spans="1:16">
      <c r="A24" s="236" t="s">
        <v>1943</v>
      </c>
      <c r="B24" s="236" t="s">
        <v>1940</v>
      </c>
      <c r="C24" s="236" t="s">
        <v>1941</v>
      </c>
      <c r="D24" s="236" t="s">
        <v>247</v>
      </c>
      <c r="E24" s="236" t="s">
        <v>314</v>
      </c>
      <c r="F24" s="236" t="s">
        <v>1942</v>
      </c>
      <c r="G24" s="236" t="s">
        <v>1937</v>
      </c>
      <c r="H24" s="236" t="s">
        <v>268</v>
      </c>
      <c r="I24" s="236" t="s">
        <v>45</v>
      </c>
      <c r="J24" s="236">
        <v>1</v>
      </c>
      <c r="K24" s="236" t="s">
        <v>252</v>
      </c>
      <c r="L24" s="236" t="s">
        <v>51</v>
      </c>
      <c r="M24" s="236" t="s">
        <v>269</v>
      </c>
      <c r="N24" s="241" t="s">
        <v>263</v>
      </c>
      <c r="O24" s="241" t="s">
        <v>14</v>
      </c>
      <c r="P24" s="243"/>
    </row>
    <row r="25" s="229" customFormat="1" spans="1:16">
      <c r="A25" s="236" t="s">
        <v>1944</v>
      </c>
      <c r="B25" s="236" t="s">
        <v>1940</v>
      </c>
      <c r="C25" s="236" t="s">
        <v>1941</v>
      </c>
      <c r="D25" s="236" t="s">
        <v>247</v>
      </c>
      <c r="E25" s="236" t="s">
        <v>314</v>
      </c>
      <c r="F25" s="236" t="s">
        <v>1942</v>
      </c>
      <c r="G25" s="236" t="s">
        <v>1937</v>
      </c>
      <c r="H25" s="236" t="s">
        <v>1294</v>
      </c>
      <c r="I25" s="236" t="s">
        <v>45</v>
      </c>
      <c r="J25" s="236">
        <v>4098</v>
      </c>
      <c r="K25" s="236" t="s">
        <v>252</v>
      </c>
      <c r="L25" s="236" t="s">
        <v>51</v>
      </c>
      <c r="M25" s="236" t="s">
        <v>262</v>
      </c>
      <c r="N25" s="241" t="s">
        <v>263</v>
      </c>
      <c r="O25" s="241" t="s">
        <v>14</v>
      </c>
      <c r="P25" s="243"/>
    </row>
    <row r="26" s="229" customFormat="1" spans="1:16">
      <c r="A26" s="236" t="s">
        <v>1945</v>
      </c>
      <c r="B26" s="236" t="s">
        <v>707</v>
      </c>
      <c r="C26" s="236" t="s">
        <v>708</v>
      </c>
      <c r="D26" s="236" t="s">
        <v>247</v>
      </c>
      <c r="E26" s="236" t="s">
        <v>305</v>
      </c>
      <c r="F26" s="236" t="s">
        <v>1946</v>
      </c>
      <c r="G26" s="236" t="s">
        <v>1947</v>
      </c>
      <c r="H26" s="236" t="s">
        <v>348</v>
      </c>
      <c r="I26" s="236" t="s">
        <v>117</v>
      </c>
      <c r="J26" s="236">
        <v>7998</v>
      </c>
      <c r="K26" s="236" t="s">
        <v>252</v>
      </c>
      <c r="L26" s="236" t="s">
        <v>121</v>
      </c>
      <c r="M26" s="236" t="s">
        <v>1276</v>
      </c>
      <c r="N26" s="241" t="s">
        <v>263</v>
      </c>
      <c r="O26" s="241" t="s">
        <v>14</v>
      </c>
      <c r="P26" s="243">
        <v>1</v>
      </c>
    </row>
    <row r="27" s="229" customFormat="1" spans="1:16">
      <c r="A27" s="235" t="s">
        <v>1948</v>
      </c>
      <c r="B27" s="235" t="s">
        <v>707</v>
      </c>
      <c r="C27" s="235" t="s">
        <v>708</v>
      </c>
      <c r="D27" s="235" t="s">
        <v>247</v>
      </c>
      <c r="E27" s="235" t="s">
        <v>305</v>
      </c>
      <c r="F27" s="235" t="s">
        <v>1946</v>
      </c>
      <c r="G27" s="235" t="s">
        <v>1947</v>
      </c>
      <c r="H27" s="235" t="s">
        <v>331</v>
      </c>
      <c r="I27" s="235" t="s">
        <v>117</v>
      </c>
      <c r="J27" s="235">
        <v>7098</v>
      </c>
      <c r="K27" s="235" t="s">
        <v>252</v>
      </c>
      <c r="L27" s="235" t="s">
        <v>121</v>
      </c>
      <c r="M27" s="235" t="s">
        <v>853</v>
      </c>
      <c r="N27" s="241" t="s">
        <v>263</v>
      </c>
      <c r="O27" s="241">
        <v>2</v>
      </c>
      <c r="P27" s="243"/>
    </row>
    <row r="28" s="229" customFormat="1" spans="1:16">
      <c r="A28" s="235" t="s">
        <v>1949</v>
      </c>
      <c r="B28" s="235" t="s">
        <v>1950</v>
      </c>
      <c r="C28" s="235" t="s">
        <v>1951</v>
      </c>
      <c r="D28" s="235" t="s">
        <v>247</v>
      </c>
      <c r="E28" s="235" t="s">
        <v>258</v>
      </c>
      <c r="F28" s="235" t="s">
        <v>1952</v>
      </c>
      <c r="G28" s="235" t="s">
        <v>1953</v>
      </c>
      <c r="H28" s="235" t="s">
        <v>852</v>
      </c>
      <c r="I28" s="235" t="s">
        <v>131</v>
      </c>
      <c r="J28" s="235">
        <v>8098</v>
      </c>
      <c r="K28" s="235" t="s">
        <v>252</v>
      </c>
      <c r="L28" s="235" t="s">
        <v>135</v>
      </c>
      <c r="M28" s="235" t="s">
        <v>853</v>
      </c>
      <c r="N28" s="241" t="s">
        <v>263</v>
      </c>
      <c r="O28" s="241">
        <v>2</v>
      </c>
      <c r="P28" s="242" t="s">
        <v>14</v>
      </c>
    </row>
    <row r="29" s="229" customFormat="1" spans="1:16">
      <c r="A29" s="235" t="s">
        <v>1954</v>
      </c>
      <c r="B29" s="235" t="s">
        <v>1955</v>
      </c>
      <c r="C29" s="235" t="s">
        <v>1956</v>
      </c>
      <c r="D29" s="235" t="s">
        <v>247</v>
      </c>
      <c r="E29" s="235" t="s">
        <v>314</v>
      </c>
      <c r="F29" s="235" t="s">
        <v>1957</v>
      </c>
      <c r="G29" s="235" t="s">
        <v>1958</v>
      </c>
      <c r="H29" s="235" t="s">
        <v>1535</v>
      </c>
      <c r="I29" s="235" t="s">
        <v>26</v>
      </c>
      <c r="J29" s="235">
        <v>8698</v>
      </c>
      <c r="K29" s="235" t="s">
        <v>252</v>
      </c>
      <c r="L29" s="235" t="s">
        <v>27</v>
      </c>
      <c r="M29" s="235" t="s">
        <v>266</v>
      </c>
      <c r="N29" s="241" t="s">
        <v>263</v>
      </c>
      <c r="O29" s="241">
        <v>1</v>
      </c>
      <c r="P29" s="242" t="s">
        <v>14</v>
      </c>
    </row>
    <row r="30" s="229" customFormat="1" spans="1:16">
      <c r="A30" s="235" t="s">
        <v>1959</v>
      </c>
      <c r="B30" s="235" t="s">
        <v>1960</v>
      </c>
      <c r="C30" s="235" t="s">
        <v>1961</v>
      </c>
      <c r="D30" s="235" t="s">
        <v>247</v>
      </c>
      <c r="E30" s="235" t="s">
        <v>314</v>
      </c>
      <c r="F30" s="235" t="s">
        <v>1962</v>
      </c>
      <c r="G30" s="235" t="s">
        <v>1963</v>
      </c>
      <c r="H30" s="235" t="s">
        <v>265</v>
      </c>
      <c r="I30" s="235" t="s">
        <v>85</v>
      </c>
      <c r="J30" s="235">
        <v>5098</v>
      </c>
      <c r="K30" s="235" t="s">
        <v>252</v>
      </c>
      <c r="L30" s="235" t="s">
        <v>87</v>
      </c>
      <c r="M30" s="235" t="s">
        <v>266</v>
      </c>
      <c r="N30" s="241" t="s">
        <v>263</v>
      </c>
      <c r="O30" s="241">
        <v>1</v>
      </c>
      <c r="P30" s="242" t="s">
        <v>14</v>
      </c>
    </row>
    <row r="31" s="229" customFormat="1" spans="1:16">
      <c r="A31" s="236" t="s">
        <v>1964</v>
      </c>
      <c r="B31" s="236" t="s">
        <v>1960</v>
      </c>
      <c r="C31" s="236" t="s">
        <v>1961</v>
      </c>
      <c r="D31" s="236" t="s">
        <v>247</v>
      </c>
      <c r="E31" s="236" t="s">
        <v>314</v>
      </c>
      <c r="F31" s="236" t="s">
        <v>1962</v>
      </c>
      <c r="G31" s="236" t="s">
        <v>1963</v>
      </c>
      <c r="H31" s="236" t="s">
        <v>846</v>
      </c>
      <c r="I31" s="236" t="s">
        <v>85</v>
      </c>
      <c r="J31" s="236">
        <v>4298</v>
      </c>
      <c r="K31" s="236" t="s">
        <v>252</v>
      </c>
      <c r="L31" s="236" t="s">
        <v>87</v>
      </c>
      <c r="M31" s="236" t="s">
        <v>262</v>
      </c>
      <c r="N31" s="241" t="s">
        <v>263</v>
      </c>
      <c r="O31" s="241" t="s">
        <v>14</v>
      </c>
      <c r="P31" s="242"/>
    </row>
    <row r="32" s="229" customFormat="1" spans="1:16">
      <c r="A32" s="235" t="s">
        <v>1965</v>
      </c>
      <c r="B32" s="235" t="s">
        <v>1966</v>
      </c>
      <c r="C32" s="235" t="s">
        <v>1967</v>
      </c>
      <c r="D32" s="235" t="s">
        <v>247</v>
      </c>
      <c r="E32" s="235" t="s">
        <v>328</v>
      </c>
      <c r="F32" s="235" t="s">
        <v>1968</v>
      </c>
      <c r="G32" s="235" t="s">
        <v>1969</v>
      </c>
      <c r="H32" s="235" t="s">
        <v>265</v>
      </c>
      <c r="I32" s="235" t="s">
        <v>52</v>
      </c>
      <c r="J32" s="235">
        <v>5098</v>
      </c>
      <c r="K32" s="235" t="s">
        <v>252</v>
      </c>
      <c r="L32" s="235" t="s">
        <v>53</v>
      </c>
      <c r="M32" s="235" t="s">
        <v>266</v>
      </c>
      <c r="N32" s="241" t="s">
        <v>263</v>
      </c>
      <c r="O32" s="241">
        <v>1</v>
      </c>
      <c r="P32" s="242" t="s">
        <v>14</v>
      </c>
    </row>
    <row r="33" s="230" customFormat="1" spans="1:20">
      <c r="A33" s="237" t="s">
        <v>1970</v>
      </c>
      <c r="B33" s="238" t="s">
        <v>891</v>
      </c>
      <c r="C33" s="237" t="s">
        <v>1971</v>
      </c>
      <c r="D33" s="238" t="s">
        <v>247</v>
      </c>
      <c r="E33" s="238" t="s">
        <v>860</v>
      </c>
      <c r="F33" s="238" t="s">
        <v>1972</v>
      </c>
      <c r="G33" s="237" t="s">
        <v>1973</v>
      </c>
      <c r="H33" s="237" t="s">
        <v>331</v>
      </c>
      <c r="I33" s="238" t="s">
        <v>33</v>
      </c>
      <c r="J33" s="237">
        <v>7998</v>
      </c>
      <c r="K33" s="238" t="s">
        <v>252</v>
      </c>
      <c r="L33" s="238" t="s">
        <v>37</v>
      </c>
      <c r="M33" s="238" t="s">
        <v>332</v>
      </c>
      <c r="N33" s="245" t="s">
        <v>363</v>
      </c>
      <c r="O33" s="242">
        <v>2</v>
      </c>
      <c r="P33" s="243">
        <v>1</v>
      </c>
      <c r="Q33" s="229"/>
      <c r="R33" s="229"/>
      <c r="S33" s="229"/>
      <c r="T33" s="229"/>
    </row>
    <row r="34" s="230" customFormat="1" spans="1:20">
      <c r="A34" s="239" t="s">
        <v>1974</v>
      </c>
      <c r="B34" s="240" t="s">
        <v>891</v>
      </c>
      <c r="C34" s="239" t="s">
        <v>1971</v>
      </c>
      <c r="D34" s="240" t="s">
        <v>247</v>
      </c>
      <c r="E34" s="240" t="s">
        <v>860</v>
      </c>
      <c r="F34" s="240" t="s">
        <v>1972</v>
      </c>
      <c r="G34" s="239" t="s">
        <v>1973</v>
      </c>
      <c r="H34" s="239" t="s">
        <v>1975</v>
      </c>
      <c r="I34" s="240" t="s">
        <v>33</v>
      </c>
      <c r="J34" s="239">
        <v>4358</v>
      </c>
      <c r="K34" s="240" t="s">
        <v>252</v>
      </c>
      <c r="L34" s="240" t="s">
        <v>37</v>
      </c>
      <c r="M34" s="240" t="s">
        <v>947</v>
      </c>
      <c r="N34" s="245" t="s">
        <v>363</v>
      </c>
      <c r="O34" s="242" t="s">
        <v>14</v>
      </c>
      <c r="P34" s="243"/>
      <c r="Q34" s="229"/>
      <c r="R34" s="229"/>
      <c r="S34" s="229"/>
      <c r="T34" s="229"/>
    </row>
    <row r="35" s="230" customFormat="1" spans="1:20">
      <c r="A35" s="237" t="s">
        <v>1976</v>
      </c>
      <c r="B35" s="238" t="s">
        <v>1977</v>
      </c>
      <c r="C35" s="237" t="s">
        <v>1978</v>
      </c>
      <c r="D35" s="238" t="s">
        <v>247</v>
      </c>
      <c r="E35" s="238" t="s">
        <v>314</v>
      </c>
      <c r="F35" s="238" t="s">
        <v>1979</v>
      </c>
      <c r="G35" s="237" t="s">
        <v>1973</v>
      </c>
      <c r="H35" s="237" t="s">
        <v>331</v>
      </c>
      <c r="I35" s="238" t="s">
        <v>33</v>
      </c>
      <c r="J35" s="237">
        <v>7998</v>
      </c>
      <c r="K35" s="238" t="s">
        <v>252</v>
      </c>
      <c r="L35" s="238" t="s">
        <v>34</v>
      </c>
      <c r="M35" s="238" t="s">
        <v>332</v>
      </c>
      <c r="N35" s="245" t="s">
        <v>363</v>
      </c>
      <c r="O35" s="242">
        <v>2</v>
      </c>
      <c r="P35" s="243">
        <v>1</v>
      </c>
      <c r="Q35" s="229"/>
      <c r="R35" s="229"/>
      <c r="S35" s="229"/>
      <c r="T35" s="229"/>
    </row>
    <row r="36" s="230" customFormat="1" spans="1:20">
      <c r="A36" s="239" t="s">
        <v>1980</v>
      </c>
      <c r="B36" s="240" t="s">
        <v>1977</v>
      </c>
      <c r="C36" s="239" t="s">
        <v>1978</v>
      </c>
      <c r="D36" s="240" t="s">
        <v>247</v>
      </c>
      <c r="E36" s="240" t="s">
        <v>314</v>
      </c>
      <c r="F36" s="240" t="s">
        <v>1979</v>
      </c>
      <c r="G36" s="239" t="s">
        <v>1973</v>
      </c>
      <c r="H36" s="239" t="s">
        <v>365</v>
      </c>
      <c r="I36" s="240" t="s">
        <v>33</v>
      </c>
      <c r="J36" s="239">
        <v>4848</v>
      </c>
      <c r="K36" s="240" t="s">
        <v>252</v>
      </c>
      <c r="L36" s="240" t="s">
        <v>34</v>
      </c>
      <c r="M36" s="240" t="s">
        <v>349</v>
      </c>
      <c r="N36" s="245" t="s">
        <v>363</v>
      </c>
      <c r="O36" s="242" t="s">
        <v>14</v>
      </c>
      <c r="P36" s="243"/>
      <c r="Q36" s="229"/>
      <c r="R36" s="229"/>
      <c r="S36" s="229"/>
      <c r="T36" s="229"/>
    </row>
    <row r="37" s="230" customFormat="1" spans="1:20">
      <c r="A37" s="237" t="s">
        <v>1981</v>
      </c>
      <c r="B37" s="238" t="s">
        <v>1374</v>
      </c>
      <c r="C37" s="237" t="s">
        <v>1375</v>
      </c>
      <c r="D37" s="238" t="s">
        <v>247</v>
      </c>
      <c r="E37" s="238" t="s">
        <v>273</v>
      </c>
      <c r="F37" s="238" t="s">
        <v>1982</v>
      </c>
      <c r="G37" s="237" t="s">
        <v>1973</v>
      </c>
      <c r="H37" s="237" t="s">
        <v>335</v>
      </c>
      <c r="I37" s="238" t="s">
        <v>13</v>
      </c>
      <c r="J37" s="237">
        <v>9388</v>
      </c>
      <c r="K37" s="238" t="s">
        <v>252</v>
      </c>
      <c r="L37" s="238" t="s">
        <v>881</v>
      </c>
      <c r="M37" s="238" t="s">
        <v>336</v>
      </c>
      <c r="N37" s="245" t="s">
        <v>363</v>
      </c>
      <c r="O37" s="242">
        <v>2</v>
      </c>
      <c r="P37" s="243">
        <v>1</v>
      </c>
      <c r="Q37" s="229"/>
      <c r="R37" s="229"/>
      <c r="S37" s="229"/>
      <c r="T37" s="229"/>
    </row>
    <row r="38" s="230" customFormat="1" spans="1:20">
      <c r="A38" s="239" t="s">
        <v>1983</v>
      </c>
      <c r="B38" s="240" t="s">
        <v>1374</v>
      </c>
      <c r="C38" s="239" t="s">
        <v>1375</v>
      </c>
      <c r="D38" s="240" t="s">
        <v>247</v>
      </c>
      <c r="E38" s="240" t="s">
        <v>273</v>
      </c>
      <c r="F38" s="240" t="s">
        <v>1982</v>
      </c>
      <c r="G38" s="239" t="s">
        <v>1973</v>
      </c>
      <c r="H38" s="239" t="s">
        <v>1435</v>
      </c>
      <c r="I38" s="240" t="s">
        <v>13</v>
      </c>
      <c r="J38" s="239">
        <v>5588</v>
      </c>
      <c r="K38" s="240" t="s">
        <v>252</v>
      </c>
      <c r="L38" s="240" t="s">
        <v>881</v>
      </c>
      <c r="M38" s="240" t="s">
        <v>349</v>
      </c>
      <c r="N38" s="245" t="s">
        <v>363</v>
      </c>
      <c r="O38" s="242" t="s">
        <v>14</v>
      </c>
      <c r="P38" s="243"/>
      <c r="Q38" s="229"/>
      <c r="R38" s="229"/>
      <c r="S38" s="229"/>
      <c r="T38" s="229"/>
    </row>
    <row r="39" s="230" customFormat="1" spans="1:20">
      <c r="A39" s="237" t="s">
        <v>1984</v>
      </c>
      <c r="B39" s="238" t="s">
        <v>1985</v>
      </c>
      <c r="C39" s="237" t="s">
        <v>1986</v>
      </c>
      <c r="D39" s="238" t="s">
        <v>247</v>
      </c>
      <c r="E39" s="238" t="s">
        <v>288</v>
      </c>
      <c r="F39" s="238" t="s">
        <v>1987</v>
      </c>
      <c r="G39" s="237" t="s">
        <v>1973</v>
      </c>
      <c r="H39" s="237" t="s">
        <v>1988</v>
      </c>
      <c r="I39" s="238" t="s">
        <v>13</v>
      </c>
      <c r="J39" s="237">
        <v>7398</v>
      </c>
      <c r="K39" s="238" t="s">
        <v>252</v>
      </c>
      <c r="L39" s="238" t="s">
        <v>23</v>
      </c>
      <c r="M39" s="238" t="s">
        <v>336</v>
      </c>
      <c r="N39" s="245" t="s">
        <v>363</v>
      </c>
      <c r="O39" s="242">
        <v>2</v>
      </c>
      <c r="P39" s="243">
        <v>1</v>
      </c>
      <c r="Q39" s="229"/>
      <c r="R39" s="229"/>
      <c r="S39" s="229"/>
      <c r="T39" s="229"/>
    </row>
    <row r="40" s="230" customFormat="1" spans="1:20">
      <c r="A40" s="239" t="s">
        <v>1989</v>
      </c>
      <c r="B40" s="240" t="s">
        <v>1985</v>
      </c>
      <c r="C40" s="239" t="s">
        <v>1986</v>
      </c>
      <c r="D40" s="240" t="s">
        <v>247</v>
      </c>
      <c r="E40" s="240" t="s">
        <v>288</v>
      </c>
      <c r="F40" s="240" t="s">
        <v>1987</v>
      </c>
      <c r="G40" s="239" t="s">
        <v>1973</v>
      </c>
      <c r="H40" s="239" t="s">
        <v>1435</v>
      </c>
      <c r="I40" s="240" t="s">
        <v>13</v>
      </c>
      <c r="J40" s="239">
        <v>5588</v>
      </c>
      <c r="K40" s="240" t="s">
        <v>252</v>
      </c>
      <c r="L40" s="240" t="s">
        <v>23</v>
      </c>
      <c r="M40" s="240" t="s">
        <v>349</v>
      </c>
      <c r="N40" s="245" t="s">
        <v>363</v>
      </c>
      <c r="O40" s="242" t="s">
        <v>14</v>
      </c>
      <c r="P40" s="243"/>
      <c r="Q40" s="229"/>
      <c r="R40" s="229"/>
      <c r="S40" s="229"/>
      <c r="T40" s="229"/>
    </row>
    <row r="41" s="229" customFormat="1" spans="1:16">
      <c r="A41" s="235" t="s">
        <v>1990</v>
      </c>
      <c r="B41" s="235" t="s">
        <v>1790</v>
      </c>
      <c r="C41" s="235" t="s">
        <v>1791</v>
      </c>
      <c r="D41" s="235" t="s">
        <v>247</v>
      </c>
      <c r="E41" s="235" t="s">
        <v>273</v>
      </c>
      <c r="F41" s="235" t="s">
        <v>1792</v>
      </c>
      <c r="G41" s="235" t="s">
        <v>1991</v>
      </c>
      <c r="H41" s="235" t="s">
        <v>301</v>
      </c>
      <c r="I41" s="235" t="s">
        <v>75</v>
      </c>
      <c r="J41" s="235">
        <v>8898</v>
      </c>
      <c r="K41" s="235" t="s">
        <v>1992</v>
      </c>
      <c r="L41" s="235" t="s">
        <v>76</v>
      </c>
      <c r="M41" s="235" t="s">
        <v>266</v>
      </c>
      <c r="N41" s="241" t="s">
        <v>263</v>
      </c>
      <c r="O41" s="241">
        <v>1</v>
      </c>
      <c r="P41" s="242" t="s">
        <v>14</v>
      </c>
    </row>
    <row r="42" s="230" customFormat="1" spans="1:20">
      <c r="A42" s="237" t="s">
        <v>1993</v>
      </c>
      <c r="B42" s="238" t="s">
        <v>1994</v>
      </c>
      <c r="C42" s="237" t="s">
        <v>1995</v>
      </c>
      <c r="D42" s="238" t="s">
        <v>247</v>
      </c>
      <c r="E42" s="238" t="s">
        <v>288</v>
      </c>
      <c r="F42" s="238" t="s">
        <v>1996</v>
      </c>
      <c r="G42" s="237" t="s">
        <v>1991</v>
      </c>
      <c r="H42" s="237" t="s">
        <v>852</v>
      </c>
      <c r="I42" s="238" t="s">
        <v>13</v>
      </c>
      <c r="J42" s="237">
        <v>9098</v>
      </c>
      <c r="K42" s="238" t="s">
        <v>252</v>
      </c>
      <c r="L42" s="238" t="s">
        <v>20</v>
      </c>
      <c r="M42" s="238" t="s">
        <v>332</v>
      </c>
      <c r="N42" s="245" t="s">
        <v>363</v>
      </c>
      <c r="O42" s="242">
        <v>2</v>
      </c>
      <c r="P42" s="243">
        <v>1</v>
      </c>
      <c r="Q42" s="229"/>
      <c r="R42" s="229"/>
      <c r="S42" s="229"/>
      <c r="T42" s="229"/>
    </row>
    <row r="43" s="230" customFormat="1" spans="1:20">
      <c r="A43" s="239" t="s">
        <v>1997</v>
      </c>
      <c r="B43" s="240" t="s">
        <v>1994</v>
      </c>
      <c r="C43" s="239" t="s">
        <v>1995</v>
      </c>
      <c r="D43" s="240" t="s">
        <v>247</v>
      </c>
      <c r="E43" s="240" t="s">
        <v>288</v>
      </c>
      <c r="F43" s="240" t="s">
        <v>1996</v>
      </c>
      <c r="G43" s="239" t="s">
        <v>1991</v>
      </c>
      <c r="H43" s="239" t="s">
        <v>1998</v>
      </c>
      <c r="I43" s="240" t="s">
        <v>13</v>
      </c>
      <c r="J43" s="239">
        <v>4588</v>
      </c>
      <c r="K43" s="240" t="s">
        <v>252</v>
      </c>
      <c r="L43" s="240" t="s">
        <v>20</v>
      </c>
      <c r="M43" s="240" t="s">
        <v>349</v>
      </c>
      <c r="N43" s="245" t="s">
        <v>363</v>
      </c>
      <c r="O43" s="242" t="s">
        <v>14</v>
      </c>
      <c r="P43" s="243"/>
      <c r="Q43" s="229"/>
      <c r="R43" s="229"/>
      <c r="S43" s="229"/>
      <c r="T43" s="229"/>
    </row>
    <row r="44" s="230" customFormat="1" spans="1:20">
      <c r="A44" s="237" t="s">
        <v>1999</v>
      </c>
      <c r="B44" s="238" t="s">
        <v>2000</v>
      </c>
      <c r="C44" s="237" t="s">
        <v>1995</v>
      </c>
      <c r="D44" s="238" t="s">
        <v>247</v>
      </c>
      <c r="E44" s="238" t="s">
        <v>360</v>
      </c>
      <c r="F44" s="238" t="s">
        <v>2001</v>
      </c>
      <c r="G44" s="237" t="s">
        <v>2002</v>
      </c>
      <c r="H44" s="237" t="s">
        <v>852</v>
      </c>
      <c r="I44" s="238" t="s">
        <v>13</v>
      </c>
      <c r="J44" s="237">
        <v>9098</v>
      </c>
      <c r="K44" s="238" t="s">
        <v>252</v>
      </c>
      <c r="L44" s="238" t="s">
        <v>20</v>
      </c>
      <c r="M44" s="238" t="s">
        <v>332</v>
      </c>
      <c r="N44" s="245" t="s">
        <v>363</v>
      </c>
      <c r="O44" s="242">
        <v>2</v>
      </c>
      <c r="P44" s="243">
        <v>1</v>
      </c>
      <c r="Q44" s="229"/>
      <c r="R44" s="229"/>
      <c r="S44" s="229"/>
      <c r="T44" s="229"/>
    </row>
    <row r="45" s="230" customFormat="1" spans="1:20">
      <c r="A45" s="239" t="s">
        <v>2003</v>
      </c>
      <c r="B45" s="240" t="s">
        <v>2000</v>
      </c>
      <c r="C45" s="239" t="s">
        <v>1995</v>
      </c>
      <c r="D45" s="240" t="s">
        <v>247</v>
      </c>
      <c r="E45" s="240" t="s">
        <v>360</v>
      </c>
      <c r="F45" s="240" t="s">
        <v>2001</v>
      </c>
      <c r="G45" s="239" t="s">
        <v>2002</v>
      </c>
      <c r="H45" s="239" t="s">
        <v>1998</v>
      </c>
      <c r="I45" s="240" t="s">
        <v>13</v>
      </c>
      <c r="J45" s="239">
        <v>4588</v>
      </c>
      <c r="K45" s="240" t="s">
        <v>252</v>
      </c>
      <c r="L45" s="240" t="s">
        <v>20</v>
      </c>
      <c r="M45" s="240" t="s">
        <v>349</v>
      </c>
      <c r="N45" s="245" t="s">
        <v>363</v>
      </c>
      <c r="O45" s="242" t="s">
        <v>14</v>
      </c>
      <c r="P45" s="243"/>
      <c r="Q45" s="229"/>
      <c r="R45" s="229"/>
      <c r="S45" s="229"/>
      <c r="T45" s="229"/>
    </row>
    <row r="46" s="229" customFormat="1" spans="1:16">
      <c r="A46" s="236" t="s">
        <v>2004</v>
      </c>
      <c r="B46" s="236" t="s">
        <v>2005</v>
      </c>
      <c r="C46" s="236" t="s">
        <v>2006</v>
      </c>
      <c r="D46" s="236" t="s">
        <v>247</v>
      </c>
      <c r="E46" s="236" t="s">
        <v>2007</v>
      </c>
      <c r="F46" s="236" t="s">
        <v>2008</v>
      </c>
      <c r="G46" s="236" t="s">
        <v>2009</v>
      </c>
      <c r="H46" s="236" t="s">
        <v>1344</v>
      </c>
      <c r="I46" s="236" t="s">
        <v>75</v>
      </c>
      <c r="J46" s="236">
        <v>3968</v>
      </c>
      <c r="K46" s="236" t="s">
        <v>252</v>
      </c>
      <c r="L46" s="236" t="s">
        <v>76</v>
      </c>
      <c r="M46" s="236" t="s">
        <v>262</v>
      </c>
      <c r="N46" s="241" t="s">
        <v>263</v>
      </c>
      <c r="O46" s="241" t="s">
        <v>14</v>
      </c>
      <c r="P46" s="243">
        <v>1</v>
      </c>
    </row>
    <row r="47" s="229" customFormat="1" spans="1:16">
      <c r="A47" s="235" t="s">
        <v>2010</v>
      </c>
      <c r="B47" s="235" t="s">
        <v>2005</v>
      </c>
      <c r="C47" s="235" t="s">
        <v>2006</v>
      </c>
      <c r="D47" s="235" t="s">
        <v>247</v>
      </c>
      <c r="E47" s="235" t="s">
        <v>2007</v>
      </c>
      <c r="F47" s="235" t="s">
        <v>2008</v>
      </c>
      <c r="G47" s="235" t="s">
        <v>2009</v>
      </c>
      <c r="H47" s="235" t="s">
        <v>265</v>
      </c>
      <c r="I47" s="235" t="s">
        <v>75</v>
      </c>
      <c r="J47" s="235">
        <v>5898</v>
      </c>
      <c r="K47" s="235" t="s">
        <v>252</v>
      </c>
      <c r="L47" s="235" t="s">
        <v>76</v>
      </c>
      <c r="M47" s="235" t="s">
        <v>266</v>
      </c>
      <c r="N47" s="241" t="s">
        <v>263</v>
      </c>
      <c r="O47" s="241">
        <v>1</v>
      </c>
      <c r="P47" s="243"/>
    </row>
    <row r="48" s="229" customFormat="1" spans="1:16">
      <c r="A48" s="236" t="s">
        <v>2011</v>
      </c>
      <c r="B48" s="236" t="s">
        <v>2012</v>
      </c>
      <c r="C48" s="236" t="s">
        <v>2013</v>
      </c>
      <c r="D48" s="236" t="s">
        <v>247</v>
      </c>
      <c r="E48" s="236" t="s">
        <v>248</v>
      </c>
      <c r="F48" s="236" t="s">
        <v>2014</v>
      </c>
      <c r="G48" s="236" t="s">
        <v>2009</v>
      </c>
      <c r="H48" s="236" t="s">
        <v>2015</v>
      </c>
      <c r="I48" s="236" t="s">
        <v>91</v>
      </c>
      <c r="J48" s="236">
        <v>7998</v>
      </c>
      <c r="K48" s="236" t="s">
        <v>252</v>
      </c>
      <c r="L48" s="236" t="s">
        <v>92</v>
      </c>
      <c r="M48" s="236" t="s">
        <v>277</v>
      </c>
      <c r="N48" s="241" t="s">
        <v>263</v>
      </c>
      <c r="O48" s="241" t="s">
        <v>14</v>
      </c>
      <c r="P48" s="243">
        <v>1</v>
      </c>
    </row>
    <row r="49" s="229" customFormat="1" spans="1:16">
      <c r="A49" s="235" t="s">
        <v>2016</v>
      </c>
      <c r="B49" s="235" t="s">
        <v>2012</v>
      </c>
      <c r="C49" s="235" t="s">
        <v>2013</v>
      </c>
      <c r="D49" s="235" t="s">
        <v>247</v>
      </c>
      <c r="E49" s="235" t="s">
        <v>248</v>
      </c>
      <c r="F49" s="235" t="s">
        <v>2014</v>
      </c>
      <c r="G49" s="235" t="s">
        <v>2009</v>
      </c>
      <c r="H49" s="235" t="s">
        <v>331</v>
      </c>
      <c r="I49" s="235" t="s">
        <v>91</v>
      </c>
      <c r="J49" s="235">
        <v>6998</v>
      </c>
      <c r="K49" s="235" t="s">
        <v>252</v>
      </c>
      <c r="L49" s="235" t="s">
        <v>92</v>
      </c>
      <c r="M49" s="235" t="s">
        <v>853</v>
      </c>
      <c r="N49" s="241" t="s">
        <v>263</v>
      </c>
      <c r="O49" s="241">
        <v>2</v>
      </c>
      <c r="P49" s="243"/>
    </row>
    <row r="50" s="230" customFormat="1" spans="1:20">
      <c r="A50" s="237" t="s">
        <v>2017</v>
      </c>
      <c r="B50" s="238" t="s">
        <v>2018</v>
      </c>
      <c r="C50" s="237" t="s">
        <v>2019</v>
      </c>
      <c r="D50" s="238" t="s">
        <v>247</v>
      </c>
      <c r="E50" s="238" t="s">
        <v>258</v>
      </c>
      <c r="F50" s="238" t="s">
        <v>2020</v>
      </c>
      <c r="G50" s="237" t="s">
        <v>2002</v>
      </c>
      <c r="H50" s="237" t="s">
        <v>265</v>
      </c>
      <c r="I50" s="238" t="s">
        <v>81</v>
      </c>
      <c r="J50" s="237">
        <v>5898</v>
      </c>
      <c r="K50" s="238" t="s">
        <v>252</v>
      </c>
      <c r="L50" s="238" t="s">
        <v>82</v>
      </c>
      <c r="M50" s="238" t="s">
        <v>253</v>
      </c>
      <c r="N50" s="245" t="s">
        <v>363</v>
      </c>
      <c r="O50" s="242">
        <v>1</v>
      </c>
      <c r="P50" s="243">
        <v>1</v>
      </c>
      <c r="Q50" s="229"/>
      <c r="R50" s="229"/>
      <c r="S50" s="229"/>
      <c r="T50" s="229"/>
    </row>
    <row r="51" s="230" customFormat="1" spans="1:20">
      <c r="A51" s="239" t="s">
        <v>2021</v>
      </c>
      <c r="B51" s="240" t="s">
        <v>2018</v>
      </c>
      <c r="C51" s="239" t="s">
        <v>2019</v>
      </c>
      <c r="D51" s="240" t="s">
        <v>247</v>
      </c>
      <c r="E51" s="240" t="s">
        <v>258</v>
      </c>
      <c r="F51" s="240" t="s">
        <v>2020</v>
      </c>
      <c r="G51" s="239" t="s">
        <v>2002</v>
      </c>
      <c r="H51" s="239" t="s">
        <v>365</v>
      </c>
      <c r="I51" s="240" t="s">
        <v>81</v>
      </c>
      <c r="J51" s="239">
        <v>5148</v>
      </c>
      <c r="K51" s="240" t="s">
        <v>252</v>
      </c>
      <c r="L51" s="240" t="s">
        <v>82</v>
      </c>
      <c r="M51" s="240" t="s">
        <v>349</v>
      </c>
      <c r="N51" s="245" t="s">
        <v>363</v>
      </c>
      <c r="O51" s="242" t="s">
        <v>14</v>
      </c>
      <c r="P51" s="243"/>
      <c r="Q51" s="229"/>
      <c r="R51" s="229"/>
      <c r="S51" s="229"/>
      <c r="T51" s="229"/>
    </row>
    <row r="52" s="229" customFormat="1" spans="1:16">
      <c r="A52" s="235" t="s">
        <v>2022</v>
      </c>
      <c r="B52" s="235" t="s">
        <v>2023</v>
      </c>
      <c r="C52" s="235" t="s">
        <v>2024</v>
      </c>
      <c r="D52" s="235" t="s">
        <v>247</v>
      </c>
      <c r="E52" s="235" t="s">
        <v>314</v>
      </c>
      <c r="F52" s="235" t="s">
        <v>2025</v>
      </c>
      <c r="G52" s="235" t="s">
        <v>2002</v>
      </c>
      <c r="H52" s="235" t="s">
        <v>265</v>
      </c>
      <c r="I52" s="235" t="s">
        <v>52</v>
      </c>
      <c r="J52" s="235">
        <v>5398</v>
      </c>
      <c r="K52" s="235" t="s">
        <v>252</v>
      </c>
      <c r="L52" s="235" t="s">
        <v>53</v>
      </c>
      <c r="M52" s="235" t="s">
        <v>266</v>
      </c>
      <c r="N52" s="241" t="s">
        <v>263</v>
      </c>
      <c r="O52" s="241">
        <v>1</v>
      </c>
      <c r="P52" s="242" t="s">
        <v>14</v>
      </c>
    </row>
    <row r="53" s="229" customFormat="1" spans="1:16">
      <c r="A53" s="236" t="s">
        <v>2026</v>
      </c>
      <c r="B53" s="236" t="s">
        <v>2023</v>
      </c>
      <c r="C53" s="236" t="s">
        <v>2024</v>
      </c>
      <c r="D53" s="236" t="s">
        <v>247</v>
      </c>
      <c r="E53" s="236" t="s">
        <v>314</v>
      </c>
      <c r="F53" s="236" t="s">
        <v>2025</v>
      </c>
      <c r="G53" s="236" t="s">
        <v>2002</v>
      </c>
      <c r="H53" s="236" t="s">
        <v>308</v>
      </c>
      <c r="I53" s="236" t="s">
        <v>52</v>
      </c>
      <c r="J53" s="236">
        <v>3098</v>
      </c>
      <c r="K53" s="236" t="s">
        <v>252</v>
      </c>
      <c r="L53" s="236" t="s">
        <v>53</v>
      </c>
      <c r="M53" s="236" t="s">
        <v>269</v>
      </c>
      <c r="N53" s="241" t="s">
        <v>263</v>
      </c>
      <c r="O53" s="241" t="s">
        <v>14</v>
      </c>
      <c r="P53" s="242"/>
    </row>
    <row r="54" s="229" customFormat="1" spans="1:16">
      <c r="A54" s="235" t="s">
        <v>2027</v>
      </c>
      <c r="B54" s="235" t="s">
        <v>2028</v>
      </c>
      <c r="C54" s="235" t="s">
        <v>2029</v>
      </c>
      <c r="D54" s="235" t="s">
        <v>247</v>
      </c>
      <c r="E54" s="235" t="s">
        <v>288</v>
      </c>
      <c r="F54" s="235" t="s">
        <v>2030</v>
      </c>
      <c r="G54" s="235" t="s">
        <v>2002</v>
      </c>
      <c r="H54" s="235" t="s">
        <v>265</v>
      </c>
      <c r="I54" s="235" t="s">
        <v>72</v>
      </c>
      <c r="J54" s="235">
        <v>5898</v>
      </c>
      <c r="K54" s="235" t="s">
        <v>252</v>
      </c>
      <c r="L54" s="235" t="s">
        <v>73</v>
      </c>
      <c r="M54" s="235" t="s">
        <v>266</v>
      </c>
      <c r="N54" s="241" t="s">
        <v>263</v>
      </c>
      <c r="O54" s="241">
        <v>1</v>
      </c>
      <c r="P54" s="242" t="s">
        <v>14</v>
      </c>
    </row>
    <row r="55" s="229" customFormat="1" spans="1:16">
      <c r="A55" s="236" t="s">
        <v>2031</v>
      </c>
      <c r="B55" s="236" t="s">
        <v>2028</v>
      </c>
      <c r="C55" s="236" t="s">
        <v>2029</v>
      </c>
      <c r="D55" s="236" t="s">
        <v>247</v>
      </c>
      <c r="E55" s="236" t="s">
        <v>288</v>
      </c>
      <c r="F55" s="236" t="s">
        <v>2030</v>
      </c>
      <c r="G55" s="236" t="s">
        <v>2002</v>
      </c>
      <c r="H55" s="236" t="s">
        <v>1272</v>
      </c>
      <c r="I55" s="236" t="s">
        <v>72</v>
      </c>
      <c r="J55" s="236">
        <v>4198</v>
      </c>
      <c r="K55" s="236" t="s">
        <v>252</v>
      </c>
      <c r="L55" s="236" t="s">
        <v>73</v>
      </c>
      <c r="M55" s="236" t="s">
        <v>269</v>
      </c>
      <c r="N55" s="241" t="s">
        <v>263</v>
      </c>
      <c r="O55" s="241" t="s">
        <v>14</v>
      </c>
      <c r="P55" s="242"/>
    </row>
    <row r="56" s="229" customFormat="1" spans="1:16">
      <c r="A56" s="236" t="s">
        <v>2032</v>
      </c>
      <c r="B56" s="236" t="s">
        <v>2033</v>
      </c>
      <c r="C56" s="236" t="s">
        <v>2034</v>
      </c>
      <c r="D56" s="236" t="s">
        <v>247</v>
      </c>
      <c r="E56" s="236" t="s">
        <v>314</v>
      </c>
      <c r="F56" s="236" t="s">
        <v>2035</v>
      </c>
      <c r="G56" s="236" t="s">
        <v>2002</v>
      </c>
      <c r="H56" s="236" t="s">
        <v>2036</v>
      </c>
      <c r="I56" s="236" t="s">
        <v>91</v>
      </c>
      <c r="J56" s="236">
        <v>11658</v>
      </c>
      <c r="K56" s="236" t="s">
        <v>252</v>
      </c>
      <c r="L56" s="236" t="s">
        <v>94</v>
      </c>
      <c r="M56" s="236" t="s">
        <v>277</v>
      </c>
      <c r="N56" s="241" t="s">
        <v>263</v>
      </c>
      <c r="O56" s="241" t="s">
        <v>14</v>
      </c>
      <c r="P56" s="243">
        <v>1</v>
      </c>
    </row>
    <row r="57" s="229" customFormat="1" spans="1:16">
      <c r="A57" s="236" t="s">
        <v>2037</v>
      </c>
      <c r="B57" s="236" t="s">
        <v>2033</v>
      </c>
      <c r="C57" s="236" t="s">
        <v>2034</v>
      </c>
      <c r="D57" s="236" t="s">
        <v>247</v>
      </c>
      <c r="E57" s="236" t="s">
        <v>314</v>
      </c>
      <c r="F57" s="236" t="s">
        <v>2035</v>
      </c>
      <c r="G57" s="236" t="s">
        <v>2002</v>
      </c>
      <c r="H57" s="236" t="s">
        <v>2038</v>
      </c>
      <c r="I57" s="236" t="s">
        <v>91</v>
      </c>
      <c r="J57" s="236">
        <v>10698</v>
      </c>
      <c r="K57" s="236" t="s">
        <v>252</v>
      </c>
      <c r="L57" s="236" t="s">
        <v>94</v>
      </c>
      <c r="M57" s="236" t="s">
        <v>1276</v>
      </c>
      <c r="N57" s="241" t="s">
        <v>263</v>
      </c>
      <c r="O57" s="241" t="s">
        <v>14</v>
      </c>
      <c r="P57" s="243"/>
    </row>
    <row r="58" s="229" customFormat="1" spans="1:16">
      <c r="A58" s="235" t="s">
        <v>2039</v>
      </c>
      <c r="B58" s="235" t="s">
        <v>2033</v>
      </c>
      <c r="C58" s="235" t="s">
        <v>2034</v>
      </c>
      <c r="D58" s="235" t="s">
        <v>247</v>
      </c>
      <c r="E58" s="235" t="s">
        <v>314</v>
      </c>
      <c r="F58" s="235" t="s">
        <v>2035</v>
      </c>
      <c r="G58" s="235" t="s">
        <v>2002</v>
      </c>
      <c r="H58" s="235" t="s">
        <v>372</v>
      </c>
      <c r="I58" s="235" t="s">
        <v>91</v>
      </c>
      <c r="J58" s="235">
        <v>6498</v>
      </c>
      <c r="K58" s="235" t="s">
        <v>252</v>
      </c>
      <c r="L58" s="246" t="s">
        <v>94</v>
      </c>
      <c r="M58" s="235" t="s">
        <v>856</v>
      </c>
      <c r="N58" s="241" t="s">
        <v>263</v>
      </c>
      <c r="O58" s="241">
        <v>2</v>
      </c>
      <c r="P58" s="243"/>
    </row>
    <row r="59" s="230" customFormat="1" spans="1:20">
      <c r="A59" s="237" t="s">
        <v>2040</v>
      </c>
      <c r="B59" s="238" t="s">
        <v>1599</v>
      </c>
      <c r="C59" s="237" t="s">
        <v>2041</v>
      </c>
      <c r="D59" s="238" t="s">
        <v>247</v>
      </c>
      <c r="E59" s="238" t="s">
        <v>288</v>
      </c>
      <c r="F59" s="238" t="s">
        <v>2042</v>
      </c>
      <c r="G59" s="237" t="s">
        <v>2002</v>
      </c>
      <c r="H59" s="237" t="s">
        <v>265</v>
      </c>
      <c r="I59" s="238" t="s">
        <v>67</v>
      </c>
      <c r="J59" s="237">
        <v>5898</v>
      </c>
      <c r="K59" s="238" t="s">
        <v>252</v>
      </c>
      <c r="L59" s="238" t="s">
        <v>69</v>
      </c>
      <c r="M59" s="238" t="s">
        <v>253</v>
      </c>
      <c r="N59" s="245" t="s">
        <v>363</v>
      </c>
      <c r="O59" s="242">
        <v>1</v>
      </c>
      <c r="P59" s="243">
        <v>1</v>
      </c>
      <c r="Q59" s="229"/>
      <c r="R59" s="229"/>
      <c r="S59" s="229"/>
      <c r="T59" s="229"/>
    </row>
    <row r="60" s="230" customFormat="1" spans="1:20">
      <c r="A60" s="239" t="s">
        <v>2043</v>
      </c>
      <c r="B60" s="240" t="s">
        <v>1599</v>
      </c>
      <c r="C60" s="239" t="s">
        <v>2041</v>
      </c>
      <c r="D60" s="240" t="s">
        <v>247</v>
      </c>
      <c r="E60" s="240" t="s">
        <v>288</v>
      </c>
      <c r="F60" s="240" t="s">
        <v>2042</v>
      </c>
      <c r="G60" s="239" t="s">
        <v>2002</v>
      </c>
      <c r="H60" s="239" t="s">
        <v>1732</v>
      </c>
      <c r="I60" s="240" t="s">
        <v>67</v>
      </c>
      <c r="J60" s="239">
        <v>4298</v>
      </c>
      <c r="K60" s="240" t="s">
        <v>252</v>
      </c>
      <c r="L60" s="240" t="s">
        <v>69</v>
      </c>
      <c r="M60" s="240" t="s">
        <v>947</v>
      </c>
      <c r="N60" s="245" t="s">
        <v>363</v>
      </c>
      <c r="O60" s="242" t="s">
        <v>14</v>
      </c>
      <c r="P60" s="243"/>
      <c r="Q60" s="229"/>
      <c r="R60" s="229"/>
      <c r="S60" s="229"/>
      <c r="T60" s="229"/>
    </row>
    <row r="61" s="230" customFormat="1" spans="1:20">
      <c r="A61" s="237" t="s">
        <v>2044</v>
      </c>
      <c r="B61" s="238" t="s">
        <v>2045</v>
      </c>
      <c r="C61" s="237" t="s">
        <v>2046</v>
      </c>
      <c r="D61" s="238" t="s">
        <v>247</v>
      </c>
      <c r="E61" s="238" t="s">
        <v>1777</v>
      </c>
      <c r="F61" s="238" t="s">
        <v>2047</v>
      </c>
      <c r="G61" s="237" t="s">
        <v>2002</v>
      </c>
      <c r="H61" s="237" t="s">
        <v>265</v>
      </c>
      <c r="I61" s="238" t="s">
        <v>78</v>
      </c>
      <c r="J61" s="237">
        <v>5398</v>
      </c>
      <c r="K61" s="238" t="s">
        <v>252</v>
      </c>
      <c r="L61" s="238" t="s">
        <v>79</v>
      </c>
      <c r="M61" s="238" t="s">
        <v>253</v>
      </c>
      <c r="N61" s="245" t="s">
        <v>363</v>
      </c>
      <c r="O61" s="242">
        <v>1</v>
      </c>
      <c r="P61" s="243">
        <v>1</v>
      </c>
      <c r="Q61" s="229"/>
      <c r="R61" s="229"/>
      <c r="S61" s="229"/>
      <c r="T61" s="229"/>
    </row>
    <row r="62" s="230" customFormat="1" spans="1:20">
      <c r="A62" s="239" t="s">
        <v>2048</v>
      </c>
      <c r="B62" s="240" t="s">
        <v>2045</v>
      </c>
      <c r="C62" s="239" t="s">
        <v>2046</v>
      </c>
      <c r="D62" s="240" t="s">
        <v>247</v>
      </c>
      <c r="E62" s="240" t="s">
        <v>1777</v>
      </c>
      <c r="F62" s="240" t="s">
        <v>2047</v>
      </c>
      <c r="G62" s="239" t="s">
        <v>2002</v>
      </c>
      <c r="H62" s="239" t="s">
        <v>308</v>
      </c>
      <c r="I62" s="240" t="s">
        <v>78</v>
      </c>
      <c r="J62" s="239">
        <v>3098</v>
      </c>
      <c r="K62" s="240" t="s">
        <v>252</v>
      </c>
      <c r="L62" s="240" t="s">
        <v>79</v>
      </c>
      <c r="M62" s="240" t="s">
        <v>339</v>
      </c>
      <c r="N62" s="245" t="s">
        <v>363</v>
      </c>
      <c r="O62" s="242" t="s">
        <v>14</v>
      </c>
      <c r="P62" s="243"/>
      <c r="Q62" s="229"/>
      <c r="R62" s="229"/>
      <c r="S62" s="229"/>
      <c r="T62" s="229"/>
    </row>
    <row r="63" s="230" customFormat="1" spans="1:20">
      <c r="A63" s="239" t="s">
        <v>2049</v>
      </c>
      <c r="B63" s="240" t="s">
        <v>2045</v>
      </c>
      <c r="C63" s="239" t="s">
        <v>2046</v>
      </c>
      <c r="D63" s="240" t="s">
        <v>247</v>
      </c>
      <c r="E63" s="240" t="s">
        <v>1777</v>
      </c>
      <c r="F63" s="240" t="s">
        <v>2047</v>
      </c>
      <c r="G63" s="239" t="s">
        <v>2002</v>
      </c>
      <c r="H63" s="239" t="s">
        <v>276</v>
      </c>
      <c r="I63" s="240" t="s">
        <v>78</v>
      </c>
      <c r="J63" s="239">
        <v>5398</v>
      </c>
      <c r="K63" s="240" t="s">
        <v>252</v>
      </c>
      <c r="L63" s="240" t="s">
        <v>79</v>
      </c>
      <c r="M63" s="240" t="s">
        <v>351</v>
      </c>
      <c r="N63" s="245" t="s">
        <v>363</v>
      </c>
      <c r="O63" s="242" t="s">
        <v>14</v>
      </c>
      <c r="P63" s="243"/>
      <c r="Q63" s="229"/>
      <c r="R63" s="229"/>
      <c r="S63" s="229"/>
      <c r="T63" s="229"/>
    </row>
    <row r="64" s="229" customFormat="1" spans="1:16">
      <c r="A64" s="235" t="s">
        <v>2050</v>
      </c>
      <c r="B64" s="235" t="s">
        <v>2051</v>
      </c>
      <c r="C64" s="235" t="s">
        <v>2052</v>
      </c>
      <c r="D64" s="235" t="s">
        <v>247</v>
      </c>
      <c r="E64" s="235" t="s">
        <v>314</v>
      </c>
      <c r="F64" s="235" t="s">
        <v>2053</v>
      </c>
      <c r="G64" s="235" t="s">
        <v>2054</v>
      </c>
      <c r="H64" s="235" t="s">
        <v>265</v>
      </c>
      <c r="I64" s="235" t="s">
        <v>45</v>
      </c>
      <c r="J64" s="235">
        <v>7098</v>
      </c>
      <c r="K64" s="235" t="s">
        <v>252</v>
      </c>
      <c r="L64" s="235" t="s">
        <v>51</v>
      </c>
      <c r="M64" s="235" t="s">
        <v>266</v>
      </c>
      <c r="N64" s="241" t="s">
        <v>263</v>
      </c>
      <c r="O64" s="241">
        <v>1</v>
      </c>
      <c r="P64" s="243">
        <v>1</v>
      </c>
    </row>
    <row r="65" s="229" customFormat="1" spans="1:16">
      <c r="A65" s="236" t="s">
        <v>2055</v>
      </c>
      <c r="B65" s="236" t="s">
        <v>2051</v>
      </c>
      <c r="C65" s="236" t="s">
        <v>2052</v>
      </c>
      <c r="D65" s="236" t="s">
        <v>247</v>
      </c>
      <c r="E65" s="236" t="s">
        <v>314</v>
      </c>
      <c r="F65" s="236" t="s">
        <v>2053</v>
      </c>
      <c r="G65" s="236" t="s">
        <v>2054</v>
      </c>
      <c r="H65" s="236" t="s">
        <v>308</v>
      </c>
      <c r="I65" s="236" t="s">
        <v>45</v>
      </c>
      <c r="J65" s="236">
        <v>1</v>
      </c>
      <c r="K65" s="236" t="s">
        <v>252</v>
      </c>
      <c r="L65" s="236" t="s">
        <v>51</v>
      </c>
      <c r="M65" s="236" t="s">
        <v>269</v>
      </c>
      <c r="N65" s="241" t="s">
        <v>263</v>
      </c>
      <c r="O65" s="241" t="s">
        <v>14</v>
      </c>
      <c r="P65" s="243"/>
    </row>
    <row r="66" s="229" customFormat="1" spans="1:16">
      <c r="A66" s="236" t="s">
        <v>2056</v>
      </c>
      <c r="B66" s="236" t="s">
        <v>2051</v>
      </c>
      <c r="C66" s="236" t="s">
        <v>2052</v>
      </c>
      <c r="D66" s="236" t="s">
        <v>247</v>
      </c>
      <c r="E66" s="236" t="s">
        <v>314</v>
      </c>
      <c r="F66" s="236" t="s">
        <v>2053</v>
      </c>
      <c r="G66" s="236" t="s">
        <v>2054</v>
      </c>
      <c r="H66" s="236" t="s">
        <v>1550</v>
      </c>
      <c r="I66" s="236" t="s">
        <v>45</v>
      </c>
      <c r="J66" s="236">
        <v>5798</v>
      </c>
      <c r="K66" s="236" t="s">
        <v>252</v>
      </c>
      <c r="L66" s="236" t="s">
        <v>51</v>
      </c>
      <c r="M66" s="236" t="s">
        <v>277</v>
      </c>
      <c r="N66" s="241" t="s">
        <v>263</v>
      </c>
      <c r="O66" s="241" t="s">
        <v>14</v>
      </c>
      <c r="P66" s="243"/>
    </row>
    <row r="67" s="229" customFormat="1" spans="1:16">
      <c r="A67" s="235" t="s">
        <v>2057</v>
      </c>
      <c r="B67" s="235" t="s">
        <v>2058</v>
      </c>
      <c r="C67" s="235" t="s">
        <v>2059</v>
      </c>
      <c r="D67" s="235" t="s">
        <v>247</v>
      </c>
      <c r="E67" s="235" t="s">
        <v>314</v>
      </c>
      <c r="F67" s="235" t="s">
        <v>2060</v>
      </c>
      <c r="G67" s="235" t="s">
        <v>2061</v>
      </c>
      <c r="H67" s="235" t="s">
        <v>265</v>
      </c>
      <c r="I67" s="235" t="s">
        <v>91</v>
      </c>
      <c r="J67" s="235">
        <v>5998</v>
      </c>
      <c r="K67" s="235" t="s">
        <v>252</v>
      </c>
      <c r="L67" s="235" t="s">
        <v>94</v>
      </c>
      <c r="M67" s="235" t="s">
        <v>266</v>
      </c>
      <c r="N67" s="241" t="s">
        <v>263</v>
      </c>
      <c r="O67" s="241">
        <v>1</v>
      </c>
      <c r="P67" s="242" t="s">
        <v>14</v>
      </c>
    </row>
    <row r="68" s="229" customFormat="1" spans="1:16">
      <c r="A68" s="236" t="s">
        <v>2062</v>
      </c>
      <c r="B68" s="236" t="s">
        <v>2058</v>
      </c>
      <c r="C68" s="236" t="s">
        <v>2059</v>
      </c>
      <c r="D68" s="236" t="s">
        <v>247</v>
      </c>
      <c r="E68" s="236" t="s">
        <v>314</v>
      </c>
      <c r="F68" s="236" t="s">
        <v>2060</v>
      </c>
      <c r="G68" s="236" t="s">
        <v>2061</v>
      </c>
      <c r="H68" s="236" t="s">
        <v>308</v>
      </c>
      <c r="I68" s="236" t="s">
        <v>91</v>
      </c>
      <c r="J68" s="236">
        <v>2998</v>
      </c>
      <c r="K68" s="236" t="s">
        <v>252</v>
      </c>
      <c r="L68" s="236" t="s">
        <v>94</v>
      </c>
      <c r="M68" s="236" t="s">
        <v>269</v>
      </c>
      <c r="N68" s="241" t="s">
        <v>263</v>
      </c>
      <c r="O68" s="241" t="s">
        <v>14</v>
      </c>
      <c r="P68" s="242"/>
    </row>
    <row r="69" s="229" customFormat="1" spans="1:16">
      <c r="A69" s="235" t="s">
        <v>2063</v>
      </c>
      <c r="B69" s="235" t="s">
        <v>2064</v>
      </c>
      <c r="C69" s="235" t="s">
        <v>2065</v>
      </c>
      <c r="D69" s="235" t="s">
        <v>247</v>
      </c>
      <c r="E69" s="235" t="s">
        <v>360</v>
      </c>
      <c r="F69" s="235" t="s">
        <v>2066</v>
      </c>
      <c r="G69" s="235" t="s">
        <v>2061</v>
      </c>
      <c r="H69" s="235" t="s">
        <v>335</v>
      </c>
      <c r="I69" s="235" t="s">
        <v>111</v>
      </c>
      <c r="J69" s="235">
        <v>9289</v>
      </c>
      <c r="K69" s="235" t="s">
        <v>252</v>
      </c>
      <c r="L69" s="235" t="s">
        <v>112</v>
      </c>
      <c r="M69" s="235" t="s">
        <v>856</v>
      </c>
      <c r="N69" s="241" t="s">
        <v>263</v>
      </c>
      <c r="O69" s="241">
        <v>2</v>
      </c>
      <c r="P69" s="242" t="s">
        <v>14</v>
      </c>
    </row>
    <row r="70" s="229" customFormat="1" spans="1:16">
      <c r="A70" s="235" t="s">
        <v>2067</v>
      </c>
      <c r="B70" s="235" t="s">
        <v>2064</v>
      </c>
      <c r="C70" s="235" t="s">
        <v>2065</v>
      </c>
      <c r="D70" s="235" t="s">
        <v>247</v>
      </c>
      <c r="E70" s="235" t="s">
        <v>360</v>
      </c>
      <c r="F70" s="235" t="s">
        <v>2066</v>
      </c>
      <c r="G70" s="235" t="s">
        <v>2061</v>
      </c>
      <c r="H70" s="235" t="s">
        <v>852</v>
      </c>
      <c r="I70" s="235" t="s">
        <v>111</v>
      </c>
      <c r="J70" s="235">
        <v>7398</v>
      </c>
      <c r="K70" s="235" t="s">
        <v>252</v>
      </c>
      <c r="L70" s="235" t="s">
        <v>112</v>
      </c>
      <c r="M70" s="235" t="s">
        <v>853</v>
      </c>
      <c r="N70" s="241" t="s">
        <v>263</v>
      </c>
      <c r="O70" s="241">
        <v>2</v>
      </c>
      <c r="P70" s="242" t="s">
        <v>14</v>
      </c>
    </row>
    <row r="71" s="230" customFormat="1" spans="1:20">
      <c r="A71" s="237" t="s">
        <v>2068</v>
      </c>
      <c r="B71" s="238" t="s">
        <v>2069</v>
      </c>
      <c r="C71" s="237" t="s">
        <v>1357</v>
      </c>
      <c r="D71" s="238" t="s">
        <v>247</v>
      </c>
      <c r="E71" s="238" t="s">
        <v>328</v>
      </c>
      <c r="F71" s="238" t="s">
        <v>2070</v>
      </c>
      <c r="G71" s="237" t="s">
        <v>2061</v>
      </c>
      <c r="H71" s="237" t="s">
        <v>265</v>
      </c>
      <c r="I71" s="238" t="s">
        <v>52</v>
      </c>
      <c r="J71" s="237">
        <v>5368</v>
      </c>
      <c r="K71" s="238" t="s">
        <v>1359</v>
      </c>
      <c r="L71" s="238" t="s">
        <v>56</v>
      </c>
      <c r="M71" s="238" t="s">
        <v>253</v>
      </c>
      <c r="N71" s="245" t="s">
        <v>363</v>
      </c>
      <c r="O71" s="242">
        <v>1</v>
      </c>
      <c r="P71" s="243">
        <v>1</v>
      </c>
      <c r="Q71" s="229"/>
      <c r="R71" s="229"/>
      <c r="S71" s="229"/>
      <c r="T71" s="229"/>
    </row>
    <row r="72" s="230" customFormat="1" spans="1:20">
      <c r="A72" s="239" t="s">
        <v>2071</v>
      </c>
      <c r="B72" s="240" t="s">
        <v>2069</v>
      </c>
      <c r="C72" s="239" t="s">
        <v>1357</v>
      </c>
      <c r="D72" s="240" t="s">
        <v>247</v>
      </c>
      <c r="E72" s="240" t="s">
        <v>328</v>
      </c>
      <c r="F72" s="240" t="s">
        <v>2070</v>
      </c>
      <c r="G72" s="239" t="s">
        <v>2072</v>
      </c>
      <c r="H72" s="239" t="s">
        <v>1294</v>
      </c>
      <c r="I72" s="240" t="s">
        <v>52</v>
      </c>
      <c r="J72" s="239">
        <v>4098</v>
      </c>
      <c r="K72" s="240" t="s">
        <v>1359</v>
      </c>
      <c r="L72" s="240" t="s">
        <v>56</v>
      </c>
      <c r="M72" s="240" t="s">
        <v>947</v>
      </c>
      <c r="N72" s="245" t="s">
        <v>363</v>
      </c>
      <c r="O72" s="242" t="s">
        <v>14</v>
      </c>
      <c r="P72" s="243"/>
      <c r="Q72" s="229"/>
      <c r="R72" s="229"/>
      <c r="S72" s="229"/>
      <c r="T72" s="229"/>
    </row>
    <row r="73" s="229" customFormat="1" spans="1:16">
      <c r="A73" s="236" t="s">
        <v>2073</v>
      </c>
      <c r="B73" s="236" t="s">
        <v>2074</v>
      </c>
      <c r="C73" s="236" t="s">
        <v>2075</v>
      </c>
      <c r="D73" s="236" t="s">
        <v>247</v>
      </c>
      <c r="E73" s="236" t="s">
        <v>258</v>
      </c>
      <c r="F73" s="236" t="s">
        <v>2076</v>
      </c>
      <c r="G73" s="236" t="s">
        <v>2061</v>
      </c>
      <c r="H73" s="236" t="s">
        <v>308</v>
      </c>
      <c r="I73" s="236" t="s">
        <v>105</v>
      </c>
      <c r="J73" s="236">
        <v>3098</v>
      </c>
      <c r="K73" s="236" t="s">
        <v>252</v>
      </c>
      <c r="L73" s="236" t="s">
        <v>109</v>
      </c>
      <c r="M73" s="236" t="s">
        <v>269</v>
      </c>
      <c r="N73" s="241" t="s">
        <v>263</v>
      </c>
      <c r="O73" s="241" t="s">
        <v>14</v>
      </c>
      <c r="P73" s="242" t="s">
        <v>14</v>
      </c>
    </row>
    <row r="74" s="229" customFormat="1" spans="1:16">
      <c r="A74" s="235" t="s">
        <v>2077</v>
      </c>
      <c r="B74" s="235" t="s">
        <v>2074</v>
      </c>
      <c r="C74" s="235" t="s">
        <v>2075</v>
      </c>
      <c r="D74" s="235" t="s">
        <v>247</v>
      </c>
      <c r="E74" s="235" t="s">
        <v>258</v>
      </c>
      <c r="F74" s="235" t="s">
        <v>2076</v>
      </c>
      <c r="G74" s="235" t="s">
        <v>2061</v>
      </c>
      <c r="H74" s="235" t="s">
        <v>265</v>
      </c>
      <c r="I74" s="235" t="s">
        <v>105</v>
      </c>
      <c r="J74" s="235">
        <v>5398</v>
      </c>
      <c r="K74" s="235" t="s">
        <v>252</v>
      </c>
      <c r="L74" s="235" t="s">
        <v>109</v>
      </c>
      <c r="M74" s="235" t="s">
        <v>266</v>
      </c>
      <c r="N74" s="241" t="s">
        <v>263</v>
      </c>
      <c r="O74" s="241">
        <v>1</v>
      </c>
      <c r="P74" s="242"/>
    </row>
    <row r="75" s="230" customFormat="1" spans="1:20">
      <c r="A75" s="237" t="s">
        <v>2078</v>
      </c>
      <c r="B75" s="238" t="s">
        <v>1765</v>
      </c>
      <c r="C75" s="237" t="s">
        <v>1766</v>
      </c>
      <c r="D75" s="238" t="s">
        <v>247</v>
      </c>
      <c r="E75" s="238" t="s">
        <v>288</v>
      </c>
      <c r="F75" s="238" t="s">
        <v>2079</v>
      </c>
      <c r="G75" s="237" t="s">
        <v>2061</v>
      </c>
      <c r="H75" s="237" t="s">
        <v>331</v>
      </c>
      <c r="I75" s="238" t="s">
        <v>45</v>
      </c>
      <c r="J75" s="237">
        <v>7308</v>
      </c>
      <c r="K75" s="238" t="s">
        <v>252</v>
      </c>
      <c r="L75" s="238" t="s">
        <v>46</v>
      </c>
      <c r="M75" s="238" t="s">
        <v>332</v>
      </c>
      <c r="N75" s="245" t="s">
        <v>363</v>
      </c>
      <c r="O75" s="242">
        <v>2</v>
      </c>
      <c r="P75" s="243">
        <v>1</v>
      </c>
      <c r="Q75" s="229"/>
      <c r="R75" s="229"/>
      <c r="S75" s="229"/>
      <c r="T75" s="229"/>
    </row>
    <row r="76" s="230" customFormat="1" spans="1:20">
      <c r="A76" s="239" t="s">
        <v>2080</v>
      </c>
      <c r="B76" s="240" t="s">
        <v>1765</v>
      </c>
      <c r="C76" s="239" t="s">
        <v>1766</v>
      </c>
      <c r="D76" s="240" t="s">
        <v>247</v>
      </c>
      <c r="E76" s="240" t="s">
        <v>288</v>
      </c>
      <c r="F76" s="240" t="s">
        <v>2079</v>
      </c>
      <c r="G76" s="239" t="s">
        <v>2061</v>
      </c>
      <c r="H76" s="239" t="s">
        <v>1507</v>
      </c>
      <c r="I76" s="240" t="s">
        <v>45</v>
      </c>
      <c r="J76" s="239">
        <v>8688</v>
      </c>
      <c r="K76" s="240" t="s">
        <v>252</v>
      </c>
      <c r="L76" s="240" t="s">
        <v>46</v>
      </c>
      <c r="M76" s="240" t="s">
        <v>349</v>
      </c>
      <c r="N76" s="245" t="s">
        <v>363</v>
      </c>
      <c r="O76" s="242" t="s">
        <v>14</v>
      </c>
      <c r="P76" s="243"/>
      <c r="Q76" s="229"/>
      <c r="R76" s="229"/>
      <c r="S76" s="229"/>
      <c r="T76" s="229"/>
    </row>
    <row r="77" s="230" customFormat="1" spans="1:20">
      <c r="A77" s="239" t="s">
        <v>2081</v>
      </c>
      <c r="B77" s="240" t="s">
        <v>1751</v>
      </c>
      <c r="C77" s="239" t="s">
        <v>1752</v>
      </c>
      <c r="D77" s="240" t="s">
        <v>247</v>
      </c>
      <c r="E77" s="240" t="s">
        <v>314</v>
      </c>
      <c r="F77" s="240" t="s">
        <v>1753</v>
      </c>
      <c r="G77" s="239" t="s">
        <v>2061</v>
      </c>
      <c r="H77" s="239" t="s">
        <v>297</v>
      </c>
      <c r="I77" s="240" t="s">
        <v>26</v>
      </c>
      <c r="J77" s="239">
        <v>5458</v>
      </c>
      <c r="K77" s="240" t="s">
        <v>252</v>
      </c>
      <c r="L77" s="240" t="s">
        <v>30</v>
      </c>
      <c r="M77" s="240" t="s">
        <v>351</v>
      </c>
      <c r="N77" s="245" t="s">
        <v>363</v>
      </c>
      <c r="O77" s="242" t="s">
        <v>14</v>
      </c>
      <c r="P77" s="243">
        <v>1</v>
      </c>
      <c r="Q77" s="229"/>
      <c r="R77" s="229"/>
      <c r="S77" s="229"/>
      <c r="T77" s="229"/>
    </row>
    <row r="78" s="230" customFormat="1" spans="1:20">
      <c r="A78" s="237" t="s">
        <v>2082</v>
      </c>
      <c r="B78" s="238" t="s">
        <v>1751</v>
      </c>
      <c r="C78" s="237" t="s">
        <v>1752</v>
      </c>
      <c r="D78" s="238" t="s">
        <v>247</v>
      </c>
      <c r="E78" s="238" t="s">
        <v>314</v>
      </c>
      <c r="F78" s="238" t="s">
        <v>1753</v>
      </c>
      <c r="G78" s="237" t="s">
        <v>2061</v>
      </c>
      <c r="H78" s="237" t="s">
        <v>265</v>
      </c>
      <c r="I78" s="238" t="s">
        <v>26</v>
      </c>
      <c r="J78" s="237">
        <v>5368</v>
      </c>
      <c r="K78" s="238" t="s">
        <v>252</v>
      </c>
      <c r="L78" s="238" t="s">
        <v>30</v>
      </c>
      <c r="M78" s="238" t="s">
        <v>253</v>
      </c>
      <c r="N78" s="245" t="s">
        <v>363</v>
      </c>
      <c r="O78" s="242">
        <v>1</v>
      </c>
      <c r="P78" s="243"/>
      <c r="Q78" s="229"/>
      <c r="R78" s="229"/>
      <c r="S78" s="229"/>
      <c r="T78" s="229"/>
    </row>
    <row r="79" s="229" customFormat="1" spans="1:16">
      <c r="A79" s="235" t="s">
        <v>2083</v>
      </c>
      <c r="B79" s="235" t="s">
        <v>2084</v>
      </c>
      <c r="C79" s="235" t="s">
        <v>2085</v>
      </c>
      <c r="D79" s="235" t="s">
        <v>247</v>
      </c>
      <c r="E79" s="235" t="s">
        <v>314</v>
      </c>
      <c r="F79" s="235" t="s">
        <v>2086</v>
      </c>
      <c r="G79" s="235" t="s">
        <v>2061</v>
      </c>
      <c r="H79" s="235" t="s">
        <v>265</v>
      </c>
      <c r="I79" s="235" t="s">
        <v>91</v>
      </c>
      <c r="J79" s="235">
        <v>4998</v>
      </c>
      <c r="K79" s="235" t="s">
        <v>252</v>
      </c>
      <c r="L79" s="235" t="s">
        <v>92</v>
      </c>
      <c r="M79" s="235" t="s">
        <v>266</v>
      </c>
      <c r="N79" s="241" t="s">
        <v>263</v>
      </c>
      <c r="O79" s="241">
        <v>1</v>
      </c>
      <c r="P79" s="243">
        <v>1</v>
      </c>
    </row>
    <row r="80" s="229" customFormat="1" spans="1:16">
      <c r="A80" s="236" t="s">
        <v>2087</v>
      </c>
      <c r="B80" s="236" t="s">
        <v>2084</v>
      </c>
      <c r="C80" s="236" t="s">
        <v>2085</v>
      </c>
      <c r="D80" s="236" t="s">
        <v>247</v>
      </c>
      <c r="E80" s="236" t="s">
        <v>314</v>
      </c>
      <c r="F80" s="236" t="s">
        <v>2086</v>
      </c>
      <c r="G80" s="236" t="s">
        <v>2061</v>
      </c>
      <c r="H80" s="236" t="s">
        <v>308</v>
      </c>
      <c r="I80" s="236" t="s">
        <v>91</v>
      </c>
      <c r="J80" s="236">
        <v>2988</v>
      </c>
      <c r="K80" s="236" t="s">
        <v>252</v>
      </c>
      <c r="L80" s="236" t="s">
        <v>92</v>
      </c>
      <c r="M80" s="236" t="s">
        <v>269</v>
      </c>
      <c r="N80" s="241" t="s">
        <v>263</v>
      </c>
      <c r="O80" s="241" t="s">
        <v>14</v>
      </c>
      <c r="P80" s="243"/>
    </row>
    <row r="81" s="229" customFormat="1" spans="1:16">
      <c r="A81" s="236" t="s">
        <v>2088</v>
      </c>
      <c r="B81" s="236" t="s">
        <v>2084</v>
      </c>
      <c r="C81" s="236" t="s">
        <v>2085</v>
      </c>
      <c r="D81" s="236" t="s">
        <v>247</v>
      </c>
      <c r="E81" s="236" t="s">
        <v>314</v>
      </c>
      <c r="F81" s="236" t="s">
        <v>2086</v>
      </c>
      <c r="G81" s="236" t="s">
        <v>2061</v>
      </c>
      <c r="H81" s="236" t="s">
        <v>2015</v>
      </c>
      <c r="I81" s="236" t="s">
        <v>91</v>
      </c>
      <c r="J81" s="236">
        <v>7988</v>
      </c>
      <c r="K81" s="236" t="s">
        <v>252</v>
      </c>
      <c r="L81" s="236" t="s">
        <v>92</v>
      </c>
      <c r="M81" s="236" t="s">
        <v>277</v>
      </c>
      <c r="N81" s="241" t="s">
        <v>263</v>
      </c>
      <c r="O81" s="241" t="s">
        <v>14</v>
      </c>
      <c r="P81" s="243"/>
    </row>
    <row r="82" s="230" customFormat="1" spans="1:20">
      <c r="A82" s="239" t="s">
        <v>2089</v>
      </c>
      <c r="B82" s="240" t="s">
        <v>2090</v>
      </c>
      <c r="C82" s="239" t="s">
        <v>2091</v>
      </c>
      <c r="D82" s="240" t="s">
        <v>247</v>
      </c>
      <c r="E82" s="240" t="s">
        <v>314</v>
      </c>
      <c r="F82" s="240" t="s">
        <v>2092</v>
      </c>
      <c r="G82" s="239" t="s">
        <v>2061</v>
      </c>
      <c r="H82" s="239" t="s">
        <v>276</v>
      </c>
      <c r="I82" s="240" t="s">
        <v>96</v>
      </c>
      <c r="J82" s="239">
        <v>5668</v>
      </c>
      <c r="K82" s="240" t="s">
        <v>252</v>
      </c>
      <c r="L82" s="240" t="s">
        <v>97</v>
      </c>
      <c r="M82" s="240" t="s">
        <v>351</v>
      </c>
      <c r="N82" s="245" t="s">
        <v>363</v>
      </c>
      <c r="O82" s="242" t="s">
        <v>14</v>
      </c>
      <c r="P82" s="243">
        <v>1</v>
      </c>
      <c r="Q82" s="229"/>
      <c r="R82" s="229"/>
      <c r="S82" s="229"/>
      <c r="T82" s="229"/>
    </row>
    <row r="83" s="230" customFormat="1" spans="1:20">
      <c r="A83" s="237" t="s">
        <v>2093</v>
      </c>
      <c r="B83" s="238" t="s">
        <v>2090</v>
      </c>
      <c r="C83" s="237" t="s">
        <v>2091</v>
      </c>
      <c r="D83" s="238" t="s">
        <v>247</v>
      </c>
      <c r="E83" s="238" t="s">
        <v>314</v>
      </c>
      <c r="F83" s="238" t="s">
        <v>2092</v>
      </c>
      <c r="G83" s="237" t="s">
        <v>2061</v>
      </c>
      <c r="H83" s="237" t="s">
        <v>265</v>
      </c>
      <c r="I83" s="238" t="s">
        <v>96</v>
      </c>
      <c r="J83" s="237">
        <v>5398</v>
      </c>
      <c r="K83" s="238" t="s">
        <v>252</v>
      </c>
      <c r="L83" s="238" t="s">
        <v>97</v>
      </c>
      <c r="M83" s="238" t="s">
        <v>253</v>
      </c>
      <c r="N83" s="245" t="s">
        <v>363</v>
      </c>
      <c r="O83" s="242">
        <v>1</v>
      </c>
      <c r="P83" s="243"/>
      <c r="Q83" s="229"/>
      <c r="R83" s="229"/>
      <c r="S83" s="229"/>
      <c r="T83" s="229"/>
    </row>
    <row r="84" s="230" customFormat="1" spans="1:20">
      <c r="A84" s="237" t="s">
        <v>2094</v>
      </c>
      <c r="B84" s="238" t="s">
        <v>2095</v>
      </c>
      <c r="C84" s="237" t="s">
        <v>2096</v>
      </c>
      <c r="D84" s="238" t="s">
        <v>247</v>
      </c>
      <c r="E84" s="238" t="s">
        <v>2097</v>
      </c>
      <c r="F84" s="238" t="s">
        <v>2098</v>
      </c>
      <c r="G84" s="237" t="s">
        <v>2061</v>
      </c>
      <c r="H84" s="237" t="s">
        <v>852</v>
      </c>
      <c r="I84" s="238" t="s">
        <v>13</v>
      </c>
      <c r="J84" s="237">
        <v>9088</v>
      </c>
      <c r="K84" s="238" t="s">
        <v>252</v>
      </c>
      <c r="L84" s="238" t="s">
        <v>881</v>
      </c>
      <c r="M84" s="238" t="s">
        <v>332</v>
      </c>
      <c r="N84" s="245" t="s">
        <v>363</v>
      </c>
      <c r="O84" s="242">
        <v>2</v>
      </c>
      <c r="P84" s="243">
        <v>1</v>
      </c>
      <c r="Q84" s="229"/>
      <c r="R84" s="229"/>
      <c r="S84" s="229"/>
      <c r="T84" s="229"/>
    </row>
    <row r="85" s="230" customFormat="1" spans="1:20">
      <c r="A85" s="239" t="s">
        <v>2099</v>
      </c>
      <c r="B85" s="240" t="s">
        <v>2095</v>
      </c>
      <c r="C85" s="239" t="s">
        <v>2096</v>
      </c>
      <c r="D85" s="240" t="s">
        <v>247</v>
      </c>
      <c r="E85" s="240" t="s">
        <v>2097</v>
      </c>
      <c r="F85" s="240" t="s">
        <v>2098</v>
      </c>
      <c r="G85" s="239" t="s">
        <v>2061</v>
      </c>
      <c r="H85" s="239" t="s">
        <v>2100</v>
      </c>
      <c r="I85" s="240" t="s">
        <v>13</v>
      </c>
      <c r="J85" s="239">
        <v>8088</v>
      </c>
      <c r="K85" s="240" t="s">
        <v>252</v>
      </c>
      <c r="L85" s="240" t="s">
        <v>881</v>
      </c>
      <c r="M85" s="240" t="s">
        <v>349</v>
      </c>
      <c r="N85" s="245" t="s">
        <v>363</v>
      </c>
      <c r="O85" s="242" t="s">
        <v>14</v>
      </c>
      <c r="P85" s="243"/>
      <c r="Q85" s="229"/>
      <c r="R85" s="229"/>
      <c r="S85" s="229"/>
      <c r="T85" s="229"/>
    </row>
    <row r="86" s="230" customFormat="1" spans="1:20">
      <c r="A86" s="239" t="s">
        <v>2101</v>
      </c>
      <c r="B86" s="240" t="s">
        <v>2095</v>
      </c>
      <c r="C86" s="239" t="s">
        <v>2096</v>
      </c>
      <c r="D86" s="240" t="s">
        <v>247</v>
      </c>
      <c r="E86" s="240" t="s">
        <v>2097</v>
      </c>
      <c r="F86" s="240" t="s">
        <v>2098</v>
      </c>
      <c r="G86" s="239" t="s">
        <v>2102</v>
      </c>
      <c r="H86" s="239" t="s">
        <v>286</v>
      </c>
      <c r="I86" s="240" t="s">
        <v>13</v>
      </c>
      <c r="J86" s="239">
        <v>7688</v>
      </c>
      <c r="K86" s="240" t="s">
        <v>252</v>
      </c>
      <c r="L86" s="240" t="s">
        <v>881</v>
      </c>
      <c r="M86" s="240" t="s">
        <v>351</v>
      </c>
      <c r="N86" s="245" t="s">
        <v>363</v>
      </c>
      <c r="O86" s="242" t="s">
        <v>14</v>
      </c>
      <c r="P86" s="243"/>
      <c r="Q86" s="229"/>
      <c r="R86" s="229"/>
      <c r="S86" s="229"/>
      <c r="T86" s="229"/>
    </row>
    <row r="87" s="230" customFormat="1" spans="1:20">
      <c r="A87" s="237" t="s">
        <v>2103</v>
      </c>
      <c r="B87" s="238" t="s">
        <v>2104</v>
      </c>
      <c r="C87" s="237" t="s">
        <v>2105</v>
      </c>
      <c r="D87" s="238" t="s">
        <v>247</v>
      </c>
      <c r="E87" s="238" t="s">
        <v>893</v>
      </c>
      <c r="F87" s="238" t="s">
        <v>2106</v>
      </c>
      <c r="G87" s="237" t="s">
        <v>2061</v>
      </c>
      <c r="H87" s="237" t="s">
        <v>265</v>
      </c>
      <c r="I87" s="238" t="s">
        <v>26</v>
      </c>
      <c r="J87" s="237">
        <v>5858</v>
      </c>
      <c r="K87" s="238" t="s">
        <v>252</v>
      </c>
      <c r="L87" s="238" t="s">
        <v>27</v>
      </c>
      <c r="M87" s="238" t="s">
        <v>253</v>
      </c>
      <c r="N87" s="245" t="s">
        <v>363</v>
      </c>
      <c r="O87" s="242">
        <v>1</v>
      </c>
      <c r="P87" s="243">
        <v>1</v>
      </c>
      <c r="Q87" s="229"/>
      <c r="R87" s="229"/>
      <c r="S87" s="229"/>
      <c r="T87" s="229"/>
    </row>
    <row r="88" s="230" customFormat="1" spans="1:20">
      <c r="A88" s="239" t="s">
        <v>2107</v>
      </c>
      <c r="B88" s="240" t="s">
        <v>2104</v>
      </c>
      <c r="C88" s="239" t="s">
        <v>2105</v>
      </c>
      <c r="D88" s="240" t="s">
        <v>247</v>
      </c>
      <c r="E88" s="240" t="s">
        <v>893</v>
      </c>
      <c r="F88" s="240" t="s">
        <v>2106</v>
      </c>
      <c r="G88" s="239" t="s">
        <v>2061</v>
      </c>
      <c r="H88" s="239" t="s">
        <v>297</v>
      </c>
      <c r="I88" s="240" t="s">
        <v>26</v>
      </c>
      <c r="J88" s="239">
        <v>5458</v>
      </c>
      <c r="K88" s="240" t="s">
        <v>252</v>
      </c>
      <c r="L88" s="240" t="s">
        <v>27</v>
      </c>
      <c r="M88" s="240" t="s">
        <v>351</v>
      </c>
      <c r="N88" s="245" t="s">
        <v>363</v>
      </c>
      <c r="O88" s="242" t="s">
        <v>14</v>
      </c>
      <c r="P88" s="243"/>
      <c r="Q88" s="229"/>
      <c r="R88" s="229"/>
      <c r="S88" s="229"/>
      <c r="T88" s="229"/>
    </row>
    <row r="89" s="230" customFormat="1" spans="1:20">
      <c r="A89" s="237" t="s">
        <v>2108</v>
      </c>
      <c r="B89" s="238" t="s">
        <v>2109</v>
      </c>
      <c r="C89" s="237" t="s">
        <v>2110</v>
      </c>
      <c r="D89" s="238" t="s">
        <v>247</v>
      </c>
      <c r="E89" s="238" t="s">
        <v>288</v>
      </c>
      <c r="F89" s="238" t="s">
        <v>2111</v>
      </c>
      <c r="G89" s="237" t="s">
        <v>2102</v>
      </c>
      <c r="H89" s="237" t="s">
        <v>1905</v>
      </c>
      <c r="I89" s="238" t="s">
        <v>131</v>
      </c>
      <c r="J89" s="237">
        <v>11998</v>
      </c>
      <c r="K89" s="238" t="s">
        <v>252</v>
      </c>
      <c r="L89" s="238" t="s">
        <v>132</v>
      </c>
      <c r="M89" s="238" t="s">
        <v>336</v>
      </c>
      <c r="N89" s="245" t="s">
        <v>363</v>
      </c>
      <c r="O89" s="242">
        <v>2</v>
      </c>
      <c r="P89" s="243">
        <v>1</v>
      </c>
      <c r="Q89" s="229"/>
      <c r="R89" s="229"/>
      <c r="S89" s="229"/>
      <c r="T89" s="229"/>
    </row>
    <row r="90" s="230" customFormat="1" spans="1:20">
      <c r="A90" s="239" t="s">
        <v>2112</v>
      </c>
      <c r="B90" s="240" t="s">
        <v>2109</v>
      </c>
      <c r="C90" s="239" t="s">
        <v>2110</v>
      </c>
      <c r="D90" s="240" t="s">
        <v>247</v>
      </c>
      <c r="E90" s="240" t="s">
        <v>288</v>
      </c>
      <c r="F90" s="240" t="s">
        <v>2111</v>
      </c>
      <c r="G90" s="239" t="s">
        <v>2102</v>
      </c>
      <c r="H90" s="239" t="s">
        <v>2113</v>
      </c>
      <c r="I90" s="240" t="s">
        <v>131</v>
      </c>
      <c r="J90" s="239">
        <v>5998</v>
      </c>
      <c r="K90" s="240" t="s">
        <v>252</v>
      </c>
      <c r="L90" s="240" t="s">
        <v>132</v>
      </c>
      <c r="M90" s="240" t="s">
        <v>2114</v>
      </c>
      <c r="N90" s="245" t="s">
        <v>363</v>
      </c>
      <c r="O90" s="242" t="s">
        <v>14</v>
      </c>
      <c r="P90" s="243"/>
      <c r="Q90" s="229"/>
      <c r="R90" s="229"/>
      <c r="S90" s="229"/>
      <c r="T90" s="229"/>
    </row>
    <row r="91" s="229" customFormat="1" spans="1:16">
      <c r="A91" s="235" t="s">
        <v>2115</v>
      </c>
      <c r="B91" s="235" t="s">
        <v>1563</v>
      </c>
      <c r="C91" s="235" t="s">
        <v>1564</v>
      </c>
      <c r="D91" s="235" t="s">
        <v>247</v>
      </c>
      <c r="E91" s="235" t="s">
        <v>902</v>
      </c>
      <c r="F91" s="235" t="s">
        <v>1565</v>
      </c>
      <c r="G91" s="235" t="s">
        <v>2102</v>
      </c>
      <c r="H91" s="235" t="s">
        <v>1010</v>
      </c>
      <c r="I91" s="235" t="s">
        <v>105</v>
      </c>
      <c r="J91" s="235">
        <v>4208</v>
      </c>
      <c r="K91" s="235" t="s">
        <v>252</v>
      </c>
      <c r="L91" s="235" t="s">
        <v>106</v>
      </c>
      <c r="M91" s="235" t="s">
        <v>266</v>
      </c>
      <c r="N91" s="241" t="s">
        <v>263</v>
      </c>
      <c r="O91" s="241">
        <v>1</v>
      </c>
      <c r="P91" s="242" t="s">
        <v>14</v>
      </c>
    </row>
    <row r="92" s="229" customFormat="1" spans="1:16">
      <c r="A92" s="236" t="s">
        <v>2116</v>
      </c>
      <c r="B92" s="236" t="s">
        <v>1563</v>
      </c>
      <c r="C92" s="236" t="s">
        <v>1564</v>
      </c>
      <c r="D92" s="236" t="s">
        <v>247</v>
      </c>
      <c r="E92" s="236" t="s">
        <v>902</v>
      </c>
      <c r="F92" s="236" t="s">
        <v>1565</v>
      </c>
      <c r="G92" s="236" t="s">
        <v>2102</v>
      </c>
      <c r="H92" s="236" t="s">
        <v>905</v>
      </c>
      <c r="I92" s="236" t="s">
        <v>105</v>
      </c>
      <c r="J92" s="236">
        <v>3098</v>
      </c>
      <c r="K92" s="236" t="s">
        <v>252</v>
      </c>
      <c r="L92" s="236" t="s">
        <v>106</v>
      </c>
      <c r="M92" s="236" t="s">
        <v>269</v>
      </c>
      <c r="N92" s="241" t="s">
        <v>263</v>
      </c>
      <c r="O92" s="241" t="s">
        <v>14</v>
      </c>
      <c r="P92" s="242"/>
    </row>
    <row r="93" s="229" customFormat="1" spans="1:16">
      <c r="A93" s="236" t="s">
        <v>2117</v>
      </c>
      <c r="B93" s="236" t="s">
        <v>2118</v>
      </c>
      <c r="C93" s="236" t="s">
        <v>2119</v>
      </c>
      <c r="D93" s="236" t="s">
        <v>247</v>
      </c>
      <c r="E93" s="236" t="s">
        <v>314</v>
      </c>
      <c r="F93" s="236" t="s">
        <v>2120</v>
      </c>
      <c r="G93" s="236" t="s">
        <v>2009</v>
      </c>
      <c r="H93" s="236" t="s">
        <v>1910</v>
      </c>
      <c r="I93" s="236" t="s">
        <v>91</v>
      </c>
      <c r="J93" s="236">
        <v>2888</v>
      </c>
      <c r="K93" s="236" t="s">
        <v>252</v>
      </c>
      <c r="L93" s="236" t="s">
        <v>92</v>
      </c>
      <c r="M93" s="236" t="s">
        <v>1276</v>
      </c>
      <c r="N93" s="241" t="s">
        <v>263</v>
      </c>
      <c r="O93" s="241" t="s">
        <v>14</v>
      </c>
      <c r="P93" s="243">
        <v>1</v>
      </c>
    </row>
    <row r="94" s="229" customFormat="1" spans="1:16">
      <c r="A94" s="236" t="s">
        <v>2121</v>
      </c>
      <c r="B94" s="236" t="s">
        <v>2118</v>
      </c>
      <c r="C94" s="236" t="s">
        <v>2119</v>
      </c>
      <c r="D94" s="236" t="s">
        <v>247</v>
      </c>
      <c r="E94" s="236" t="s">
        <v>314</v>
      </c>
      <c r="F94" s="236" t="s">
        <v>2120</v>
      </c>
      <c r="G94" s="236" t="s">
        <v>2009</v>
      </c>
      <c r="H94" s="236" t="s">
        <v>308</v>
      </c>
      <c r="I94" s="236" t="s">
        <v>91</v>
      </c>
      <c r="J94" s="236">
        <v>2988</v>
      </c>
      <c r="K94" s="236" t="s">
        <v>252</v>
      </c>
      <c r="L94" s="236" t="s">
        <v>92</v>
      </c>
      <c r="M94" s="236" t="s">
        <v>269</v>
      </c>
      <c r="N94" s="241" t="s">
        <v>263</v>
      </c>
      <c r="O94" s="241" t="s">
        <v>14</v>
      </c>
      <c r="P94" s="243"/>
    </row>
    <row r="95" s="229" customFormat="1" spans="1:16">
      <c r="A95" s="236" t="s">
        <v>2122</v>
      </c>
      <c r="B95" s="236" t="s">
        <v>2118</v>
      </c>
      <c r="C95" s="236" t="s">
        <v>2119</v>
      </c>
      <c r="D95" s="236" t="s">
        <v>247</v>
      </c>
      <c r="E95" s="236" t="s">
        <v>314</v>
      </c>
      <c r="F95" s="236" t="s">
        <v>2120</v>
      </c>
      <c r="G95" s="236" t="s">
        <v>2009</v>
      </c>
      <c r="H95" s="236" t="s">
        <v>2123</v>
      </c>
      <c r="I95" s="236" t="s">
        <v>91</v>
      </c>
      <c r="J95" s="236">
        <v>7598</v>
      </c>
      <c r="K95" s="236" t="s">
        <v>252</v>
      </c>
      <c r="L95" s="236" t="s">
        <v>92</v>
      </c>
      <c r="M95" s="236" t="s">
        <v>1276</v>
      </c>
      <c r="N95" s="241" t="s">
        <v>263</v>
      </c>
      <c r="O95" s="241" t="s">
        <v>14</v>
      </c>
      <c r="P95" s="243"/>
    </row>
    <row r="96" s="229" customFormat="1" spans="1:16">
      <c r="A96" s="235" t="s">
        <v>2124</v>
      </c>
      <c r="B96" s="235" t="s">
        <v>2118</v>
      </c>
      <c r="C96" s="235" t="s">
        <v>2119</v>
      </c>
      <c r="D96" s="235" t="s">
        <v>247</v>
      </c>
      <c r="E96" s="235" t="s">
        <v>314</v>
      </c>
      <c r="F96" s="235" t="s">
        <v>2120</v>
      </c>
      <c r="G96" s="235" t="s">
        <v>2102</v>
      </c>
      <c r="H96" s="235" t="s">
        <v>265</v>
      </c>
      <c r="I96" s="235" t="s">
        <v>91</v>
      </c>
      <c r="J96" s="235">
        <v>4998</v>
      </c>
      <c r="K96" s="235" t="s">
        <v>252</v>
      </c>
      <c r="L96" s="235" t="s">
        <v>92</v>
      </c>
      <c r="M96" s="235" t="s">
        <v>266</v>
      </c>
      <c r="N96" s="241" t="s">
        <v>263</v>
      </c>
      <c r="O96" s="241">
        <v>1</v>
      </c>
      <c r="P96" s="243"/>
    </row>
    <row r="97" s="229" customFormat="1" spans="1:16">
      <c r="A97" s="235" t="s">
        <v>2125</v>
      </c>
      <c r="B97" s="235" t="s">
        <v>2118</v>
      </c>
      <c r="C97" s="235" t="s">
        <v>2119</v>
      </c>
      <c r="D97" s="235" t="s">
        <v>247</v>
      </c>
      <c r="E97" s="235" t="s">
        <v>314</v>
      </c>
      <c r="F97" s="235" t="s">
        <v>2120</v>
      </c>
      <c r="G97" s="235" t="s">
        <v>2102</v>
      </c>
      <c r="H97" s="235" t="s">
        <v>335</v>
      </c>
      <c r="I97" s="235" t="s">
        <v>91</v>
      </c>
      <c r="J97" s="235">
        <v>8998</v>
      </c>
      <c r="K97" s="235" t="s">
        <v>252</v>
      </c>
      <c r="L97" s="235" t="s">
        <v>92</v>
      </c>
      <c r="M97" s="235" t="s">
        <v>856</v>
      </c>
      <c r="N97" s="241" t="s">
        <v>263</v>
      </c>
      <c r="O97" s="241">
        <v>2</v>
      </c>
      <c r="P97" s="243"/>
    </row>
    <row r="98" s="229" customFormat="1" spans="1:16">
      <c r="A98" s="236" t="s">
        <v>2126</v>
      </c>
      <c r="B98" s="236" t="s">
        <v>2118</v>
      </c>
      <c r="C98" s="236" t="s">
        <v>2119</v>
      </c>
      <c r="D98" s="236" t="s">
        <v>247</v>
      </c>
      <c r="E98" s="236" t="s">
        <v>314</v>
      </c>
      <c r="F98" s="236" t="s">
        <v>2120</v>
      </c>
      <c r="G98" s="236" t="s">
        <v>2102</v>
      </c>
      <c r="H98" s="236" t="s">
        <v>308</v>
      </c>
      <c r="I98" s="236" t="s">
        <v>91</v>
      </c>
      <c r="J98" s="236">
        <v>2988</v>
      </c>
      <c r="K98" s="236" t="s">
        <v>252</v>
      </c>
      <c r="L98" s="236" t="s">
        <v>92</v>
      </c>
      <c r="M98" s="236" t="s">
        <v>269</v>
      </c>
      <c r="N98" s="241" t="s">
        <v>263</v>
      </c>
      <c r="O98" s="241" t="s">
        <v>14</v>
      </c>
      <c r="P98" s="243"/>
    </row>
    <row r="99" s="230" customFormat="1" spans="1:20">
      <c r="A99" s="237" t="s">
        <v>2127</v>
      </c>
      <c r="B99" s="238" t="s">
        <v>1722</v>
      </c>
      <c r="C99" s="237" t="s">
        <v>2128</v>
      </c>
      <c r="D99" s="238" t="s">
        <v>247</v>
      </c>
      <c r="E99" s="238" t="s">
        <v>258</v>
      </c>
      <c r="F99" s="238" t="s">
        <v>2129</v>
      </c>
      <c r="G99" s="237" t="s">
        <v>2102</v>
      </c>
      <c r="H99" s="237" t="s">
        <v>852</v>
      </c>
      <c r="I99" s="238" t="s">
        <v>13</v>
      </c>
      <c r="J99" s="237">
        <v>9098</v>
      </c>
      <c r="K99" s="238" t="s">
        <v>252</v>
      </c>
      <c r="L99" s="238" t="s">
        <v>23</v>
      </c>
      <c r="M99" s="238" t="s">
        <v>332</v>
      </c>
      <c r="N99" s="245" t="s">
        <v>363</v>
      </c>
      <c r="O99" s="242">
        <v>2</v>
      </c>
      <c r="P99" s="243">
        <v>1</v>
      </c>
      <c r="Q99" s="229"/>
      <c r="R99" s="229"/>
      <c r="S99" s="229"/>
      <c r="T99" s="229"/>
    </row>
    <row r="100" s="230" customFormat="1" spans="1:20">
      <c r="A100" s="237" t="s">
        <v>2130</v>
      </c>
      <c r="B100" s="238" t="s">
        <v>1722</v>
      </c>
      <c r="C100" s="237" t="s">
        <v>2128</v>
      </c>
      <c r="D100" s="238" t="s">
        <v>247</v>
      </c>
      <c r="E100" s="238" t="s">
        <v>258</v>
      </c>
      <c r="F100" s="238" t="s">
        <v>2129</v>
      </c>
      <c r="G100" s="237" t="s">
        <v>2102</v>
      </c>
      <c r="H100" s="237" t="s">
        <v>335</v>
      </c>
      <c r="I100" s="238" t="s">
        <v>13</v>
      </c>
      <c r="J100" s="237">
        <v>9388</v>
      </c>
      <c r="K100" s="238" t="s">
        <v>252</v>
      </c>
      <c r="L100" s="238" t="s">
        <v>23</v>
      </c>
      <c r="M100" s="238" t="s">
        <v>336</v>
      </c>
      <c r="N100" s="245" t="s">
        <v>363</v>
      </c>
      <c r="O100" s="242">
        <v>2</v>
      </c>
      <c r="P100" s="243"/>
      <c r="Q100" s="229"/>
      <c r="R100" s="229"/>
      <c r="S100" s="229"/>
      <c r="T100" s="229"/>
    </row>
    <row r="101" s="230" customFormat="1" spans="1:20">
      <c r="A101" s="239" t="s">
        <v>2131</v>
      </c>
      <c r="B101" s="240" t="s">
        <v>1722</v>
      </c>
      <c r="C101" s="239" t="s">
        <v>2128</v>
      </c>
      <c r="D101" s="240" t="s">
        <v>247</v>
      </c>
      <c r="E101" s="240" t="s">
        <v>258</v>
      </c>
      <c r="F101" s="240" t="s">
        <v>2129</v>
      </c>
      <c r="G101" s="239" t="s">
        <v>2102</v>
      </c>
      <c r="H101" s="239" t="s">
        <v>297</v>
      </c>
      <c r="I101" s="240" t="s">
        <v>13</v>
      </c>
      <c r="J101" s="239">
        <v>5458</v>
      </c>
      <c r="K101" s="240" t="s">
        <v>252</v>
      </c>
      <c r="L101" s="240" t="s">
        <v>23</v>
      </c>
      <c r="M101" s="240" t="s">
        <v>351</v>
      </c>
      <c r="N101" s="245" t="s">
        <v>363</v>
      </c>
      <c r="O101" s="242" t="s">
        <v>14</v>
      </c>
      <c r="P101" s="243"/>
      <c r="Q101" s="229"/>
      <c r="R101" s="229"/>
      <c r="S101" s="229"/>
      <c r="T101" s="229"/>
    </row>
    <row r="102" s="230" customFormat="1" spans="1:20">
      <c r="A102" s="237" t="s">
        <v>2132</v>
      </c>
      <c r="B102" s="238" t="s">
        <v>2133</v>
      </c>
      <c r="C102" s="237" t="s">
        <v>2134</v>
      </c>
      <c r="D102" s="238" t="s">
        <v>247</v>
      </c>
      <c r="E102" s="238" t="s">
        <v>258</v>
      </c>
      <c r="F102" s="238" t="s">
        <v>2135</v>
      </c>
      <c r="G102" s="237" t="s">
        <v>2102</v>
      </c>
      <c r="H102" s="237" t="s">
        <v>265</v>
      </c>
      <c r="I102" s="238" t="s">
        <v>125</v>
      </c>
      <c r="J102" s="237">
        <v>5369</v>
      </c>
      <c r="K102" s="238" t="s">
        <v>252</v>
      </c>
      <c r="L102" s="238" t="s">
        <v>127</v>
      </c>
      <c r="M102" s="238" t="s">
        <v>253</v>
      </c>
      <c r="N102" s="245" t="s">
        <v>363</v>
      </c>
      <c r="O102" s="242">
        <v>1</v>
      </c>
      <c r="P102" s="243">
        <v>1</v>
      </c>
      <c r="Q102" s="229"/>
      <c r="R102" s="229"/>
      <c r="S102" s="229"/>
      <c r="T102" s="229"/>
    </row>
    <row r="103" s="230" customFormat="1" spans="1:20">
      <c r="A103" s="239" t="s">
        <v>2136</v>
      </c>
      <c r="B103" s="240" t="s">
        <v>2133</v>
      </c>
      <c r="C103" s="239" t="s">
        <v>2134</v>
      </c>
      <c r="D103" s="240" t="s">
        <v>247</v>
      </c>
      <c r="E103" s="240" t="s">
        <v>258</v>
      </c>
      <c r="F103" s="240" t="s">
        <v>2135</v>
      </c>
      <c r="G103" s="239" t="s">
        <v>2102</v>
      </c>
      <c r="H103" s="239" t="s">
        <v>2137</v>
      </c>
      <c r="I103" s="240" t="s">
        <v>125</v>
      </c>
      <c r="J103" s="239">
        <v>8688</v>
      </c>
      <c r="K103" s="240" t="s">
        <v>252</v>
      </c>
      <c r="L103" s="240" t="s">
        <v>127</v>
      </c>
      <c r="M103" s="240" t="s">
        <v>349</v>
      </c>
      <c r="N103" s="245" t="s">
        <v>363</v>
      </c>
      <c r="O103" s="242" t="s">
        <v>14</v>
      </c>
      <c r="P103" s="243"/>
      <c r="Q103" s="229"/>
      <c r="R103" s="229"/>
      <c r="S103" s="229"/>
      <c r="T103" s="229"/>
    </row>
    <row r="104" s="230" customFormat="1" spans="1:20">
      <c r="A104" s="237" t="s">
        <v>2138</v>
      </c>
      <c r="B104" s="238" t="s">
        <v>2139</v>
      </c>
      <c r="C104" s="237" t="s">
        <v>2140</v>
      </c>
      <c r="D104" s="238" t="s">
        <v>247</v>
      </c>
      <c r="E104" s="238" t="s">
        <v>360</v>
      </c>
      <c r="F104" s="238" t="s">
        <v>2141</v>
      </c>
      <c r="G104" s="237" t="s">
        <v>2102</v>
      </c>
      <c r="H104" s="237" t="s">
        <v>265</v>
      </c>
      <c r="I104" s="238" t="s">
        <v>111</v>
      </c>
      <c r="J104" s="237">
        <v>5988</v>
      </c>
      <c r="K104" s="238" t="s">
        <v>252</v>
      </c>
      <c r="L104" s="238" t="s">
        <v>112</v>
      </c>
      <c r="M104" s="238" t="s">
        <v>253</v>
      </c>
      <c r="N104" s="245" t="s">
        <v>363</v>
      </c>
      <c r="O104" s="242">
        <v>1</v>
      </c>
      <c r="P104" s="243">
        <v>1</v>
      </c>
      <c r="Q104" s="229"/>
      <c r="R104" s="229"/>
      <c r="S104" s="229"/>
      <c r="T104" s="229"/>
    </row>
    <row r="105" s="230" customFormat="1" spans="1:20">
      <c r="A105" s="239" t="s">
        <v>2142</v>
      </c>
      <c r="B105" s="240" t="s">
        <v>2139</v>
      </c>
      <c r="C105" s="239" t="s">
        <v>2140</v>
      </c>
      <c r="D105" s="240" t="s">
        <v>247</v>
      </c>
      <c r="E105" s="240" t="s">
        <v>360</v>
      </c>
      <c r="F105" s="240" t="s">
        <v>2141</v>
      </c>
      <c r="G105" s="239" t="s">
        <v>2102</v>
      </c>
      <c r="H105" s="239" t="s">
        <v>297</v>
      </c>
      <c r="I105" s="240" t="s">
        <v>111</v>
      </c>
      <c r="J105" s="239">
        <v>5998</v>
      </c>
      <c r="K105" s="240" t="s">
        <v>252</v>
      </c>
      <c r="L105" s="240" t="s">
        <v>112</v>
      </c>
      <c r="M105" s="240" t="s">
        <v>351</v>
      </c>
      <c r="N105" s="245" t="s">
        <v>363</v>
      </c>
      <c r="O105" s="242" t="s">
        <v>14</v>
      </c>
      <c r="P105" s="243"/>
      <c r="Q105" s="229"/>
      <c r="R105" s="229"/>
      <c r="S105" s="229"/>
      <c r="T105" s="229"/>
    </row>
    <row r="106" s="230" customFormat="1" spans="1:20">
      <c r="A106" s="237" t="s">
        <v>2143</v>
      </c>
      <c r="B106" s="238" t="s">
        <v>2144</v>
      </c>
      <c r="C106" s="237" t="s">
        <v>2145</v>
      </c>
      <c r="D106" s="238" t="s">
        <v>247</v>
      </c>
      <c r="E106" s="238" t="s">
        <v>360</v>
      </c>
      <c r="F106" s="238" t="s">
        <v>2146</v>
      </c>
      <c r="G106" s="237" t="s">
        <v>2102</v>
      </c>
      <c r="H106" s="237" t="s">
        <v>335</v>
      </c>
      <c r="I106" s="238" t="s">
        <v>111</v>
      </c>
      <c r="J106" s="237">
        <v>9388</v>
      </c>
      <c r="K106" s="238" t="s">
        <v>252</v>
      </c>
      <c r="L106" s="238" t="s">
        <v>115</v>
      </c>
      <c r="M106" s="238" t="s">
        <v>336</v>
      </c>
      <c r="N106" s="245" t="s">
        <v>363</v>
      </c>
      <c r="O106" s="242">
        <v>2</v>
      </c>
      <c r="P106" s="243">
        <v>1</v>
      </c>
      <c r="Q106" s="229"/>
      <c r="R106" s="229"/>
      <c r="S106" s="229"/>
      <c r="T106" s="229"/>
    </row>
    <row r="107" s="230" customFormat="1" spans="1:20">
      <c r="A107" s="239" t="s">
        <v>2147</v>
      </c>
      <c r="B107" s="240" t="s">
        <v>2144</v>
      </c>
      <c r="C107" s="239" t="s">
        <v>2145</v>
      </c>
      <c r="D107" s="240" t="s">
        <v>247</v>
      </c>
      <c r="E107" s="240" t="s">
        <v>360</v>
      </c>
      <c r="F107" s="240" t="s">
        <v>2146</v>
      </c>
      <c r="G107" s="239" t="s">
        <v>2102</v>
      </c>
      <c r="H107" s="239" t="s">
        <v>297</v>
      </c>
      <c r="I107" s="240" t="s">
        <v>111</v>
      </c>
      <c r="J107" s="239">
        <v>5898</v>
      </c>
      <c r="K107" s="240" t="s">
        <v>252</v>
      </c>
      <c r="L107" s="240" t="s">
        <v>115</v>
      </c>
      <c r="M107" s="240" t="s">
        <v>351</v>
      </c>
      <c r="N107" s="245" t="s">
        <v>363</v>
      </c>
      <c r="O107" s="242" t="s">
        <v>14</v>
      </c>
      <c r="P107" s="243"/>
      <c r="Q107" s="229"/>
      <c r="R107" s="229"/>
      <c r="S107" s="229"/>
      <c r="T107" s="229"/>
    </row>
    <row r="108" s="230" customFormat="1" spans="1:20">
      <c r="A108" s="237" t="s">
        <v>2148</v>
      </c>
      <c r="B108" s="238" t="s">
        <v>2149</v>
      </c>
      <c r="C108" s="237" t="s">
        <v>2150</v>
      </c>
      <c r="D108" s="238" t="s">
        <v>247</v>
      </c>
      <c r="E108" s="238" t="s">
        <v>305</v>
      </c>
      <c r="F108" s="238" t="s">
        <v>2151</v>
      </c>
      <c r="G108" s="237" t="s">
        <v>2102</v>
      </c>
      <c r="H108" s="237" t="s">
        <v>265</v>
      </c>
      <c r="I108" s="238" t="s">
        <v>117</v>
      </c>
      <c r="J108" s="237">
        <v>5398</v>
      </c>
      <c r="K108" s="238" t="s">
        <v>252</v>
      </c>
      <c r="L108" s="238" t="s">
        <v>121</v>
      </c>
      <c r="M108" s="238" t="s">
        <v>253</v>
      </c>
      <c r="N108" s="245" t="s">
        <v>363</v>
      </c>
      <c r="O108" s="242">
        <v>1</v>
      </c>
      <c r="P108" s="242" t="s">
        <v>14</v>
      </c>
      <c r="Q108" s="229"/>
      <c r="R108" s="229"/>
      <c r="S108" s="229"/>
      <c r="T108" s="229"/>
    </row>
    <row r="109" s="230" customFormat="1" spans="1:20">
      <c r="A109" s="237" t="s">
        <v>2152</v>
      </c>
      <c r="B109" s="238" t="s">
        <v>2153</v>
      </c>
      <c r="C109" s="237" t="s">
        <v>2154</v>
      </c>
      <c r="D109" s="238" t="s">
        <v>247</v>
      </c>
      <c r="E109" s="238" t="s">
        <v>288</v>
      </c>
      <c r="F109" s="238" t="s">
        <v>2155</v>
      </c>
      <c r="G109" s="237" t="s">
        <v>2102</v>
      </c>
      <c r="H109" s="237" t="s">
        <v>265</v>
      </c>
      <c r="I109" s="238" t="s">
        <v>105</v>
      </c>
      <c r="J109" s="237">
        <v>5398</v>
      </c>
      <c r="K109" s="238" t="s">
        <v>252</v>
      </c>
      <c r="L109" s="238" t="s">
        <v>109</v>
      </c>
      <c r="M109" s="238" t="s">
        <v>253</v>
      </c>
      <c r="N109" s="245" t="s">
        <v>363</v>
      </c>
      <c r="O109" s="242">
        <v>1</v>
      </c>
      <c r="P109" s="243">
        <v>1</v>
      </c>
      <c r="Q109" s="229"/>
      <c r="R109" s="229"/>
      <c r="S109" s="229"/>
      <c r="T109" s="229"/>
    </row>
    <row r="110" s="230" customFormat="1" spans="1:20">
      <c r="A110" s="239" t="s">
        <v>2156</v>
      </c>
      <c r="B110" s="240" t="s">
        <v>2153</v>
      </c>
      <c r="C110" s="239" t="s">
        <v>2154</v>
      </c>
      <c r="D110" s="240" t="s">
        <v>247</v>
      </c>
      <c r="E110" s="240" t="s">
        <v>288</v>
      </c>
      <c r="F110" s="240" t="s">
        <v>2155</v>
      </c>
      <c r="G110" s="239" t="s">
        <v>2102</v>
      </c>
      <c r="H110" s="239" t="s">
        <v>308</v>
      </c>
      <c r="I110" s="240" t="s">
        <v>105</v>
      </c>
      <c r="J110" s="239">
        <v>3098</v>
      </c>
      <c r="K110" s="240" t="s">
        <v>252</v>
      </c>
      <c r="L110" s="240" t="s">
        <v>109</v>
      </c>
      <c r="M110" s="240" t="s">
        <v>339</v>
      </c>
      <c r="N110" s="245" t="s">
        <v>363</v>
      </c>
      <c r="O110" s="242" t="s">
        <v>14</v>
      </c>
      <c r="P110" s="243"/>
      <c r="Q110" s="229"/>
      <c r="R110" s="229"/>
      <c r="S110" s="229"/>
      <c r="T110" s="229"/>
    </row>
    <row r="111" s="230" customFormat="1" spans="1:20">
      <c r="A111" s="239" t="s">
        <v>2157</v>
      </c>
      <c r="B111" s="240" t="s">
        <v>2153</v>
      </c>
      <c r="C111" s="239" t="s">
        <v>2154</v>
      </c>
      <c r="D111" s="240" t="s">
        <v>247</v>
      </c>
      <c r="E111" s="240" t="s">
        <v>288</v>
      </c>
      <c r="F111" s="240" t="s">
        <v>2155</v>
      </c>
      <c r="G111" s="239" t="s">
        <v>2102</v>
      </c>
      <c r="H111" s="239" t="s">
        <v>365</v>
      </c>
      <c r="I111" s="240" t="s">
        <v>105</v>
      </c>
      <c r="J111" s="239">
        <v>4858</v>
      </c>
      <c r="K111" s="240" t="s">
        <v>252</v>
      </c>
      <c r="L111" s="240" t="s">
        <v>109</v>
      </c>
      <c r="M111" s="240" t="s">
        <v>349</v>
      </c>
      <c r="N111" s="245" t="s">
        <v>363</v>
      </c>
      <c r="O111" s="242" t="s">
        <v>14</v>
      </c>
      <c r="P111" s="243"/>
      <c r="Q111" s="229"/>
      <c r="R111" s="229"/>
      <c r="S111" s="229"/>
      <c r="T111" s="229"/>
    </row>
    <row r="112" s="230" customFormat="1" spans="1:20">
      <c r="A112" s="237" t="s">
        <v>2158</v>
      </c>
      <c r="B112" s="238" t="s">
        <v>2153</v>
      </c>
      <c r="C112" s="237" t="s">
        <v>2154</v>
      </c>
      <c r="D112" s="238" t="s">
        <v>247</v>
      </c>
      <c r="E112" s="238" t="s">
        <v>288</v>
      </c>
      <c r="F112" s="238" t="s">
        <v>2155</v>
      </c>
      <c r="G112" s="237" t="s">
        <v>2102</v>
      </c>
      <c r="H112" s="237" t="s">
        <v>331</v>
      </c>
      <c r="I112" s="238" t="s">
        <v>105</v>
      </c>
      <c r="J112" s="237">
        <v>6998</v>
      </c>
      <c r="K112" s="238" t="s">
        <v>252</v>
      </c>
      <c r="L112" s="238" t="s">
        <v>109</v>
      </c>
      <c r="M112" s="238" t="s">
        <v>332</v>
      </c>
      <c r="N112" s="245" t="s">
        <v>363</v>
      </c>
      <c r="O112" s="242">
        <v>2</v>
      </c>
      <c r="P112" s="243"/>
      <c r="Q112" s="229"/>
      <c r="R112" s="229"/>
      <c r="S112" s="229"/>
      <c r="T112" s="229"/>
    </row>
    <row r="113" s="229" customFormat="1" spans="1:16">
      <c r="A113" s="235" t="s">
        <v>2159</v>
      </c>
      <c r="B113" s="235" t="s">
        <v>2160</v>
      </c>
      <c r="C113" s="235" t="s">
        <v>2161</v>
      </c>
      <c r="D113" s="235" t="s">
        <v>247</v>
      </c>
      <c r="E113" s="235" t="s">
        <v>893</v>
      </c>
      <c r="F113" s="235" t="s">
        <v>2162</v>
      </c>
      <c r="G113" s="235" t="s">
        <v>2102</v>
      </c>
      <c r="H113" s="235" t="s">
        <v>265</v>
      </c>
      <c r="I113" s="235" t="s">
        <v>13</v>
      </c>
      <c r="J113" s="235">
        <v>5098</v>
      </c>
      <c r="K113" s="235" t="s">
        <v>252</v>
      </c>
      <c r="L113" s="235" t="s">
        <v>23</v>
      </c>
      <c r="M113" s="235" t="s">
        <v>266</v>
      </c>
      <c r="N113" s="241" t="s">
        <v>263</v>
      </c>
      <c r="O113" s="241">
        <v>1</v>
      </c>
      <c r="P113" s="242" t="s">
        <v>14</v>
      </c>
    </row>
    <row r="114" s="229" customFormat="1" spans="1:16">
      <c r="A114" s="236" t="s">
        <v>2163</v>
      </c>
      <c r="B114" s="236" t="s">
        <v>2160</v>
      </c>
      <c r="C114" s="236" t="s">
        <v>2161</v>
      </c>
      <c r="D114" s="236" t="s">
        <v>247</v>
      </c>
      <c r="E114" s="236" t="s">
        <v>893</v>
      </c>
      <c r="F114" s="236" t="s">
        <v>2162</v>
      </c>
      <c r="G114" s="236" t="s">
        <v>2102</v>
      </c>
      <c r="H114" s="236" t="s">
        <v>2164</v>
      </c>
      <c r="I114" s="236" t="s">
        <v>13</v>
      </c>
      <c r="J114" s="236">
        <v>4198</v>
      </c>
      <c r="K114" s="236" t="s">
        <v>252</v>
      </c>
      <c r="L114" s="236" t="s">
        <v>23</v>
      </c>
      <c r="M114" s="236" t="s">
        <v>277</v>
      </c>
      <c r="N114" s="241" t="s">
        <v>263</v>
      </c>
      <c r="O114" s="241" t="s">
        <v>14</v>
      </c>
      <c r="P114" s="242"/>
    </row>
    <row r="115" s="229" customFormat="1" spans="1:16">
      <c r="A115" s="236" t="s">
        <v>2165</v>
      </c>
      <c r="B115" s="236" t="s">
        <v>2160</v>
      </c>
      <c r="C115" s="236" t="s">
        <v>2161</v>
      </c>
      <c r="D115" s="236" t="s">
        <v>247</v>
      </c>
      <c r="E115" s="236" t="s">
        <v>893</v>
      </c>
      <c r="F115" s="236" t="s">
        <v>2162</v>
      </c>
      <c r="G115" s="236" t="s">
        <v>2102</v>
      </c>
      <c r="H115" s="236" t="s">
        <v>308</v>
      </c>
      <c r="I115" s="236" t="s">
        <v>13</v>
      </c>
      <c r="J115" s="236">
        <v>3098</v>
      </c>
      <c r="K115" s="236" t="s">
        <v>1359</v>
      </c>
      <c r="L115" s="236" t="s">
        <v>23</v>
      </c>
      <c r="M115" s="236" t="s">
        <v>269</v>
      </c>
      <c r="N115" s="241" t="s">
        <v>263</v>
      </c>
      <c r="O115" s="241" t="s">
        <v>14</v>
      </c>
      <c r="P115" s="242"/>
    </row>
    <row r="116" s="229" customFormat="1" spans="1:16">
      <c r="A116" s="235" t="s">
        <v>2166</v>
      </c>
      <c r="B116" s="235" t="s">
        <v>2167</v>
      </c>
      <c r="C116" s="235" t="s">
        <v>2168</v>
      </c>
      <c r="D116" s="235" t="s">
        <v>247</v>
      </c>
      <c r="E116" s="235" t="s">
        <v>273</v>
      </c>
      <c r="F116" s="235" t="s">
        <v>2169</v>
      </c>
      <c r="G116" s="235" t="s">
        <v>2102</v>
      </c>
      <c r="H116" s="235" t="s">
        <v>1169</v>
      </c>
      <c r="I116" s="235" t="s">
        <v>26</v>
      </c>
      <c r="J116" s="235">
        <v>9068</v>
      </c>
      <c r="K116" s="235" t="s">
        <v>252</v>
      </c>
      <c r="L116" s="235" t="s">
        <v>27</v>
      </c>
      <c r="M116" s="235" t="s">
        <v>266</v>
      </c>
      <c r="N116" s="241" t="s">
        <v>263</v>
      </c>
      <c r="O116" s="241">
        <v>1</v>
      </c>
      <c r="P116" s="242" t="s">
        <v>14</v>
      </c>
    </row>
    <row r="117" s="229" customFormat="1" spans="1:16">
      <c r="A117" s="236" t="s">
        <v>2170</v>
      </c>
      <c r="B117" s="236" t="s">
        <v>2167</v>
      </c>
      <c r="C117" s="236" t="s">
        <v>2168</v>
      </c>
      <c r="D117" s="236" t="s">
        <v>247</v>
      </c>
      <c r="E117" s="236" t="s">
        <v>273</v>
      </c>
      <c r="F117" s="236" t="s">
        <v>2169</v>
      </c>
      <c r="G117" s="236" t="s">
        <v>2102</v>
      </c>
      <c r="H117" s="236" t="s">
        <v>2171</v>
      </c>
      <c r="I117" s="236" t="s">
        <v>26</v>
      </c>
      <c r="J117" s="236">
        <v>9198</v>
      </c>
      <c r="K117" s="236" t="s">
        <v>252</v>
      </c>
      <c r="L117" s="236" t="s">
        <v>27</v>
      </c>
      <c r="M117" s="236" t="s">
        <v>2172</v>
      </c>
      <c r="N117" s="244" t="s">
        <v>263</v>
      </c>
      <c r="O117" s="241" t="s">
        <v>14</v>
      </c>
      <c r="P117" s="242"/>
    </row>
    <row r="118" s="229" customFormat="1" spans="1:16">
      <c r="A118" s="235" t="s">
        <v>2173</v>
      </c>
      <c r="B118" s="235" t="s">
        <v>2174</v>
      </c>
      <c r="C118" s="235" t="s">
        <v>2175</v>
      </c>
      <c r="D118" s="235" t="s">
        <v>247</v>
      </c>
      <c r="E118" s="235" t="s">
        <v>328</v>
      </c>
      <c r="F118" s="235" t="s">
        <v>2176</v>
      </c>
      <c r="G118" s="235" t="s">
        <v>2102</v>
      </c>
      <c r="H118" s="235" t="s">
        <v>759</v>
      </c>
      <c r="I118" s="235" t="s">
        <v>13</v>
      </c>
      <c r="J118" s="235">
        <v>7418</v>
      </c>
      <c r="K118" s="235" t="s">
        <v>252</v>
      </c>
      <c r="L118" s="235" t="s">
        <v>881</v>
      </c>
      <c r="M118" s="235" t="s">
        <v>266</v>
      </c>
      <c r="N118" s="241" t="s">
        <v>263</v>
      </c>
      <c r="O118" s="241">
        <v>1</v>
      </c>
      <c r="P118" s="242" t="s">
        <v>14</v>
      </c>
    </row>
    <row r="119" s="229" customFormat="1" spans="1:16">
      <c r="A119" s="236" t="s">
        <v>2177</v>
      </c>
      <c r="B119" s="236" t="s">
        <v>2174</v>
      </c>
      <c r="C119" s="236" t="s">
        <v>2175</v>
      </c>
      <c r="D119" s="236" t="s">
        <v>247</v>
      </c>
      <c r="E119" s="236" t="s">
        <v>328</v>
      </c>
      <c r="F119" s="236" t="s">
        <v>2176</v>
      </c>
      <c r="G119" s="236" t="s">
        <v>2072</v>
      </c>
      <c r="H119" s="236" t="s">
        <v>1482</v>
      </c>
      <c r="I119" s="236" t="s">
        <v>13</v>
      </c>
      <c r="J119" s="236">
        <v>3098</v>
      </c>
      <c r="K119" s="236" t="s">
        <v>252</v>
      </c>
      <c r="L119" s="236" t="s">
        <v>881</v>
      </c>
      <c r="M119" s="236" t="s">
        <v>269</v>
      </c>
      <c r="N119" s="241" t="s">
        <v>263</v>
      </c>
      <c r="O119" s="241" t="s">
        <v>14</v>
      </c>
      <c r="P119" s="242"/>
    </row>
    <row r="120" s="229" customFormat="1" spans="1:16">
      <c r="A120" s="236" t="s">
        <v>2178</v>
      </c>
      <c r="B120" s="236" t="s">
        <v>2179</v>
      </c>
      <c r="C120" s="236" t="s">
        <v>2180</v>
      </c>
      <c r="D120" s="236" t="s">
        <v>247</v>
      </c>
      <c r="E120" s="236" t="s">
        <v>314</v>
      </c>
      <c r="F120" s="236" t="s">
        <v>2181</v>
      </c>
      <c r="G120" s="236" t="s">
        <v>2102</v>
      </c>
      <c r="H120" s="236" t="s">
        <v>1398</v>
      </c>
      <c r="I120" s="236" t="s">
        <v>52</v>
      </c>
      <c r="J120" s="236">
        <v>8488</v>
      </c>
      <c r="K120" s="236" t="s">
        <v>252</v>
      </c>
      <c r="L120" s="236" t="s">
        <v>53</v>
      </c>
      <c r="M120" s="236" t="s">
        <v>277</v>
      </c>
      <c r="N120" s="244" t="s">
        <v>263</v>
      </c>
      <c r="O120" s="241" t="s">
        <v>14</v>
      </c>
      <c r="P120" s="243">
        <v>1</v>
      </c>
    </row>
    <row r="121" s="229" customFormat="1" spans="1:16">
      <c r="A121" s="235" t="s">
        <v>2182</v>
      </c>
      <c r="B121" s="235" t="s">
        <v>2183</v>
      </c>
      <c r="C121" s="235" t="s">
        <v>2180</v>
      </c>
      <c r="D121" s="235" t="s">
        <v>247</v>
      </c>
      <c r="E121" s="235" t="s">
        <v>314</v>
      </c>
      <c r="F121" s="235" t="s">
        <v>2181</v>
      </c>
      <c r="G121" s="235" t="s">
        <v>2184</v>
      </c>
      <c r="H121" s="235" t="s">
        <v>265</v>
      </c>
      <c r="I121" s="235" t="s">
        <v>52</v>
      </c>
      <c r="J121" s="235">
        <v>5368</v>
      </c>
      <c r="K121" s="235" t="s">
        <v>252</v>
      </c>
      <c r="L121" s="235" t="s">
        <v>53</v>
      </c>
      <c r="M121" s="235" t="s">
        <v>266</v>
      </c>
      <c r="N121" s="241" t="s">
        <v>263</v>
      </c>
      <c r="O121" s="241">
        <v>1</v>
      </c>
      <c r="P121" s="243"/>
    </row>
    <row r="122" s="229" customFormat="1" spans="1:16">
      <c r="A122" s="236" t="s">
        <v>2185</v>
      </c>
      <c r="B122" s="236" t="s">
        <v>2183</v>
      </c>
      <c r="C122" s="236" t="s">
        <v>2180</v>
      </c>
      <c r="D122" s="236" t="s">
        <v>247</v>
      </c>
      <c r="E122" s="236" t="s">
        <v>314</v>
      </c>
      <c r="F122" s="236" t="s">
        <v>2181</v>
      </c>
      <c r="G122" s="236" t="s">
        <v>2184</v>
      </c>
      <c r="H122" s="236" t="s">
        <v>308</v>
      </c>
      <c r="I122" s="236" t="s">
        <v>52</v>
      </c>
      <c r="J122" s="236">
        <v>3098</v>
      </c>
      <c r="K122" s="236" t="s">
        <v>252</v>
      </c>
      <c r="L122" s="236" t="s">
        <v>53</v>
      </c>
      <c r="M122" s="236" t="s">
        <v>269</v>
      </c>
      <c r="N122" s="241" t="s">
        <v>263</v>
      </c>
      <c r="O122" s="241" t="s">
        <v>14</v>
      </c>
      <c r="P122" s="243"/>
    </row>
    <row r="123" s="229" customFormat="1" spans="1:16">
      <c r="A123" s="235" t="s">
        <v>2186</v>
      </c>
      <c r="B123" s="235" t="s">
        <v>2187</v>
      </c>
      <c r="C123" s="235" t="s">
        <v>2180</v>
      </c>
      <c r="D123" s="235" t="s">
        <v>247</v>
      </c>
      <c r="E123" s="235" t="s">
        <v>314</v>
      </c>
      <c r="F123" s="235" t="s">
        <v>2188</v>
      </c>
      <c r="G123" s="235" t="s">
        <v>2072</v>
      </c>
      <c r="H123" s="235" t="s">
        <v>852</v>
      </c>
      <c r="I123" s="235" t="s">
        <v>52</v>
      </c>
      <c r="J123" s="235">
        <v>9098</v>
      </c>
      <c r="K123" s="235" t="s">
        <v>252</v>
      </c>
      <c r="L123" s="235" t="s">
        <v>53</v>
      </c>
      <c r="M123" s="235" t="s">
        <v>853</v>
      </c>
      <c r="N123" s="241" t="s">
        <v>263</v>
      </c>
      <c r="O123" s="241">
        <v>2</v>
      </c>
      <c r="P123" s="243"/>
    </row>
    <row r="124" s="229" customFormat="1" spans="1:16">
      <c r="A124" s="236" t="s">
        <v>2189</v>
      </c>
      <c r="B124" s="236" t="s">
        <v>2187</v>
      </c>
      <c r="C124" s="236" t="s">
        <v>2180</v>
      </c>
      <c r="D124" s="236" t="s">
        <v>247</v>
      </c>
      <c r="E124" s="236" t="s">
        <v>314</v>
      </c>
      <c r="F124" s="236" t="s">
        <v>2181</v>
      </c>
      <c r="G124" s="236" t="s">
        <v>2072</v>
      </c>
      <c r="H124" s="236" t="s">
        <v>365</v>
      </c>
      <c r="I124" s="236" t="s">
        <v>52</v>
      </c>
      <c r="J124" s="236">
        <v>4848</v>
      </c>
      <c r="K124" s="236" t="s">
        <v>252</v>
      </c>
      <c r="L124" s="236" t="s">
        <v>53</v>
      </c>
      <c r="M124" s="236" t="s">
        <v>1276</v>
      </c>
      <c r="N124" s="241" t="s">
        <v>263</v>
      </c>
      <c r="O124" s="241" t="s">
        <v>14</v>
      </c>
      <c r="P124" s="243"/>
    </row>
    <row r="125" s="229" customFormat="1" spans="1:16">
      <c r="A125" s="236" t="s">
        <v>2190</v>
      </c>
      <c r="B125" s="247" t="s">
        <v>2191</v>
      </c>
      <c r="C125" s="236" t="s">
        <v>2192</v>
      </c>
      <c r="D125" s="236" t="s">
        <v>247</v>
      </c>
      <c r="E125" s="236" t="s">
        <v>258</v>
      </c>
      <c r="F125" s="236" t="s">
        <v>2193</v>
      </c>
      <c r="G125" s="236" t="s">
        <v>2184</v>
      </c>
      <c r="H125" s="236" t="s">
        <v>2194</v>
      </c>
      <c r="I125" s="236" t="s">
        <v>45</v>
      </c>
      <c r="J125" s="236">
        <v>9998</v>
      </c>
      <c r="K125" s="236" t="s">
        <v>252</v>
      </c>
      <c r="L125" s="236" t="s">
        <v>51</v>
      </c>
      <c r="M125" s="236" t="s">
        <v>2195</v>
      </c>
      <c r="N125" s="244" t="s">
        <v>263</v>
      </c>
      <c r="O125" s="241" t="s">
        <v>14</v>
      </c>
      <c r="P125" s="243">
        <v>1</v>
      </c>
    </row>
    <row r="126" s="229" customFormat="1" spans="1:16">
      <c r="A126" s="236" t="s">
        <v>2196</v>
      </c>
      <c r="B126" s="236" t="s">
        <v>2197</v>
      </c>
      <c r="C126" s="236" t="s">
        <v>2192</v>
      </c>
      <c r="D126" s="236" t="s">
        <v>247</v>
      </c>
      <c r="E126" s="236" t="s">
        <v>258</v>
      </c>
      <c r="F126" s="236" t="s">
        <v>2193</v>
      </c>
      <c r="G126" s="236" t="s">
        <v>2184</v>
      </c>
      <c r="H126" s="236" t="s">
        <v>2198</v>
      </c>
      <c r="I126" s="236" t="s">
        <v>45</v>
      </c>
      <c r="J126" s="236">
        <v>8359</v>
      </c>
      <c r="K126" s="236" t="s">
        <v>252</v>
      </c>
      <c r="L126" s="236" t="s">
        <v>51</v>
      </c>
      <c r="M126" s="236" t="s">
        <v>2199</v>
      </c>
      <c r="N126" s="241" t="s">
        <v>263</v>
      </c>
      <c r="O126" s="241" t="s">
        <v>14</v>
      </c>
      <c r="P126" s="243"/>
    </row>
    <row r="127" s="229" customFormat="1" spans="1:16">
      <c r="A127" s="235" t="s">
        <v>2200</v>
      </c>
      <c r="B127" s="235" t="s">
        <v>2197</v>
      </c>
      <c r="C127" s="235" t="s">
        <v>2192</v>
      </c>
      <c r="D127" s="235" t="s">
        <v>247</v>
      </c>
      <c r="E127" s="235" t="s">
        <v>258</v>
      </c>
      <c r="F127" s="235" t="s">
        <v>2193</v>
      </c>
      <c r="G127" s="235" t="s">
        <v>2184</v>
      </c>
      <c r="H127" s="235" t="s">
        <v>2201</v>
      </c>
      <c r="I127" s="235" t="s">
        <v>45</v>
      </c>
      <c r="J127" s="235">
        <v>6698</v>
      </c>
      <c r="K127" s="235" t="s">
        <v>252</v>
      </c>
      <c r="L127" s="235" t="s">
        <v>51</v>
      </c>
      <c r="M127" s="235" t="s">
        <v>856</v>
      </c>
      <c r="N127" s="241" t="s">
        <v>263</v>
      </c>
      <c r="O127" s="241">
        <v>2</v>
      </c>
      <c r="P127" s="243"/>
    </row>
    <row r="128" s="229" customFormat="1" spans="1:16">
      <c r="A128" s="235" t="s">
        <v>2202</v>
      </c>
      <c r="B128" s="235" t="s">
        <v>2197</v>
      </c>
      <c r="C128" s="235" t="s">
        <v>2192</v>
      </c>
      <c r="D128" s="235" t="s">
        <v>247</v>
      </c>
      <c r="E128" s="235" t="s">
        <v>258</v>
      </c>
      <c r="F128" s="235" t="s">
        <v>2193</v>
      </c>
      <c r="G128" s="235" t="s">
        <v>2184</v>
      </c>
      <c r="H128" s="235" t="s">
        <v>1553</v>
      </c>
      <c r="I128" s="235" t="s">
        <v>45</v>
      </c>
      <c r="J128" s="235">
        <v>7308</v>
      </c>
      <c r="K128" s="235" t="s">
        <v>252</v>
      </c>
      <c r="L128" s="235" t="s">
        <v>51</v>
      </c>
      <c r="M128" s="235" t="s">
        <v>853</v>
      </c>
      <c r="N128" s="241" t="s">
        <v>263</v>
      </c>
      <c r="O128" s="241">
        <v>2</v>
      </c>
      <c r="P128" s="243"/>
    </row>
    <row r="129" s="229" customFormat="1" spans="1:16">
      <c r="A129" s="235" t="s">
        <v>2203</v>
      </c>
      <c r="B129" s="235" t="s">
        <v>2197</v>
      </c>
      <c r="C129" s="235" t="s">
        <v>2192</v>
      </c>
      <c r="D129" s="235" t="s">
        <v>247</v>
      </c>
      <c r="E129" s="235" t="s">
        <v>258</v>
      </c>
      <c r="F129" s="235" t="s">
        <v>2193</v>
      </c>
      <c r="G129" s="235" t="s">
        <v>2184</v>
      </c>
      <c r="H129" s="235" t="s">
        <v>265</v>
      </c>
      <c r="I129" s="235" t="s">
        <v>45</v>
      </c>
      <c r="J129" s="235">
        <v>5098</v>
      </c>
      <c r="K129" s="235" t="s">
        <v>252</v>
      </c>
      <c r="L129" s="235" t="s">
        <v>51</v>
      </c>
      <c r="M129" s="235" t="s">
        <v>266</v>
      </c>
      <c r="N129" s="241" t="s">
        <v>263</v>
      </c>
      <c r="O129" s="241">
        <v>1</v>
      </c>
      <c r="P129" s="243"/>
    </row>
    <row r="130" s="229" customFormat="1" spans="1:16">
      <c r="A130" s="236" t="s">
        <v>2204</v>
      </c>
      <c r="B130" s="236" t="s">
        <v>2197</v>
      </c>
      <c r="C130" s="236" t="s">
        <v>2192</v>
      </c>
      <c r="D130" s="236" t="s">
        <v>247</v>
      </c>
      <c r="E130" s="236" t="s">
        <v>258</v>
      </c>
      <c r="F130" s="236" t="s">
        <v>2193</v>
      </c>
      <c r="G130" s="236" t="s">
        <v>2184</v>
      </c>
      <c r="H130" s="236" t="s">
        <v>308</v>
      </c>
      <c r="I130" s="236" t="s">
        <v>45</v>
      </c>
      <c r="J130" s="236">
        <v>1</v>
      </c>
      <c r="K130" s="236" t="s">
        <v>252</v>
      </c>
      <c r="L130" s="236" t="s">
        <v>51</v>
      </c>
      <c r="M130" s="236" t="s">
        <v>269</v>
      </c>
      <c r="N130" s="241" t="s">
        <v>263</v>
      </c>
      <c r="O130" s="241" t="s">
        <v>14</v>
      </c>
      <c r="P130" s="243"/>
    </row>
    <row r="131" s="229" customFormat="1" spans="1:16">
      <c r="A131" s="236" t="s">
        <v>2205</v>
      </c>
      <c r="B131" s="236" t="s">
        <v>2197</v>
      </c>
      <c r="C131" s="236" t="s">
        <v>2192</v>
      </c>
      <c r="D131" s="236" t="s">
        <v>247</v>
      </c>
      <c r="E131" s="236" t="s">
        <v>258</v>
      </c>
      <c r="F131" s="236" t="s">
        <v>2193</v>
      </c>
      <c r="G131" s="236" t="s">
        <v>2184</v>
      </c>
      <c r="H131" s="236" t="s">
        <v>1550</v>
      </c>
      <c r="I131" s="236" t="s">
        <v>45</v>
      </c>
      <c r="J131" s="236">
        <v>5798</v>
      </c>
      <c r="K131" s="236" t="s">
        <v>252</v>
      </c>
      <c r="L131" s="236" t="s">
        <v>51</v>
      </c>
      <c r="M131" s="236" t="s">
        <v>277</v>
      </c>
      <c r="N131" s="241" t="s">
        <v>263</v>
      </c>
      <c r="O131" s="241" t="s">
        <v>14</v>
      </c>
      <c r="P131" s="243"/>
    </row>
    <row r="132" s="230" customFormat="1" spans="1:20">
      <c r="A132" s="237" t="s">
        <v>2206</v>
      </c>
      <c r="B132" s="238" t="s">
        <v>2207</v>
      </c>
      <c r="C132" s="237" t="s">
        <v>2208</v>
      </c>
      <c r="D132" s="238" t="s">
        <v>247</v>
      </c>
      <c r="E132" s="238" t="s">
        <v>248</v>
      </c>
      <c r="F132" s="238" t="s">
        <v>2209</v>
      </c>
      <c r="G132" s="237" t="s">
        <v>1958</v>
      </c>
      <c r="H132" s="237" t="s">
        <v>1905</v>
      </c>
      <c r="I132" s="238" t="s">
        <v>52</v>
      </c>
      <c r="J132" s="237">
        <v>11098</v>
      </c>
      <c r="K132" s="238" t="s">
        <v>252</v>
      </c>
      <c r="L132" s="238" t="s">
        <v>53</v>
      </c>
      <c r="M132" s="238" t="s">
        <v>336</v>
      </c>
      <c r="N132" s="245" t="s">
        <v>363</v>
      </c>
      <c r="O132" s="242">
        <v>2</v>
      </c>
      <c r="P132" s="194">
        <v>1</v>
      </c>
      <c r="Q132" s="229"/>
      <c r="R132" s="229"/>
      <c r="S132" s="229"/>
      <c r="T132" s="229"/>
    </row>
    <row r="133" s="229" customFormat="1" spans="1:16">
      <c r="A133" s="236" t="s">
        <v>2210</v>
      </c>
      <c r="B133" s="236" t="s">
        <v>2207</v>
      </c>
      <c r="C133" s="236" t="s">
        <v>1112</v>
      </c>
      <c r="D133" s="236" t="s">
        <v>247</v>
      </c>
      <c r="E133" s="236" t="s">
        <v>314</v>
      </c>
      <c r="F133" s="236" t="s">
        <v>1301</v>
      </c>
      <c r="G133" s="236" t="s">
        <v>2211</v>
      </c>
      <c r="H133" s="236" t="s">
        <v>1367</v>
      </c>
      <c r="I133" s="236" t="s">
        <v>52</v>
      </c>
      <c r="J133" s="236">
        <v>5988</v>
      </c>
      <c r="K133" s="236" t="s">
        <v>252</v>
      </c>
      <c r="L133" s="236" t="s">
        <v>53</v>
      </c>
      <c r="M133" s="236" t="s">
        <v>1276</v>
      </c>
      <c r="N133" s="241" t="s">
        <v>263</v>
      </c>
      <c r="O133" s="241" t="s">
        <v>14</v>
      </c>
      <c r="P133" s="196"/>
    </row>
    <row r="134" s="229" customFormat="1" spans="1:16">
      <c r="A134" s="235" t="s">
        <v>2212</v>
      </c>
      <c r="B134" s="235" t="s">
        <v>2207</v>
      </c>
      <c r="C134" s="235" t="s">
        <v>1112</v>
      </c>
      <c r="D134" s="235" t="s">
        <v>247</v>
      </c>
      <c r="E134" s="235" t="s">
        <v>314</v>
      </c>
      <c r="F134" s="235" t="s">
        <v>1301</v>
      </c>
      <c r="G134" s="235" t="s">
        <v>2211</v>
      </c>
      <c r="H134" s="235" t="s">
        <v>852</v>
      </c>
      <c r="I134" s="235" t="s">
        <v>52</v>
      </c>
      <c r="J134" s="235">
        <v>9098</v>
      </c>
      <c r="K134" s="235" t="s">
        <v>252</v>
      </c>
      <c r="L134" s="235" t="s">
        <v>53</v>
      </c>
      <c r="M134" s="235" t="s">
        <v>853</v>
      </c>
      <c r="N134" s="241" t="s">
        <v>263</v>
      </c>
      <c r="O134" s="248">
        <v>2</v>
      </c>
      <c r="P134" s="195"/>
    </row>
    <row r="135" s="231" customFormat="1" ht="16" customHeight="1" spans="1:20">
      <c r="A135" s="236" t="s">
        <v>2213</v>
      </c>
      <c r="B135" s="236" t="s">
        <v>2214</v>
      </c>
      <c r="C135" s="236" t="s">
        <v>2215</v>
      </c>
      <c r="D135" s="236" t="s">
        <v>247</v>
      </c>
      <c r="E135" s="236" t="s">
        <v>314</v>
      </c>
      <c r="F135" s="236" t="s">
        <v>2216</v>
      </c>
      <c r="G135" s="236" t="s">
        <v>1920</v>
      </c>
      <c r="H135" s="236" t="s">
        <v>1294</v>
      </c>
      <c r="I135" s="236" t="s">
        <v>52</v>
      </c>
      <c r="J135" s="236">
        <v>4098</v>
      </c>
      <c r="K135" s="236" t="s">
        <v>1359</v>
      </c>
      <c r="L135" s="236" t="s">
        <v>56</v>
      </c>
      <c r="M135" s="236" t="s">
        <v>262</v>
      </c>
      <c r="N135" s="241" t="s">
        <v>263</v>
      </c>
      <c r="O135" s="241" t="s">
        <v>14</v>
      </c>
      <c r="P135" s="243">
        <v>1</v>
      </c>
      <c r="Q135" s="229"/>
      <c r="R135" s="229"/>
      <c r="S135" s="229"/>
      <c r="T135" s="229"/>
    </row>
    <row r="136" s="231" customFormat="1" spans="1:20">
      <c r="A136" s="235" t="s">
        <v>2217</v>
      </c>
      <c r="B136" s="235" t="s">
        <v>2214</v>
      </c>
      <c r="C136" s="235" t="s">
        <v>2215</v>
      </c>
      <c r="D136" s="235" t="s">
        <v>247</v>
      </c>
      <c r="E136" s="235" t="s">
        <v>314</v>
      </c>
      <c r="F136" s="235" t="s">
        <v>2218</v>
      </c>
      <c r="G136" s="235" t="s">
        <v>2211</v>
      </c>
      <c r="H136" s="235" t="s">
        <v>1905</v>
      </c>
      <c r="I136" s="235" t="s">
        <v>52</v>
      </c>
      <c r="J136" s="235">
        <v>11098</v>
      </c>
      <c r="K136" s="235" t="s">
        <v>252</v>
      </c>
      <c r="L136" s="235" t="s">
        <v>53</v>
      </c>
      <c r="M136" s="235" t="s">
        <v>856</v>
      </c>
      <c r="N136" s="184" t="s">
        <v>263</v>
      </c>
      <c r="O136" s="248">
        <v>2</v>
      </c>
      <c r="P136" s="243"/>
      <c r="Q136" s="229"/>
      <c r="R136" s="229"/>
      <c r="S136" s="229"/>
      <c r="T136" s="229"/>
    </row>
    <row r="137" s="232" customFormat="1" ht="16" customHeight="1" spans="1:20">
      <c r="A137" s="237" t="s">
        <v>2219</v>
      </c>
      <c r="B137" s="238" t="s">
        <v>2220</v>
      </c>
      <c r="C137" s="237">
        <v>18969082118</v>
      </c>
      <c r="D137" s="238" t="s">
        <v>247</v>
      </c>
      <c r="E137" s="238" t="s">
        <v>328</v>
      </c>
      <c r="F137" s="238" t="s">
        <v>2221</v>
      </c>
      <c r="G137" s="237" t="s">
        <v>2222</v>
      </c>
      <c r="H137" s="237" t="s">
        <v>265</v>
      </c>
      <c r="I137" s="238" t="s">
        <v>52</v>
      </c>
      <c r="J137" s="237">
        <v>5368</v>
      </c>
      <c r="K137" s="238" t="s">
        <v>252</v>
      </c>
      <c r="L137" s="238" t="s">
        <v>56</v>
      </c>
      <c r="M137" s="238" t="s">
        <v>253</v>
      </c>
      <c r="N137" s="245" t="s">
        <v>363</v>
      </c>
      <c r="O137" s="242">
        <v>1</v>
      </c>
      <c r="P137" s="194">
        <v>1</v>
      </c>
      <c r="Q137" s="230"/>
      <c r="R137" s="230"/>
      <c r="S137" s="230"/>
      <c r="T137" s="230"/>
    </row>
    <row r="138" s="232" customFormat="1" customHeight="1" spans="1:20">
      <c r="A138" s="239" t="s">
        <v>2223</v>
      </c>
      <c r="B138" s="240" t="s">
        <v>2220</v>
      </c>
      <c r="C138" s="239">
        <v>18969082118</v>
      </c>
      <c r="D138" s="240" t="s">
        <v>247</v>
      </c>
      <c r="E138" s="240" t="s">
        <v>328</v>
      </c>
      <c r="F138" s="240" t="s">
        <v>2221</v>
      </c>
      <c r="G138" s="239" t="s">
        <v>2222</v>
      </c>
      <c r="H138" s="179" t="s">
        <v>1344</v>
      </c>
      <c r="I138" s="240" t="s">
        <v>52</v>
      </c>
      <c r="J138" s="239">
        <v>3718</v>
      </c>
      <c r="K138" s="240" t="s">
        <v>252</v>
      </c>
      <c r="L138" s="240" t="s">
        <v>56</v>
      </c>
      <c r="M138" s="240" t="s">
        <v>2224</v>
      </c>
      <c r="N138" s="245" t="s">
        <v>363</v>
      </c>
      <c r="O138" s="242" t="s">
        <v>14</v>
      </c>
      <c r="P138" s="195"/>
      <c r="Q138" s="230"/>
      <c r="R138" s="230"/>
      <c r="S138" s="230"/>
      <c r="T138" s="230"/>
    </row>
    <row r="139" s="230" customFormat="1" spans="1:16">
      <c r="A139" s="239" t="s">
        <v>2225</v>
      </c>
      <c r="B139" s="240" t="s">
        <v>2226</v>
      </c>
      <c r="C139" s="239">
        <v>18158521208</v>
      </c>
      <c r="D139" s="240" t="s">
        <v>247</v>
      </c>
      <c r="E139" s="240" t="s">
        <v>360</v>
      </c>
      <c r="F139" s="240" t="s">
        <v>2227</v>
      </c>
      <c r="G139" s="239" t="s">
        <v>2222</v>
      </c>
      <c r="H139" s="239" t="s">
        <v>1507</v>
      </c>
      <c r="I139" s="240" t="s">
        <v>52</v>
      </c>
      <c r="J139" s="239">
        <v>8688</v>
      </c>
      <c r="K139" s="240" t="s">
        <v>252</v>
      </c>
      <c r="L139" s="240" t="s">
        <v>56</v>
      </c>
      <c r="M139" s="240" t="s">
        <v>2228</v>
      </c>
      <c r="N139" s="245" t="s">
        <v>363</v>
      </c>
      <c r="O139" s="242" t="s">
        <v>14</v>
      </c>
      <c r="P139" s="194">
        <v>1</v>
      </c>
    </row>
    <row r="140" s="230" customFormat="1" spans="1:16">
      <c r="A140" s="237" t="s">
        <v>2229</v>
      </c>
      <c r="B140" s="238" t="s">
        <v>2226</v>
      </c>
      <c r="C140" s="237">
        <v>18158521208</v>
      </c>
      <c r="D140" s="238" t="s">
        <v>247</v>
      </c>
      <c r="E140" s="238" t="s">
        <v>360</v>
      </c>
      <c r="F140" s="238" t="s">
        <v>2227</v>
      </c>
      <c r="G140" s="237" t="s">
        <v>2222</v>
      </c>
      <c r="H140" s="237" t="s">
        <v>265</v>
      </c>
      <c r="I140" s="238" t="s">
        <v>52</v>
      </c>
      <c r="J140" s="237">
        <v>5368</v>
      </c>
      <c r="K140" s="238" t="s">
        <v>252</v>
      </c>
      <c r="L140" s="238" t="s">
        <v>56</v>
      </c>
      <c r="M140" s="238" t="s">
        <v>253</v>
      </c>
      <c r="N140" s="245" t="s">
        <v>363</v>
      </c>
      <c r="O140" s="242">
        <v>1</v>
      </c>
      <c r="P140" s="195"/>
    </row>
    <row r="141" s="232" customFormat="1" customHeight="1" spans="1:20">
      <c r="A141" s="237" t="s">
        <v>2230</v>
      </c>
      <c r="B141" s="238" t="s">
        <v>1356</v>
      </c>
      <c r="C141" s="237">
        <v>15306583080</v>
      </c>
      <c r="D141" s="238" t="s">
        <v>247</v>
      </c>
      <c r="E141" s="238" t="s">
        <v>328</v>
      </c>
      <c r="F141" s="238" t="s">
        <v>1358</v>
      </c>
      <c r="G141" s="237" t="s">
        <v>2222</v>
      </c>
      <c r="H141" s="237" t="s">
        <v>2231</v>
      </c>
      <c r="I141" s="238" t="s">
        <v>52</v>
      </c>
      <c r="J141" s="237">
        <v>8568</v>
      </c>
      <c r="K141" s="238" t="s">
        <v>252</v>
      </c>
      <c r="L141" s="238" t="s">
        <v>56</v>
      </c>
      <c r="M141" s="238" t="s">
        <v>253</v>
      </c>
      <c r="N141" s="245" t="s">
        <v>363</v>
      </c>
      <c r="O141" s="242">
        <v>1</v>
      </c>
      <c r="P141" s="196">
        <v>1</v>
      </c>
      <c r="Q141" s="230"/>
      <c r="R141" s="230"/>
      <c r="S141" s="230"/>
      <c r="T141" s="230"/>
    </row>
    <row r="142" s="232" customFormat="1" customHeight="1" spans="1:20">
      <c r="A142" s="239" t="s">
        <v>2232</v>
      </c>
      <c r="B142" s="240" t="s">
        <v>1356</v>
      </c>
      <c r="C142" s="239">
        <v>15306583080</v>
      </c>
      <c r="D142" s="240" t="s">
        <v>247</v>
      </c>
      <c r="E142" s="240" t="s">
        <v>328</v>
      </c>
      <c r="F142" s="240" t="s">
        <v>1358</v>
      </c>
      <c r="G142" s="239" t="s">
        <v>2222</v>
      </c>
      <c r="H142" s="179" t="s">
        <v>1398</v>
      </c>
      <c r="I142" s="240" t="s">
        <v>52</v>
      </c>
      <c r="J142" s="239">
        <v>8578</v>
      </c>
      <c r="K142" s="240" t="s">
        <v>252</v>
      </c>
      <c r="L142" s="240" t="s">
        <v>56</v>
      </c>
      <c r="M142" s="240" t="s">
        <v>2233</v>
      </c>
      <c r="N142" s="245" t="s">
        <v>363</v>
      </c>
      <c r="O142" s="242" t="s">
        <v>14</v>
      </c>
      <c r="P142" s="195"/>
      <c r="Q142" s="230"/>
      <c r="R142" s="230"/>
      <c r="S142" s="230"/>
      <c r="T142" s="230"/>
    </row>
    <row r="143" s="232" customFormat="1" customHeight="1" spans="1:20">
      <c r="A143" s="239" t="s">
        <v>2234</v>
      </c>
      <c r="B143" s="240" t="s">
        <v>2235</v>
      </c>
      <c r="C143" s="239">
        <v>18253992479</v>
      </c>
      <c r="D143" s="240" t="s">
        <v>247</v>
      </c>
      <c r="E143" s="240" t="s">
        <v>273</v>
      </c>
      <c r="F143" s="240" t="s">
        <v>2236</v>
      </c>
      <c r="G143" s="239" t="s">
        <v>2222</v>
      </c>
      <c r="H143" s="179" t="s">
        <v>297</v>
      </c>
      <c r="I143" s="240" t="s">
        <v>13</v>
      </c>
      <c r="J143" s="239">
        <v>5458</v>
      </c>
      <c r="K143" s="240" t="s">
        <v>252</v>
      </c>
      <c r="L143" s="240" t="s">
        <v>881</v>
      </c>
      <c r="M143" s="240" t="s">
        <v>2233</v>
      </c>
      <c r="N143" s="245" t="s">
        <v>363</v>
      </c>
      <c r="O143" s="242" t="s">
        <v>14</v>
      </c>
      <c r="P143" s="196">
        <v>1</v>
      </c>
      <c r="Q143" s="230"/>
      <c r="R143" s="230"/>
      <c r="S143" s="230"/>
      <c r="T143" s="230"/>
    </row>
    <row r="144" s="232" customFormat="1" customHeight="1" spans="1:20">
      <c r="A144" s="237" t="s">
        <v>2237</v>
      </c>
      <c r="B144" s="238" t="s">
        <v>2235</v>
      </c>
      <c r="C144" s="237">
        <v>18253992479</v>
      </c>
      <c r="D144" s="238" t="s">
        <v>247</v>
      </c>
      <c r="E144" s="238" t="s">
        <v>273</v>
      </c>
      <c r="F144" s="238" t="s">
        <v>2236</v>
      </c>
      <c r="G144" s="237" t="s">
        <v>2222</v>
      </c>
      <c r="H144" s="237" t="s">
        <v>335</v>
      </c>
      <c r="I144" s="238" t="s">
        <v>13</v>
      </c>
      <c r="J144" s="237">
        <v>9388</v>
      </c>
      <c r="K144" s="238" t="s">
        <v>252</v>
      </c>
      <c r="L144" s="238" t="s">
        <v>881</v>
      </c>
      <c r="M144" s="238" t="s">
        <v>856</v>
      </c>
      <c r="N144" s="245" t="s">
        <v>363</v>
      </c>
      <c r="O144" s="242">
        <v>2</v>
      </c>
      <c r="P144" s="195"/>
      <c r="Q144" s="230"/>
      <c r="R144" s="230"/>
      <c r="S144" s="230"/>
      <c r="T144" s="230"/>
    </row>
    <row r="145" s="230" customFormat="1" spans="1:16">
      <c r="A145" s="239" t="s">
        <v>2238</v>
      </c>
      <c r="B145" s="240" t="s">
        <v>358</v>
      </c>
      <c r="C145" s="239">
        <v>13355813650</v>
      </c>
      <c r="D145" s="240" t="s">
        <v>247</v>
      </c>
      <c r="E145" s="240" t="s">
        <v>258</v>
      </c>
      <c r="F145" s="240" t="s">
        <v>2239</v>
      </c>
      <c r="G145" s="239" t="s">
        <v>2222</v>
      </c>
      <c r="H145" s="239" t="s">
        <v>1344</v>
      </c>
      <c r="I145" s="240" t="s">
        <v>75</v>
      </c>
      <c r="J145" s="239">
        <v>3968</v>
      </c>
      <c r="K145" s="240" t="s">
        <v>1992</v>
      </c>
      <c r="L145" s="240" t="s">
        <v>76</v>
      </c>
      <c r="M145" s="240" t="s">
        <v>947</v>
      </c>
      <c r="N145" s="245" t="s">
        <v>363</v>
      </c>
      <c r="O145" s="242" t="s">
        <v>14</v>
      </c>
      <c r="P145" s="194">
        <v>1</v>
      </c>
    </row>
    <row r="146" s="230" customFormat="1" spans="1:16">
      <c r="A146" s="237" t="s">
        <v>2240</v>
      </c>
      <c r="B146" s="238" t="s">
        <v>358</v>
      </c>
      <c r="C146" s="237">
        <v>13355813650</v>
      </c>
      <c r="D146" s="238" t="s">
        <v>247</v>
      </c>
      <c r="E146" s="238" t="s">
        <v>258</v>
      </c>
      <c r="F146" s="238" t="s">
        <v>2239</v>
      </c>
      <c r="G146" s="237" t="s">
        <v>2222</v>
      </c>
      <c r="H146" s="237" t="s">
        <v>265</v>
      </c>
      <c r="I146" s="238" t="s">
        <v>75</v>
      </c>
      <c r="J146" s="237">
        <v>5898</v>
      </c>
      <c r="K146" s="238" t="s">
        <v>1992</v>
      </c>
      <c r="L146" s="238" t="s">
        <v>76</v>
      </c>
      <c r="M146" s="238" t="s">
        <v>253</v>
      </c>
      <c r="N146" s="245" t="s">
        <v>363</v>
      </c>
      <c r="O146" s="242">
        <v>1</v>
      </c>
      <c r="P146" s="195"/>
    </row>
    <row r="147" s="232" customFormat="1" customHeight="1" spans="1:20">
      <c r="A147" s="237" t="s">
        <v>2241</v>
      </c>
      <c r="B147" s="238" t="s">
        <v>2242</v>
      </c>
      <c r="C147" s="237">
        <v>15257119569</v>
      </c>
      <c r="D147" s="238" t="s">
        <v>247</v>
      </c>
      <c r="E147" s="238" t="s">
        <v>258</v>
      </c>
      <c r="F147" s="238" t="s">
        <v>2243</v>
      </c>
      <c r="G147" s="237" t="s">
        <v>2222</v>
      </c>
      <c r="H147" s="237" t="s">
        <v>1169</v>
      </c>
      <c r="I147" s="238" t="s">
        <v>81</v>
      </c>
      <c r="J147" s="237">
        <v>9298</v>
      </c>
      <c r="K147" s="238" t="s">
        <v>252</v>
      </c>
      <c r="L147" s="238" t="s">
        <v>82</v>
      </c>
      <c r="M147" s="238" t="s">
        <v>266</v>
      </c>
      <c r="N147" s="245" t="s">
        <v>363</v>
      </c>
      <c r="O147" s="242">
        <v>1</v>
      </c>
      <c r="P147" s="196">
        <v>1</v>
      </c>
      <c r="Q147" s="230"/>
      <c r="R147" s="230"/>
      <c r="S147" s="230"/>
      <c r="T147" s="230"/>
    </row>
    <row r="148" s="232" customFormat="1" customHeight="1" spans="1:20">
      <c r="A148" s="239" t="s">
        <v>2244</v>
      </c>
      <c r="B148" s="240" t="s">
        <v>2242</v>
      </c>
      <c r="C148" s="239">
        <v>15257119569</v>
      </c>
      <c r="D148" s="240" t="s">
        <v>247</v>
      </c>
      <c r="E148" s="240" t="s">
        <v>258</v>
      </c>
      <c r="F148" s="240" t="s">
        <v>2243</v>
      </c>
      <c r="G148" s="239" t="s">
        <v>2222</v>
      </c>
      <c r="H148" s="179" t="s">
        <v>365</v>
      </c>
      <c r="I148" s="240" t="s">
        <v>81</v>
      </c>
      <c r="J148" s="239">
        <v>5148</v>
      </c>
      <c r="K148" s="240" t="s">
        <v>252</v>
      </c>
      <c r="L148" s="240" t="s">
        <v>82</v>
      </c>
      <c r="M148" s="240" t="s">
        <v>1276</v>
      </c>
      <c r="N148" s="245" t="s">
        <v>363</v>
      </c>
      <c r="O148" s="242" t="s">
        <v>14</v>
      </c>
      <c r="P148" s="195"/>
      <c r="Q148" s="230"/>
      <c r="R148" s="230"/>
      <c r="S148" s="230"/>
      <c r="T148" s="230"/>
    </row>
    <row r="149" s="232" customFormat="1" customHeight="1" spans="1:20">
      <c r="A149" s="237" t="s">
        <v>2245</v>
      </c>
      <c r="B149" s="238" t="s">
        <v>2246</v>
      </c>
      <c r="C149" s="237">
        <v>13567119720</v>
      </c>
      <c r="D149" s="238" t="s">
        <v>247</v>
      </c>
      <c r="E149" s="238" t="s">
        <v>314</v>
      </c>
      <c r="F149" s="238" t="s">
        <v>2247</v>
      </c>
      <c r="G149" s="237" t="s">
        <v>2222</v>
      </c>
      <c r="H149" s="237" t="s">
        <v>265</v>
      </c>
      <c r="I149" s="238" t="s">
        <v>85</v>
      </c>
      <c r="J149" s="237">
        <v>5098</v>
      </c>
      <c r="K149" s="238" t="s">
        <v>252</v>
      </c>
      <c r="L149" s="238" t="s">
        <v>87</v>
      </c>
      <c r="M149" s="238" t="s">
        <v>266</v>
      </c>
      <c r="N149" s="245" t="s">
        <v>363</v>
      </c>
      <c r="O149" s="242">
        <v>1</v>
      </c>
      <c r="P149" s="243">
        <v>1</v>
      </c>
      <c r="Q149" s="230"/>
      <c r="R149" s="230"/>
      <c r="S149" s="230"/>
      <c r="T149" s="230"/>
    </row>
    <row r="150" s="232" customFormat="1" customHeight="1" spans="1:20">
      <c r="A150" s="239" t="s">
        <v>2248</v>
      </c>
      <c r="B150" s="240" t="s">
        <v>2246</v>
      </c>
      <c r="C150" s="239">
        <v>13567119720</v>
      </c>
      <c r="D150" s="240" t="s">
        <v>247</v>
      </c>
      <c r="E150" s="240" t="s">
        <v>314</v>
      </c>
      <c r="F150" s="240" t="s">
        <v>2247</v>
      </c>
      <c r="G150" s="239" t="s">
        <v>2222</v>
      </c>
      <c r="H150" s="179" t="s">
        <v>276</v>
      </c>
      <c r="I150" s="240" t="s">
        <v>85</v>
      </c>
      <c r="J150" s="239">
        <v>5988</v>
      </c>
      <c r="K150" s="240" t="s">
        <v>252</v>
      </c>
      <c r="L150" s="240" t="s">
        <v>87</v>
      </c>
      <c r="M150" s="240" t="s">
        <v>277</v>
      </c>
      <c r="N150" s="245" t="s">
        <v>363</v>
      </c>
      <c r="O150" s="242" t="s">
        <v>14</v>
      </c>
      <c r="P150" s="243"/>
      <c r="Q150" s="230"/>
      <c r="R150" s="230"/>
      <c r="S150" s="230"/>
      <c r="T150" s="230"/>
    </row>
    <row r="151" s="232" customFormat="1" customHeight="1" spans="1:20">
      <c r="A151" s="237" t="s">
        <v>2249</v>
      </c>
      <c r="B151" s="238" t="s">
        <v>2246</v>
      </c>
      <c r="C151" s="237">
        <v>13567119720</v>
      </c>
      <c r="D151" s="238" t="s">
        <v>247</v>
      </c>
      <c r="E151" s="238" t="s">
        <v>314</v>
      </c>
      <c r="F151" s="238" t="s">
        <v>2247</v>
      </c>
      <c r="G151" s="237" t="s">
        <v>2222</v>
      </c>
      <c r="H151" s="237" t="s">
        <v>265</v>
      </c>
      <c r="I151" s="238" t="s">
        <v>85</v>
      </c>
      <c r="J151" s="237">
        <v>5098</v>
      </c>
      <c r="K151" s="238" t="s">
        <v>252</v>
      </c>
      <c r="L151" s="238" t="s">
        <v>87</v>
      </c>
      <c r="M151" s="238" t="s">
        <v>266</v>
      </c>
      <c r="N151" s="245" t="s">
        <v>363</v>
      </c>
      <c r="O151" s="242">
        <v>1</v>
      </c>
      <c r="P151" s="243"/>
      <c r="Q151" s="230"/>
      <c r="R151" s="230"/>
      <c r="S151" s="230"/>
      <c r="T151" s="230"/>
    </row>
    <row r="152" s="232" customFormat="1" customHeight="1" spans="1:20">
      <c r="A152" s="239" t="s">
        <v>2250</v>
      </c>
      <c r="B152" s="240" t="s">
        <v>1734</v>
      </c>
      <c r="C152" s="239">
        <v>13355813650</v>
      </c>
      <c r="D152" s="240" t="s">
        <v>247</v>
      </c>
      <c r="E152" s="240" t="s">
        <v>258</v>
      </c>
      <c r="F152" s="240" t="s">
        <v>1735</v>
      </c>
      <c r="G152" s="239" t="s">
        <v>2222</v>
      </c>
      <c r="H152" s="179" t="s">
        <v>1264</v>
      </c>
      <c r="I152" s="240" t="s">
        <v>75</v>
      </c>
      <c r="J152" s="239">
        <v>4798</v>
      </c>
      <c r="K152" s="240" t="s">
        <v>252</v>
      </c>
      <c r="L152" s="240" t="s">
        <v>76</v>
      </c>
      <c r="M152" s="240" t="s">
        <v>277</v>
      </c>
      <c r="N152" s="245" t="s">
        <v>363</v>
      </c>
      <c r="O152" s="242" t="s">
        <v>14</v>
      </c>
      <c r="P152" s="196" t="s">
        <v>14</v>
      </c>
      <c r="Q152" s="230"/>
      <c r="R152" s="230"/>
      <c r="S152" s="230"/>
      <c r="T152" s="230"/>
    </row>
    <row r="153" s="232" customFormat="1" customHeight="1" spans="1:20">
      <c r="A153" s="239" t="s">
        <v>2251</v>
      </c>
      <c r="B153" s="240" t="s">
        <v>1734</v>
      </c>
      <c r="C153" s="239">
        <v>13355813650</v>
      </c>
      <c r="D153" s="240" t="s">
        <v>247</v>
      </c>
      <c r="E153" s="240" t="s">
        <v>258</v>
      </c>
      <c r="F153" s="240" t="s">
        <v>1735</v>
      </c>
      <c r="G153" s="239" t="s">
        <v>2222</v>
      </c>
      <c r="H153" s="179" t="s">
        <v>365</v>
      </c>
      <c r="I153" s="240" t="s">
        <v>75</v>
      </c>
      <c r="J153" s="239">
        <v>5148</v>
      </c>
      <c r="K153" s="240" t="s">
        <v>252</v>
      </c>
      <c r="L153" s="240" t="s">
        <v>76</v>
      </c>
      <c r="M153" s="240" t="s">
        <v>1276</v>
      </c>
      <c r="N153" s="245" t="s">
        <v>363</v>
      </c>
      <c r="O153" s="242" t="s">
        <v>14</v>
      </c>
      <c r="P153" s="195"/>
      <c r="Q153" s="230"/>
      <c r="R153" s="230"/>
      <c r="S153" s="230"/>
      <c r="T153" s="230"/>
    </row>
    <row r="154" s="232" customFormat="1" customHeight="1" spans="1:20">
      <c r="A154" s="239" t="s">
        <v>2252</v>
      </c>
      <c r="B154" s="240" t="s">
        <v>2253</v>
      </c>
      <c r="C154" s="239">
        <v>13732232615</v>
      </c>
      <c r="D154" s="240" t="s">
        <v>247</v>
      </c>
      <c r="E154" s="240" t="s">
        <v>258</v>
      </c>
      <c r="F154" s="240" t="s">
        <v>2254</v>
      </c>
      <c r="G154" s="239" t="s">
        <v>2222</v>
      </c>
      <c r="H154" s="179" t="s">
        <v>1344</v>
      </c>
      <c r="I154" s="240" t="s">
        <v>81</v>
      </c>
      <c r="J154" s="239">
        <v>3968</v>
      </c>
      <c r="K154" s="240" t="s">
        <v>252</v>
      </c>
      <c r="L154" s="240" t="s">
        <v>82</v>
      </c>
      <c r="M154" s="240" t="s">
        <v>262</v>
      </c>
      <c r="N154" s="245" t="s">
        <v>363</v>
      </c>
      <c r="O154" s="242" t="s">
        <v>14</v>
      </c>
      <c r="P154" s="196" t="s">
        <v>14</v>
      </c>
      <c r="Q154" s="230"/>
      <c r="R154" s="230"/>
      <c r="S154" s="230"/>
      <c r="T154" s="230"/>
    </row>
    <row r="155" s="232" customFormat="1" customHeight="1" spans="1:20">
      <c r="A155" s="239" t="s">
        <v>2255</v>
      </c>
      <c r="B155" s="240" t="s">
        <v>2253</v>
      </c>
      <c r="C155" s="239">
        <v>13732232615</v>
      </c>
      <c r="D155" s="240" t="s">
        <v>247</v>
      </c>
      <c r="E155" s="240" t="s">
        <v>258</v>
      </c>
      <c r="F155" s="240" t="s">
        <v>2254</v>
      </c>
      <c r="G155" s="239" t="s">
        <v>2222</v>
      </c>
      <c r="H155" s="179" t="s">
        <v>365</v>
      </c>
      <c r="I155" s="240" t="s">
        <v>81</v>
      </c>
      <c r="J155" s="239">
        <v>5148</v>
      </c>
      <c r="K155" s="240" t="s">
        <v>252</v>
      </c>
      <c r="L155" s="240" t="s">
        <v>82</v>
      </c>
      <c r="M155" s="240" t="s">
        <v>1276</v>
      </c>
      <c r="N155" s="245" t="s">
        <v>363</v>
      </c>
      <c r="O155" s="242" t="s">
        <v>14</v>
      </c>
      <c r="P155" s="195"/>
      <c r="Q155" s="230"/>
      <c r="R155" s="230"/>
      <c r="S155" s="230"/>
      <c r="T155" s="230"/>
    </row>
    <row r="156" s="232" customFormat="1" customHeight="1" spans="1:20">
      <c r="A156" s="239" t="s">
        <v>2256</v>
      </c>
      <c r="B156" s="240" t="s">
        <v>2257</v>
      </c>
      <c r="C156" s="239">
        <v>18057105116</v>
      </c>
      <c r="D156" s="240" t="s">
        <v>247</v>
      </c>
      <c r="E156" s="240" t="s">
        <v>288</v>
      </c>
      <c r="F156" s="240" t="s">
        <v>2258</v>
      </c>
      <c r="G156" s="239" t="s">
        <v>2222</v>
      </c>
      <c r="H156" s="179" t="s">
        <v>365</v>
      </c>
      <c r="I156" s="240" t="s">
        <v>78</v>
      </c>
      <c r="J156" s="239">
        <v>5148</v>
      </c>
      <c r="K156" s="240" t="s">
        <v>252</v>
      </c>
      <c r="L156" s="240" t="s">
        <v>79</v>
      </c>
      <c r="M156" s="240" t="s">
        <v>1276</v>
      </c>
      <c r="N156" s="245" t="s">
        <v>363</v>
      </c>
      <c r="O156" s="242" t="s">
        <v>14</v>
      </c>
      <c r="P156" s="249" t="s">
        <v>14</v>
      </c>
      <c r="Q156" s="230"/>
      <c r="R156" s="230"/>
      <c r="S156" s="230"/>
      <c r="T156" s="230"/>
    </row>
    <row r="157" s="232" customFormat="1" customHeight="1" spans="1:20">
      <c r="A157" s="239" t="s">
        <v>2259</v>
      </c>
      <c r="B157" s="240" t="s">
        <v>2257</v>
      </c>
      <c r="C157" s="239">
        <v>18057105116</v>
      </c>
      <c r="D157" s="240" t="s">
        <v>247</v>
      </c>
      <c r="E157" s="240" t="s">
        <v>288</v>
      </c>
      <c r="F157" s="240" t="s">
        <v>2258</v>
      </c>
      <c r="G157" s="239" t="s">
        <v>2222</v>
      </c>
      <c r="H157" s="179" t="s">
        <v>276</v>
      </c>
      <c r="I157" s="240" t="s">
        <v>78</v>
      </c>
      <c r="J157" s="239">
        <v>5398</v>
      </c>
      <c r="K157" s="240" t="s">
        <v>252</v>
      </c>
      <c r="L157" s="240" t="s">
        <v>79</v>
      </c>
      <c r="M157" s="240" t="s">
        <v>277</v>
      </c>
      <c r="N157" s="245" t="s">
        <v>363</v>
      </c>
      <c r="O157" s="242" t="s">
        <v>14</v>
      </c>
      <c r="P157" s="249"/>
      <c r="Q157" s="230"/>
      <c r="R157" s="230"/>
      <c r="S157" s="230"/>
      <c r="T157" s="230"/>
    </row>
    <row r="158" s="232" customFormat="1" customHeight="1" spans="1:20">
      <c r="A158" s="239" t="s">
        <v>2260</v>
      </c>
      <c r="B158" s="240" t="s">
        <v>2257</v>
      </c>
      <c r="C158" s="239">
        <v>18057105116</v>
      </c>
      <c r="D158" s="240" t="s">
        <v>247</v>
      </c>
      <c r="E158" s="240" t="s">
        <v>288</v>
      </c>
      <c r="F158" s="240" t="s">
        <v>2258</v>
      </c>
      <c r="G158" s="239" t="s">
        <v>2222</v>
      </c>
      <c r="H158" s="179" t="s">
        <v>2261</v>
      </c>
      <c r="I158" s="240" t="s">
        <v>78</v>
      </c>
      <c r="J158" s="239">
        <v>1</v>
      </c>
      <c r="K158" s="240" t="s">
        <v>252</v>
      </c>
      <c r="L158" s="240" t="s">
        <v>79</v>
      </c>
      <c r="M158" s="240" t="s">
        <v>1276</v>
      </c>
      <c r="N158" s="245" t="s">
        <v>363</v>
      </c>
      <c r="O158" s="242" t="s">
        <v>14</v>
      </c>
      <c r="P158" s="250"/>
      <c r="Q158" s="230"/>
      <c r="R158" s="230"/>
      <c r="S158" s="230"/>
      <c r="T158" s="230"/>
    </row>
    <row r="159" s="232" customFormat="1" customHeight="1" spans="1:20">
      <c r="A159" s="239" t="s">
        <v>2262</v>
      </c>
      <c r="B159" s="240" t="s">
        <v>2263</v>
      </c>
      <c r="C159" s="239">
        <v>13216157770</v>
      </c>
      <c r="D159" s="240" t="s">
        <v>247</v>
      </c>
      <c r="E159" s="240" t="s">
        <v>893</v>
      </c>
      <c r="F159" s="240" t="s">
        <v>2264</v>
      </c>
      <c r="G159" s="239" t="s">
        <v>2222</v>
      </c>
      <c r="H159" s="179" t="s">
        <v>365</v>
      </c>
      <c r="I159" s="240" t="s">
        <v>78</v>
      </c>
      <c r="J159" s="239">
        <v>5148</v>
      </c>
      <c r="K159" s="240" t="s">
        <v>252</v>
      </c>
      <c r="L159" s="240" t="s">
        <v>79</v>
      </c>
      <c r="M159" s="240" t="s">
        <v>1276</v>
      </c>
      <c r="N159" s="245" t="s">
        <v>363</v>
      </c>
      <c r="O159" s="242" t="s">
        <v>14</v>
      </c>
      <c r="P159" s="196" t="s">
        <v>14</v>
      </c>
      <c r="Q159" s="230"/>
      <c r="R159" s="230"/>
      <c r="S159" s="230"/>
      <c r="T159" s="230"/>
    </row>
    <row r="160" s="232" customFormat="1" customHeight="1" spans="1:20">
      <c r="A160" s="239" t="s">
        <v>2265</v>
      </c>
      <c r="B160" s="240" t="s">
        <v>2263</v>
      </c>
      <c r="C160" s="239">
        <v>13216157770</v>
      </c>
      <c r="D160" s="240" t="s">
        <v>247</v>
      </c>
      <c r="E160" s="240" t="s">
        <v>893</v>
      </c>
      <c r="F160" s="240" t="s">
        <v>2264</v>
      </c>
      <c r="G160" s="239" t="s">
        <v>2222</v>
      </c>
      <c r="H160" s="179" t="s">
        <v>2261</v>
      </c>
      <c r="I160" s="240" t="s">
        <v>78</v>
      </c>
      <c r="J160" s="239">
        <v>1</v>
      </c>
      <c r="K160" s="240" t="s">
        <v>252</v>
      </c>
      <c r="L160" s="240" t="s">
        <v>79</v>
      </c>
      <c r="M160" s="240" t="s">
        <v>1276</v>
      </c>
      <c r="N160" s="245" t="s">
        <v>363</v>
      </c>
      <c r="O160" s="242" t="s">
        <v>14</v>
      </c>
      <c r="P160" s="196"/>
      <c r="Q160" s="230"/>
      <c r="R160" s="230"/>
      <c r="S160" s="230"/>
      <c r="T160" s="230"/>
    </row>
    <row r="161" s="232" customFormat="1" customHeight="1" spans="1:20">
      <c r="A161" s="239" t="s">
        <v>2266</v>
      </c>
      <c r="B161" s="240" t="s">
        <v>2263</v>
      </c>
      <c r="C161" s="239">
        <v>13216157770</v>
      </c>
      <c r="D161" s="240" t="s">
        <v>247</v>
      </c>
      <c r="E161" s="240" t="s">
        <v>893</v>
      </c>
      <c r="F161" s="240" t="s">
        <v>2264</v>
      </c>
      <c r="G161" s="239" t="s">
        <v>2222</v>
      </c>
      <c r="H161" s="179" t="s">
        <v>286</v>
      </c>
      <c r="I161" s="240" t="s">
        <v>78</v>
      </c>
      <c r="J161" s="239">
        <v>7898</v>
      </c>
      <c r="K161" s="240" t="s">
        <v>252</v>
      </c>
      <c r="L161" s="240" t="s">
        <v>79</v>
      </c>
      <c r="M161" s="240" t="s">
        <v>277</v>
      </c>
      <c r="N161" s="245" t="s">
        <v>363</v>
      </c>
      <c r="O161" s="242" t="s">
        <v>14</v>
      </c>
      <c r="P161" s="195"/>
      <c r="Q161" s="230"/>
      <c r="R161" s="230"/>
      <c r="S161" s="230"/>
      <c r="T161" s="230"/>
    </row>
    <row r="162" s="232" customFormat="1" customHeight="1" spans="1:20">
      <c r="A162" s="239" t="s">
        <v>2267</v>
      </c>
      <c r="B162" s="240" t="s">
        <v>1374</v>
      </c>
      <c r="C162" s="239">
        <v>13968053698</v>
      </c>
      <c r="D162" s="240" t="s">
        <v>247</v>
      </c>
      <c r="E162" s="240" t="s">
        <v>893</v>
      </c>
      <c r="F162" s="240" t="s">
        <v>2268</v>
      </c>
      <c r="G162" s="239" t="s">
        <v>2222</v>
      </c>
      <c r="H162" s="179" t="s">
        <v>308</v>
      </c>
      <c r="I162" s="240" t="s">
        <v>78</v>
      </c>
      <c r="J162" s="239">
        <v>3098</v>
      </c>
      <c r="K162" s="240" t="s">
        <v>252</v>
      </c>
      <c r="L162" s="240" t="s">
        <v>79</v>
      </c>
      <c r="M162" s="240" t="s">
        <v>269</v>
      </c>
      <c r="N162" s="245" t="s">
        <v>363</v>
      </c>
      <c r="O162" s="242" t="s">
        <v>14</v>
      </c>
      <c r="P162" s="196">
        <v>1</v>
      </c>
      <c r="Q162" s="230"/>
      <c r="R162" s="230"/>
      <c r="S162" s="230"/>
      <c r="T162" s="230"/>
    </row>
    <row r="163" s="232" customFormat="1" customHeight="1" spans="1:20">
      <c r="A163" s="239" t="s">
        <v>2269</v>
      </c>
      <c r="B163" s="240" t="s">
        <v>1374</v>
      </c>
      <c r="C163" s="239">
        <v>13968053698</v>
      </c>
      <c r="D163" s="240" t="s">
        <v>247</v>
      </c>
      <c r="E163" s="240" t="s">
        <v>893</v>
      </c>
      <c r="F163" s="240" t="s">
        <v>2268</v>
      </c>
      <c r="G163" s="239" t="s">
        <v>2222</v>
      </c>
      <c r="H163" s="179" t="s">
        <v>1732</v>
      </c>
      <c r="I163" s="240" t="s">
        <v>78</v>
      </c>
      <c r="J163" s="239">
        <v>4298</v>
      </c>
      <c r="K163" s="240" t="s">
        <v>252</v>
      </c>
      <c r="L163" s="240" t="s">
        <v>79</v>
      </c>
      <c r="M163" s="240" t="s">
        <v>262</v>
      </c>
      <c r="N163" s="245" t="s">
        <v>363</v>
      </c>
      <c r="O163" s="242" t="s">
        <v>14</v>
      </c>
      <c r="P163" s="196"/>
      <c r="Q163" s="230"/>
      <c r="R163" s="230"/>
      <c r="S163" s="230"/>
      <c r="T163" s="230"/>
    </row>
    <row r="164" s="232" customFormat="1" customHeight="1" spans="1:20">
      <c r="A164" s="237" t="s">
        <v>2270</v>
      </c>
      <c r="B164" s="238" t="s">
        <v>1374</v>
      </c>
      <c r="C164" s="237">
        <v>13968053698</v>
      </c>
      <c r="D164" s="238" t="s">
        <v>247</v>
      </c>
      <c r="E164" s="238" t="s">
        <v>893</v>
      </c>
      <c r="F164" s="238" t="s">
        <v>2268</v>
      </c>
      <c r="G164" s="237" t="s">
        <v>2222</v>
      </c>
      <c r="H164" s="237" t="s">
        <v>265</v>
      </c>
      <c r="I164" s="238" t="s">
        <v>78</v>
      </c>
      <c r="J164" s="237">
        <v>5898</v>
      </c>
      <c r="K164" s="238" t="s">
        <v>252</v>
      </c>
      <c r="L164" s="238" t="s">
        <v>79</v>
      </c>
      <c r="M164" s="238" t="s">
        <v>266</v>
      </c>
      <c r="N164" s="245" t="s">
        <v>363</v>
      </c>
      <c r="O164" s="242">
        <v>1</v>
      </c>
      <c r="P164" s="195"/>
      <c r="Q164" s="230"/>
      <c r="R164" s="230"/>
      <c r="S164" s="230"/>
      <c r="T164" s="230"/>
    </row>
    <row r="165" s="232" customFormat="1" customHeight="1" spans="1:20">
      <c r="A165" s="237" t="s">
        <v>2271</v>
      </c>
      <c r="B165" s="238" t="s">
        <v>2272</v>
      </c>
      <c r="C165" s="237">
        <v>18957130614</v>
      </c>
      <c r="D165" s="238" t="s">
        <v>247</v>
      </c>
      <c r="E165" s="238" t="s">
        <v>328</v>
      </c>
      <c r="F165" s="238" t="s">
        <v>2273</v>
      </c>
      <c r="G165" s="237" t="s">
        <v>2222</v>
      </c>
      <c r="H165" s="237" t="s">
        <v>265</v>
      </c>
      <c r="I165" s="238" t="s">
        <v>72</v>
      </c>
      <c r="J165" s="237">
        <v>5898</v>
      </c>
      <c r="K165" s="238" t="s">
        <v>252</v>
      </c>
      <c r="L165" s="238" t="s">
        <v>73</v>
      </c>
      <c r="M165" s="238" t="s">
        <v>266</v>
      </c>
      <c r="N165" s="245" t="s">
        <v>363</v>
      </c>
      <c r="O165" s="242">
        <v>1</v>
      </c>
      <c r="P165" s="196">
        <v>1</v>
      </c>
      <c r="Q165" s="230"/>
      <c r="R165" s="230"/>
      <c r="S165" s="230"/>
      <c r="T165" s="230"/>
    </row>
    <row r="166" s="232" customFormat="1" customHeight="1" spans="1:20">
      <c r="A166" s="239" t="s">
        <v>2274</v>
      </c>
      <c r="B166" s="240" t="s">
        <v>2272</v>
      </c>
      <c r="C166" s="239">
        <v>18957130614</v>
      </c>
      <c r="D166" s="240" t="s">
        <v>247</v>
      </c>
      <c r="E166" s="240" t="s">
        <v>328</v>
      </c>
      <c r="F166" s="240" t="s">
        <v>2273</v>
      </c>
      <c r="G166" s="239" t="s">
        <v>2222</v>
      </c>
      <c r="H166" s="179" t="s">
        <v>1507</v>
      </c>
      <c r="I166" s="240" t="s">
        <v>72</v>
      </c>
      <c r="J166" s="239">
        <v>8988</v>
      </c>
      <c r="K166" s="240" t="s">
        <v>252</v>
      </c>
      <c r="L166" s="240" t="s">
        <v>73</v>
      </c>
      <c r="M166" s="240" t="s">
        <v>1276</v>
      </c>
      <c r="N166" s="245" t="s">
        <v>363</v>
      </c>
      <c r="O166" s="242" t="s">
        <v>14</v>
      </c>
      <c r="P166" s="195"/>
      <c r="Q166" s="230"/>
      <c r="R166" s="230"/>
      <c r="S166" s="230"/>
      <c r="T166" s="230"/>
    </row>
    <row r="167" s="232" customFormat="1" customHeight="1" spans="1:20">
      <c r="A167" s="239" t="s">
        <v>2275</v>
      </c>
      <c r="B167" s="240" t="s">
        <v>2276</v>
      </c>
      <c r="C167" s="239">
        <v>18957130615</v>
      </c>
      <c r="D167" s="240" t="s">
        <v>247</v>
      </c>
      <c r="E167" s="240" t="s">
        <v>328</v>
      </c>
      <c r="F167" s="240" t="s">
        <v>2277</v>
      </c>
      <c r="G167" s="239" t="s">
        <v>2222</v>
      </c>
      <c r="H167" s="179" t="s">
        <v>2278</v>
      </c>
      <c r="I167" s="240" t="s">
        <v>72</v>
      </c>
      <c r="J167" s="239">
        <v>7588</v>
      </c>
      <c r="K167" s="240" t="s">
        <v>252</v>
      </c>
      <c r="L167" s="240" t="s">
        <v>73</v>
      </c>
      <c r="M167" s="240" t="s">
        <v>1276</v>
      </c>
      <c r="N167" s="245" t="s">
        <v>363</v>
      </c>
      <c r="O167" s="242" t="s">
        <v>14</v>
      </c>
      <c r="P167" s="196" t="s">
        <v>14</v>
      </c>
      <c r="Q167" s="230"/>
      <c r="R167" s="230"/>
      <c r="S167" s="230"/>
      <c r="T167" s="230"/>
    </row>
    <row r="168" s="232" customFormat="1" customHeight="1" spans="1:20">
      <c r="A168" s="239" t="s">
        <v>2279</v>
      </c>
      <c r="B168" s="240" t="s">
        <v>2276</v>
      </c>
      <c r="C168" s="239">
        <v>18957130615</v>
      </c>
      <c r="D168" s="240" t="s">
        <v>247</v>
      </c>
      <c r="E168" s="240" t="s">
        <v>328</v>
      </c>
      <c r="F168" s="240" t="s">
        <v>2277</v>
      </c>
      <c r="G168" s="239" t="s">
        <v>2222</v>
      </c>
      <c r="H168" s="179" t="s">
        <v>1407</v>
      </c>
      <c r="I168" s="240" t="s">
        <v>72</v>
      </c>
      <c r="J168" s="239">
        <v>5668</v>
      </c>
      <c r="K168" s="240" t="s">
        <v>252</v>
      </c>
      <c r="L168" s="240" t="s">
        <v>73</v>
      </c>
      <c r="M168" s="240" t="s">
        <v>1408</v>
      </c>
      <c r="N168" s="245" t="s">
        <v>363</v>
      </c>
      <c r="O168" s="242" t="s">
        <v>14</v>
      </c>
      <c r="P168" s="195"/>
      <c r="Q168" s="230"/>
      <c r="R168" s="230"/>
      <c r="S168" s="230"/>
      <c r="T168" s="230"/>
    </row>
    <row r="169" s="232" customFormat="1" customHeight="1" spans="1:20">
      <c r="A169" s="237" t="s">
        <v>2280</v>
      </c>
      <c r="B169" s="238" t="s">
        <v>2281</v>
      </c>
      <c r="C169" s="237">
        <v>18968064437</v>
      </c>
      <c r="D169" s="238" t="s">
        <v>247</v>
      </c>
      <c r="E169" s="238" t="s">
        <v>860</v>
      </c>
      <c r="F169" s="238" t="s">
        <v>2282</v>
      </c>
      <c r="G169" s="237" t="s">
        <v>2222</v>
      </c>
      <c r="H169" s="237" t="s">
        <v>759</v>
      </c>
      <c r="I169" s="238" t="s">
        <v>33</v>
      </c>
      <c r="J169" s="237">
        <v>7998</v>
      </c>
      <c r="K169" s="238" t="s">
        <v>252</v>
      </c>
      <c r="L169" s="238" t="s">
        <v>34</v>
      </c>
      <c r="M169" s="238" t="s">
        <v>266</v>
      </c>
      <c r="N169" s="245" t="s">
        <v>363</v>
      </c>
      <c r="O169" s="242">
        <v>1</v>
      </c>
      <c r="P169" s="196">
        <v>1</v>
      </c>
      <c r="Q169" s="230"/>
      <c r="R169" s="230"/>
      <c r="S169" s="230"/>
      <c r="T169" s="230"/>
    </row>
    <row r="170" s="232" customFormat="1" customHeight="1" spans="1:20">
      <c r="A170" s="239" t="s">
        <v>2283</v>
      </c>
      <c r="B170" s="240" t="s">
        <v>2281</v>
      </c>
      <c r="C170" s="239">
        <v>18968064437</v>
      </c>
      <c r="D170" s="240" t="s">
        <v>247</v>
      </c>
      <c r="E170" s="240" t="s">
        <v>860</v>
      </c>
      <c r="F170" s="240" t="s">
        <v>2282</v>
      </c>
      <c r="G170" s="239" t="s">
        <v>2222</v>
      </c>
      <c r="H170" s="179" t="s">
        <v>1800</v>
      </c>
      <c r="I170" s="240" t="s">
        <v>33</v>
      </c>
      <c r="J170" s="239">
        <v>5498</v>
      </c>
      <c r="K170" s="240" t="s">
        <v>252</v>
      </c>
      <c r="L170" s="240" t="s">
        <v>34</v>
      </c>
      <c r="M170" s="240" t="s">
        <v>1408</v>
      </c>
      <c r="N170" s="245" t="s">
        <v>363</v>
      </c>
      <c r="O170" s="242" t="s">
        <v>14</v>
      </c>
      <c r="P170" s="195"/>
      <c r="Q170" s="230"/>
      <c r="R170" s="230"/>
      <c r="S170" s="230"/>
      <c r="T170" s="230"/>
    </row>
    <row r="171" s="232" customFormat="1" customHeight="1" spans="1:20">
      <c r="A171" s="237" t="s">
        <v>2284</v>
      </c>
      <c r="B171" s="238" t="s">
        <v>2285</v>
      </c>
      <c r="C171" s="237">
        <v>18367185907</v>
      </c>
      <c r="D171" s="238" t="s">
        <v>247</v>
      </c>
      <c r="E171" s="238" t="s">
        <v>860</v>
      </c>
      <c r="F171" s="238" t="s">
        <v>2286</v>
      </c>
      <c r="G171" s="237" t="s">
        <v>2222</v>
      </c>
      <c r="H171" s="237" t="s">
        <v>265</v>
      </c>
      <c r="I171" s="238" t="s">
        <v>33</v>
      </c>
      <c r="J171" s="237">
        <v>5998</v>
      </c>
      <c r="K171" s="238" t="s">
        <v>252</v>
      </c>
      <c r="L171" s="238" t="s">
        <v>34</v>
      </c>
      <c r="M171" s="238" t="s">
        <v>266</v>
      </c>
      <c r="N171" s="245" t="s">
        <v>363</v>
      </c>
      <c r="O171" s="242">
        <v>1</v>
      </c>
      <c r="P171" s="196">
        <v>1</v>
      </c>
      <c r="Q171" s="230"/>
      <c r="R171" s="230"/>
      <c r="S171" s="230"/>
      <c r="T171" s="230"/>
    </row>
    <row r="172" s="232" customFormat="1" customHeight="1" spans="1:20">
      <c r="A172" s="239" t="s">
        <v>2287</v>
      </c>
      <c r="B172" s="240" t="s">
        <v>2285</v>
      </c>
      <c r="C172" s="239">
        <v>18367185907</v>
      </c>
      <c r="D172" s="240" t="s">
        <v>247</v>
      </c>
      <c r="E172" s="240" t="s">
        <v>860</v>
      </c>
      <c r="F172" s="240" t="s">
        <v>2286</v>
      </c>
      <c r="G172" s="239" t="s">
        <v>2222</v>
      </c>
      <c r="H172" s="179" t="s">
        <v>365</v>
      </c>
      <c r="I172" s="240" t="s">
        <v>33</v>
      </c>
      <c r="J172" s="239">
        <v>4848</v>
      </c>
      <c r="K172" s="240" t="s">
        <v>252</v>
      </c>
      <c r="L172" s="240" t="s">
        <v>34</v>
      </c>
      <c r="M172" s="240" t="s">
        <v>1276</v>
      </c>
      <c r="N172" s="245" t="s">
        <v>363</v>
      </c>
      <c r="O172" s="242" t="s">
        <v>14</v>
      </c>
      <c r="P172" s="195"/>
      <c r="Q172" s="230"/>
      <c r="R172" s="230"/>
      <c r="S172" s="230"/>
      <c r="T172" s="230"/>
    </row>
    <row r="173" s="232" customFormat="1" customHeight="1" spans="1:20">
      <c r="A173" s="237" t="s">
        <v>2288</v>
      </c>
      <c r="B173" s="238" t="s">
        <v>2289</v>
      </c>
      <c r="C173" s="237">
        <v>18143402242</v>
      </c>
      <c r="D173" s="238" t="s">
        <v>247</v>
      </c>
      <c r="E173" s="238" t="s">
        <v>860</v>
      </c>
      <c r="F173" s="238" t="s">
        <v>2290</v>
      </c>
      <c r="G173" s="237" t="s">
        <v>2222</v>
      </c>
      <c r="H173" s="237" t="s">
        <v>265</v>
      </c>
      <c r="I173" s="238" t="s">
        <v>33</v>
      </c>
      <c r="J173" s="237">
        <v>5998</v>
      </c>
      <c r="K173" s="238" t="s">
        <v>252</v>
      </c>
      <c r="L173" s="238" t="s">
        <v>34</v>
      </c>
      <c r="M173" s="238" t="s">
        <v>266</v>
      </c>
      <c r="N173" s="245" t="s">
        <v>363</v>
      </c>
      <c r="O173" s="242">
        <v>1</v>
      </c>
      <c r="P173" s="196">
        <v>1</v>
      </c>
      <c r="Q173" s="230"/>
      <c r="R173" s="230"/>
      <c r="S173" s="230"/>
      <c r="T173" s="230"/>
    </row>
    <row r="174" s="232" customFormat="1" customHeight="1" spans="1:20">
      <c r="A174" s="239" t="s">
        <v>2291</v>
      </c>
      <c r="B174" s="240" t="s">
        <v>2289</v>
      </c>
      <c r="C174" s="239">
        <v>18143402242</v>
      </c>
      <c r="D174" s="240" t="s">
        <v>247</v>
      </c>
      <c r="E174" s="240" t="s">
        <v>860</v>
      </c>
      <c r="F174" s="240" t="s">
        <v>2290</v>
      </c>
      <c r="G174" s="239" t="s">
        <v>2222</v>
      </c>
      <c r="H174" s="179" t="s">
        <v>297</v>
      </c>
      <c r="I174" s="240" t="s">
        <v>33</v>
      </c>
      <c r="J174" s="239">
        <v>5548</v>
      </c>
      <c r="K174" s="240" t="s">
        <v>252</v>
      </c>
      <c r="L174" s="240" t="s">
        <v>34</v>
      </c>
      <c r="M174" s="240" t="s">
        <v>277</v>
      </c>
      <c r="N174" s="245" t="s">
        <v>363</v>
      </c>
      <c r="O174" s="242" t="s">
        <v>14</v>
      </c>
      <c r="P174" s="195"/>
      <c r="Q174" s="230"/>
      <c r="R174" s="230"/>
      <c r="S174" s="230"/>
      <c r="T174" s="230"/>
    </row>
    <row r="175" s="232" customFormat="1" customHeight="1" spans="1:20">
      <c r="A175" s="239" t="s">
        <v>2292</v>
      </c>
      <c r="B175" s="240" t="s">
        <v>1437</v>
      </c>
      <c r="C175" s="239">
        <v>18265325285</v>
      </c>
      <c r="D175" s="240" t="s">
        <v>247</v>
      </c>
      <c r="E175" s="240" t="s">
        <v>273</v>
      </c>
      <c r="F175" s="240" t="s">
        <v>2293</v>
      </c>
      <c r="G175" s="239" t="s">
        <v>2222</v>
      </c>
      <c r="H175" s="179" t="s">
        <v>286</v>
      </c>
      <c r="I175" s="240" t="s">
        <v>13</v>
      </c>
      <c r="J175" s="239">
        <v>7688</v>
      </c>
      <c r="K175" s="240" t="s">
        <v>252</v>
      </c>
      <c r="L175" s="240" t="s">
        <v>881</v>
      </c>
      <c r="M175" s="240" t="s">
        <v>277</v>
      </c>
      <c r="N175" s="245" t="s">
        <v>363</v>
      </c>
      <c r="O175" s="242" t="s">
        <v>14</v>
      </c>
      <c r="P175" s="196">
        <v>1</v>
      </c>
      <c r="Q175" s="230"/>
      <c r="R175" s="230"/>
      <c r="S175" s="230"/>
      <c r="T175" s="230"/>
    </row>
    <row r="176" s="232" customFormat="1" customHeight="1" spans="1:20">
      <c r="A176" s="239" t="s">
        <v>2294</v>
      </c>
      <c r="B176" s="240" t="s">
        <v>1437</v>
      </c>
      <c r="C176" s="239">
        <v>18265325285</v>
      </c>
      <c r="D176" s="240" t="s">
        <v>247</v>
      </c>
      <c r="E176" s="240" t="s">
        <v>273</v>
      </c>
      <c r="F176" s="240" t="s">
        <v>2293</v>
      </c>
      <c r="G176" s="239" t="s">
        <v>2222</v>
      </c>
      <c r="H176" s="179" t="s">
        <v>1275</v>
      </c>
      <c r="I176" s="240" t="s">
        <v>13</v>
      </c>
      <c r="J176" s="239">
        <v>7988</v>
      </c>
      <c r="K176" s="240" t="s">
        <v>252</v>
      </c>
      <c r="L176" s="240" t="s">
        <v>881</v>
      </c>
      <c r="M176" s="240" t="s">
        <v>1276</v>
      </c>
      <c r="N176" s="245" t="s">
        <v>363</v>
      </c>
      <c r="O176" s="242" t="s">
        <v>14</v>
      </c>
      <c r="P176" s="196"/>
      <c r="Q176" s="230"/>
      <c r="R176" s="230"/>
      <c r="S176" s="230"/>
      <c r="T176" s="230"/>
    </row>
    <row r="177" s="232" customFormat="1" customHeight="1" spans="1:20">
      <c r="A177" s="237" t="s">
        <v>2295</v>
      </c>
      <c r="B177" s="238" t="s">
        <v>1437</v>
      </c>
      <c r="C177" s="237">
        <v>18265325285</v>
      </c>
      <c r="D177" s="238" t="s">
        <v>247</v>
      </c>
      <c r="E177" s="238" t="s">
        <v>273</v>
      </c>
      <c r="F177" s="238" t="s">
        <v>2293</v>
      </c>
      <c r="G177" s="237" t="s">
        <v>2222</v>
      </c>
      <c r="H177" s="237" t="s">
        <v>1169</v>
      </c>
      <c r="I177" s="238" t="s">
        <v>13</v>
      </c>
      <c r="J177" s="237">
        <v>9068</v>
      </c>
      <c r="K177" s="238" t="s">
        <v>252</v>
      </c>
      <c r="L177" s="238" t="s">
        <v>881</v>
      </c>
      <c r="M177" s="238" t="s">
        <v>266</v>
      </c>
      <c r="N177" s="245" t="s">
        <v>363</v>
      </c>
      <c r="O177" s="242">
        <v>1</v>
      </c>
      <c r="P177" s="196"/>
      <c r="Q177" s="230"/>
      <c r="R177" s="230"/>
      <c r="S177" s="230"/>
      <c r="T177" s="230"/>
    </row>
    <row r="178" s="232" customFormat="1" customHeight="1" spans="1:20">
      <c r="A178" s="239" t="s">
        <v>2296</v>
      </c>
      <c r="B178" s="240" t="s">
        <v>1437</v>
      </c>
      <c r="C178" s="239">
        <v>18265325285</v>
      </c>
      <c r="D178" s="240" t="s">
        <v>247</v>
      </c>
      <c r="E178" s="240" t="s">
        <v>273</v>
      </c>
      <c r="F178" s="240" t="s">
        <v>2293</v>
      </c>
      <c r="G178" s="239" t="s">
        <v>2222</v>
      </c>
      <c r="H178" s="179" t="s">
        <v>1272</v>
      </c>
      <c r="I178" s="240" t="s">
        <v>13</v>
      </c>
      <c r="J178" s="239">
        <v>3798</v>
      </c>
      <c r="K178" s="240" t="s">
        <v>252</v>
      </c>
      <c r="L178" s="240" t="s">
        <v>881</v>
      </c>
      <c r="M178" s="240" t="s">
        <v>269</v>
      </c>
      <c r="N178" s="245" t="s">
        <v>363</v>
      </c>
      <c r="O178" s="242" t="s">
        <v>14</v>
      </c>
      <c r="P178" s="195"/>
      <c r="Q178" s="230"/>
      <c r="R178" s="230"/>
      <c r="S178" s="230"/>
      <c r="T178" s="230"/>
    </row>
    <row r="179" s="232" customFormat="1" customHeight="1" spans="1:20">
      <c r="A179" s="235" t="s">
        <v>2297</v>
      </c>
      <c r="B179" s="246" t="s">
        <v>2298</v>
      </c>
      <c r="C179" s="235">
        <v>13805733630</v>
      </c>
      <c r="D179" s="246" t="s">
        <v>247</v>
      </c>
      <c r="E179" s="246" t="s">
        <v>360</v>
      </c>
      <c r="F179" s="246" t="s">
        <v>2299</v>
      </c>
      <c r="G179" s="235" t="s">
        <v>2222</v>
      </c>
      <c r="H179" s="235" t="s">
        <v>335</v>
      </c>
      <c r="I179" s="246" t="s">
        <v>39</v>
      </c>
      <c r="J179" s="235">
        <v>9998</v>
      </c>
      <c r="K179" s="246" t="s">
        <v>252</v>
      </c>
      <c r="L179" s="246" t="s">
        <v>40</v>
      </c>
      <c r="M179" s="246" t="s">
        <v>856</v>
      </c>
      <c r="N179" s="244" t="s">
        <v>263</v>
      </c>
      <c r="O179" s="241">
        <v>2</v>
      </c>
      <c r="P179" s="196" t="s">
        <v>2300</v>
      </c>
      <c r="Q179" s="230"/>
      <c r="R179" s="230"/>
      <c r="S179" s="230"/>
      <c r="T179" s="230"/>
    </row>
    <row r="180" s="232" customFormat="1" customHeight="1" spans="1:20">
      <c r="A180" s="235" t="s">
        <v>2301</v>
      </c>
      <c r="B180" s="246" t="s">
        <v>2298</v>
      </c>
      <c r="C180" s="235">
        <v>13805733630</v>
      </c>
      <c r="D180" s="246" t="s">
        <v>247</v>
      </c>
      <c r="E180" s="246" t="s">
        <v>360</v>
      </c>
      <c r="F180" s="246" t="s">
        <v>2299</v>
      </c>
      <c r="G180" s="235" t="s">
        <v>2222</v>
      </c>
      <c r="H180" s="235" t="s">
        <v>852</v>
      </c>
      <c r="I180" s="246" t="s">
        <v>39</v>
      </c>
      <c r="J180" s="235">
        <v>8998</v>
      </c>
      <c r="K180" s="246" t="s">
        <v>252</v>
      </c>
      <c r="L180" s="246" t="s">
        <v>40</v>
      </c>
      <c r="M180" s="246" t="s">
        <v>853</v>
      </c>
      <c r="N180" s="244" t="s">
        <v>263</v>
      </c>
      <c r="O180" s="241">
        <v>2</v>
      </c>
      <c r="P180" s="195"/>
      <c r="Q180" s="230"/>
      <c r="R180" s="230"/>
      <c r="S180" s="230"/>
      <c r="T180" s="230"/>
    </row>
    <row r="181" s="232" customFormat="1" customHeight="1" spans="1:20">
      <c r="A181" s="239" t="s">
        <v>2302</v>
      </c>
      <c r="B181" s="240" t="s">
        <v>2303</v>
      </c>
      <c r="C181" s="239">
        <v>18364275079</v>
      </c>
      <c r="D181" s="240" t="s">
        <v>247</v>
      </c>
      <c r="E181" s="240" t="s">
        <v>258</v>
      </c>
      <c r="F181" s="240" t="s">
        <v>2304</v>
      </c>
      <c r="G181" s="239" t="s">
        <v>2222</v>
      </c>
      <c r="H181" s="179" t="s">
        <v>1435</v>
      </c>
      <c r="I181" s="240" t="s">
        <v>13</v>
      </c>
      <c r="J181" s="239">
        <v>5588</v>
      </c>
      <c r="K181" s="240" t="s">
        <v>252</v>
      </c>
      <c r="L181" s="240" t="s">
        <v>881</v>
      </c>
      <c r="M181" s="240" t="s">
        <v>1276</v>
      </c>
      <c r="N181" s="245" t="s">
        <v>363</v>
      </c>
      <c r="O181" s="242" t="s">
        <v>14</v>
      </c>
      <c r="P181" s="196">
        <v>1</v>
      </c>
      <c r="Q181" s="230"/>
      <c r="R181" s="230"/>
      <c r="S181" s="230"/>
      <c r="T181" s="230"/>
    </row>
    <row r="182" s="232" customFormat="1" customHeight="1" spans="1:20">
      <c r="A182" s="239" t="s">
        <v>2305</v>
      </c>
      <c r="B182" s="240" t="s">
        <v>2303</v>
      </c>
      <c r="C182" s="239">
        <v>18364275079</v>
      </c>
      <c r="D182" s="240" t="s">
        <v>247</v>
      </c>
      <c r="E182" s="240" t="s">
        <v>258</v>
      </c>
      <c r="F182" s="240" t="s">
        <v>2304</v>
      </c>
      <c r="G182" s="239" t="s">
        <v>2222</v>
      </c>
      <c r="H182" s="179" t="s">
        <v>1320</v>
      </c>
      <c r="I182" s="240" t="s">
        <v>13</v>
      </c>
      <c r="J182" s="239">
        <v>3398</v>
      </c>
      <c r="K182" s="240" t="s">
        <v>252</v>
      </c>
      <c r="L182" s="240" t="s">
        <v>881</v>
      </c>
      <c r="M182" s="240" t="s">
        <v>269</v>
      </c>
      <c r="N182" s="245" t="s">
        <v>363</v>
      </c>
      <c r="O182" s="242" t="s">
        <v>14</v>
      </c>
      <c r="P182" s="196"/>
      <c r="Q182" s="230"/>
      <c r="R182" s="230"/>
      <c r="S182" s="230"/>
      <c r="T182" s="230"/>
    </row>
    <row r="183" s="232" customFormat="1" customHeight="1" spans="1:20">
      <c r="A183" s="237" t="s">
        <v>2306</v>
      </c>
      <c r="B183" s="238" t="s">
        <v>2303</v>
      </c>
      <c r="C183" s="237">
        <v>18364275079</v>
      </c>
      <c r="D183" s="238" t="s">
        <v>247</v>
      </c>
      <c r="E183" s="238" t="s">
        <v>258</v>
      </c>
      <c r="F183" s="238" t="s">
        <v>2304</v>
      </c>
      <c r="G183" s="237" t="s">
        <v>2222</v>
      </c>
      <c r="H183" s="237" t="s">
        <v>265</v>
      </c>
      <c r="I183" s="238" t="s">
        <v>13</v>
      </c>
      <c r="J183" s="237">
        <v>5368</v>
      </c>
      <c r="K183" s="238" t="s">
        <v>252</v>
      </c>
      <c r="L183" s="238" t="s">
        <v>881</v>
      </c>
      <c r="M183" s="238" t="s">
        <v>266</v>
      </c>
      <c r="N183" s="245" t="s">
        <v>363</v>
      </c>
      <c r="O183" s="242">
        <v>1</v>
      </c>
      <c r="P183" s="195"/>
      <c r="Q183" s="230"/>
      <c r="R183" s="230"/>
      <c r="S183" s="230"/>
      <c r="T183" s="230"/>
    </row>
    <row r="184" s="232" customFormat="1" customHeight="1" spans="1:20">
      <c r="A184" s="239" t="s">
        <v>2307</v>
      </c>
      <c r="B184" s="240" t="s">
        <v>40</v>
      </c>
      <c r="C184" s="236">
        <v>19157770167</v>
      </c>
      <c r="D184" s="240" t="s">
        <v>247</v>
      </c>
      <c r="E184" s="240" t="s">
        <v>248</v>
      </c>
      <c r="F184" s="240" t="s">
        <v>2308</v>
      </c>
      <c r="G184" s="239" t="s">
        <v>2222</v>
      </c>
      <c r="H184" s="179" t="s">
        <v>1322</v>
      </c>
      <c r="I184" s="240" t="s">
        <v>39</v>
      </c>
      <c r="J184" s="239">
        <v>5718</v>
      </c>
      <c r="K184" s="240" t="s">
        <v>252</v>
      </c>
      <c r="L184" s="240" t="s">
        <v>40</v>
      </c>
      <c r="M184" s="240" t="s">
        <v>277</v>
      </c>
      <c r="N184" s="245" t="s">
        <v>363</v>
      </c>
      <c r="O184" s="242" t="s">
        <v>14</v>
      </c>
      <c r="P184" s="196">
        <v>1</v>
      </c>
      <c r="Q184" s="230"/>
      <c r="R184" s="230"/>
      <c r="S184" s="230"/>
      <c r="T184" s="230"/>
    </row>
    <row r="185" s="232" customFormat="1" customHeight="1" spans="1:20">
      <c r="A185" s="237" t="s">
        <v>2309</v>
      </c>
      <c r="B185" s="238" t="s">
        <v>40</v>
      </c>
      <c r="C185" s="235">
        <v>19157770167</v>
      </c>
      <c r="D185" s="238" t="s">
        <v>247</v>
      </c>
      <c r="E185" s="238" t="s">
        <v>248</v>
      </c>
      <c r="F185" s="238" t="s">
        <v>2308</v>
      </c>
      <c r="G185" s="237" t="s">
        <v>2222</v>
      </c>
      <c r="H185" s="237" t="s">
        <v>331</v>
      </c>
      <c r="I185" s="238" t="s">
        <v>39</v>
      </c>
      <c r="J185" s="237">
        <v>7998</v>
      </c>
      <c r="K185" s="238" t="s">
        <v>252</v>
      </c>
      <c r="L185" s="238" t="s">
        <v>40</v>
      </c>
      <c r="M185" s="238" t="s">
        <v>853</v>
      </c>
      <c r="N185" s="245" t="s">
        <v>363</v>
      </c>
      <c r="O185" s="242">
        <v>2</v>
      </c>
      <c r="P185" s="195"/>
      <c r="Q185" s="230"/>
      <c r="R185" s="230"/>
      <c r="S185" s="230"/>
      <c r="T185" s="230"/>
    </row>
    <row r="186" s="232" customFormat="1" customHeight="1" spans="1:20">
      <c r="A186" s="239" t="s">
        <v>2310</v>
      </c>
      <c r="B186" s="240" t="s">
        <v>2311</v>
      </c>
      <c r="C186" s="239">
        <v>15869017322</v>
      </c>
      <c r="D186" s="240" t="s">
        <v>247</v>
      </c>
      <c r="E186" s="240" t="s">
        <v>273</v>
      </c>
      <c r="F186" s="240" t="s">
        <v>2312</v>
      </c>
      <c r="G186" s="239" t="s">
        <v>2222</v>
      </c>
      <c r="H186" s="179" t="s">
        <v>1507</v>
      </c>
      <c r="I186" s="240" t="s">
        <v>131</v>
      </c>
      <c r="J186" s="239">
        <v>8688</v>
      </c>
      <c r="K186" s="240" t="s">
        <v>252</v>
      </c>
      <c r="L186" s="240" t="s">
        <v>135</v>
      </c>
      <c r="M186" s="240" t="s">
        <v>1276</v>
      </c>
      <c r="N186" s="245" t="s">
        <v>363</v>
      </c>
      <c r="O186" s="242" t="s">
        <v>14</v>
      </c>
      <c r="P186" s="196">
        <v>1</v>
      </c>
      <c r="Q186" s="230"/>
      <c r="R186" s="230"/>
      <c r="S186" s="230"/>
      <c r="T186" s="230"/>
    </row>
    <row r="187" s="232" customFormat="1" customHeight="1" spans="1:20">
      <c r="A187" s="237" t="s">
        <v>2313</v>
      </c>
      <c r="B187" s="238" t="s">
        <v>2311</v>
      </c>
      <c r="C187" s="237">
        <v>15869017322</v>
      </c>
      <c r="D187" s="238" t="s">
        <v>247</v>
      </c>
      <c r="E187" s="238" t="s">
        <v>273</v>
      </c>
      <c r="F187" s="238" t="s">
        <v>2312</v>
      </c>
      <c r="G187" s="237" t="s">
        <v>2222</v>
      </c>
      <c r="H187" s="237" t="s">
        <v>331</v>
      </c>
      <c r="I187" s="238" t="s">
        <v>131</v>
      </c>
      <c r="J187" s="237">
        <v>7308</v>
      </c>
      <c r="K187" s="238" t="s">
        <v>252</v>
      </c>
      <c r="L187" s="238" t="s">
        <v>135</v>
      </c>
      <c r="M187" s="238" t="s">
        <v>853</v>
      </c>
      <c r="N187" s="245" t="s">
        <v>363</v>
      </c>
      <c r="O187" s="242">
        <v>2</v>
      </c>
      <c r="P187" s="195"/>
      <c r="Q187" s="230"/>
      <c r="R187" s="230"/>
      <c r="S187" s="230"/>
      <c r="T187" s="230"/>
    </row>
    <row r="188" s="232" customFormat="1" customHeight="1" spans="1:20">
      <c r="A188" s="239" t="s">
        <v>2314</v>
      </c>
      <c r="B188" s="240" t="s">
        <v>2315</v>
      </c>
      <c r="C188" s="239">
        <v>15345889368</v>
      </c>
      <c r="D188" s="240" t="s">
        <v>247</v>
      </c>
      <c r="E188" s="240" t="s">
        <v>288</v>
      </c>
      <c r="F188" s="240" t="s">
        <v>2316</v>
      </c>
      <c r="G188" s="239" t="s">
        <v>2222</v>
      </c>
      <c r="H188" s="179" t="s">
        <v>2317</v>
      </c>
      <c r="I188" s="240" t="s">
        <v>131</v>
      </c>
      <c r="J188" s="239">
        <v>78888</v>
      </c>
      <c r="K188" s="240" t="s">
        <v>252</v>
      </c>
      <c r="L188" s="240" t="s">
        <v>132</v>
      </c>
      <c r="M188" s="240" t="s">
        <v>277</v>
      </c>
      <c r="N188" s="245" t="s">
        <v>363</v>
      </c>
      <c r="O188" s="242" t="s">
        <v>14</v>
      </c>
      <c r="P188" s="196" t="s">
        <v>14</v>
      </c>
      <c r="Q188" s="230"/>
      <c r="R188" s="230"/>
      <c r="S188" s="230"/>
      <c r="T188" s="230"/>
    </row>
    <row r="189" s="232" customFormat="1" customHeight="1" spans="1:20">
      <c r="A189" s="239" t="s">
        <v>2318</v>
      </c>
      <c r="B189" s="240" t="s">
        <v>2315</v>
      </c>
      <c r="C189" s="239">
        <v>15345889368</v>
      </c>
      <c r="D189" s="240" t="s">
        <v>247</v>
      </c>
      <c r="E189" s="240" t="s">
        <v>288</v>
      </c>
      <c r="F189" s="240" t="s">
        <v>2316</v>
      </c>
      <c r="G189" s="239" t="s">
        <v>2222</v>
      </c>
      <c r="H189" s="179" t="s">
        <v>348</v>
      </c>
      <c r="I189" s="240" t="s">
        <v>131</v>
      </c>
      <c r="J189" s="239">
        <v>7988</v>
      </c>
      <c r="K189" s="240" t="s">
        <v>252</v>
      </c>
      <c r="L189" s="240" t="s">
        <v>132</v>
      </c>
      <c r="M189" s="240" t="s">
        <v>1276</v>
      </c>
      <c r="N189" s="245" t="s">
        <v>363</v>
      </c>
      <c r="O189" s="242" t="s">
        <v>14</v>
      </c>
      <c r="P189" s="195"/>
      <c r="Q189" s="230"/>
      <c r="R189" s="230"/>
      <c r="S189" s="230"/>
      <c r="T189" s="230"/>
    </row>
    <row r="190" s="232" customFormat="1" customHeight="1" spans="1:20">
      <c r="A190" s="237" t="s">
        <v>2319</v>
      </c>
      <c r="B190" s="238" t="s">
        <v>1722</v>
      </c>
      <c r="C190" s="237">
        <v>13047618330</v>
      </c>
      <c r="D190" s="238" t="s">
        <v>247</v>
      </c>
      <c r="E190" s="238" t="s">
        <v>258</v>
      </c>
      <c r="F190" s="238" t="s">
        <v>2320</v>
      </c>
      <c r="G190" s="237" t="s">
        <v>2222</v>
      </c>
      <c r="H190" s="237" t="s">
        <v>331</v>
      </c>
      <c r="I190" s="238" t="s">
        <v>125</v>
      </c>
      <c r="J190" s="237">
        <v>7308</v>
      </c>
      <c r="K190" s="238" t="s">
        <v>252</v>
      </c>
      <c r="L190" s="238" t="s">
        <v>127</v>
      </c>
      <c r="M190" s="238" t="s">
        <v>853</v>
      </c>
      <c r="N190" s="245" t="s">
        <v>363</v>
      </c>
      <c r="O190" s="242">
        <v>2</v>
      </c>
      <c r="P190" s="196">
        <v>1</v>
      </c>
      <c r="Q190" s="230"/>
      <c r="R190" s="230"/>
      <c r="S190" s="230"/>
      <c r="T190" s="230"/>
    </row>
    <row r="191" s="232" customFormat="1" customHeight="1" spans="1:20">
      <c r="A191" s="239" t="s">
        <v>2321</v>
      </c>
      <c r="B191" s="240" t="s">
        <v>1722</v>
      </c>
      <c r="C191" s="239">
        <v>13047618330</v>
      </c>
      <c r="D191" s="240" t="s">
        <v>247</v>
      </c>
      <c r="E191" s="240" t="s">
        <v>258</v>
      </c>
      <c r="F191" s="240" t="s">
        <v>2320</v>
      </c>
      <c r="G191" s="239" t="s">
        <v>2222</v>
      </c>
      <c r="H191" s="179" t="s">
        <v>1507</v>
      </c>
      <c r="I191" s="240" t="s">
        <v>125</v>
      </c>
      <c r="J191" s="239">
        <v>8688</v>
      </c>
      <c r="K191" s="240" t="s">
        <v>252</v>
      </c>
      <c r="L191" s="240" t="s">
        <v>127</v>
      </c>
      <c r="M191" s="240" t="s">
        <v>1276</v>
      </c>
      <c r="N191" s="245" t="s">
        <v>363</v>
      </c>
      <c r="O191" s="242" t="s">
        <v>14</v>
      </c>
      <c r="P191" s="195"/>
      <c r="Q191" s="230"/>
      <c r="R191" s="230"/>
      <c r="S191" s="230"/>
      <c r="T191" s="230"/>
    </row>
    <row r="192" s="232" customFormat="1" customHeight="1" spans="1:20">
      <c r="A192" s="239" t="s">
        <v>2322</v>
      </c>
      <c r="B192" s="240" t="s">
        <v>2323</v>
      </c>
      <c r="C192" s="239">
        <v>15167780060</v>
      </c>
      <c r="D192" s="240" t="s">
        <v>247</v>
      </c>
      <c r="E192" s="240" t="s">
        <v>248</v>
      </c>
      <c r="F192" s="240" t="s">
        <v>2324</v>
      </c>
      <c r="G192" s="239" t="s">
        <v>2222</v>
      </c>
      <c r="H192" s="179" t="s">
        <v>348</v>
      </c>
      <c r="I192" s="240" t="s">
        <v>131</v>
      </c>
      <c r="J192" s="239">
        <v>7988</v>
      </c>
      <c r="K192" s="240" t="s">
        <v>252</v>
      </c>
      <c r="L192" s="240" t="s">
        <v>135</v>
      </c>
      <c r="M192" s="240" t="s">
        <v>1276</v>
      </c>
      <c r="N192" s="245" t="s">
        <v>363</v>
      </c>
      <c r="O192" s="242" t="s">
        <v>14</v>
      </c>
      <c r="P192" s="196" t="s">
        <v>14</v>
      </c>
      <c r="Q192" s="230"/>
      <c r="R192" s="230"/>
      <c r="S192" s="230"/>
      <c r="T192" s="230"/>
    </row>
    <row r="193" s="232" customFormat="1" customHeight="1" spans="1:20">
      <c r="A193" s="239" t="s">
        <v>2325</v>
      </c>
      <c r="B193" s="240" t="s">
        <v>2323</v>
      </c>
      <c r="C193" s="239">
        <v>15167780060</v>
      </c>
      <c r="D193" s="240" t="s">
        <v>247</v>
      </c>
      <c r="E193" s="240" t="s">
        <v>248</v>
      </c>
      <c r="F193" s="240" t="s">
        <v>2324</v>
      </c>
      <c r="G193" s="239" t="s">
        <v>2222</v>
      </c>
      <c r="H193" s="179" t="s">
        <v>2326</v>
      </c>
      <c r="I193" s="240" t="s">
        <v>131</v>
      </c>
      <c r="J193" s="239">
        <v>8478</v>
      </c>
      <c r="K193" s="240" t="s">
        <v>252</v>
      </c>
      <c r="L193" s="240" t="s">
        <v>135</v>
      </c>
      <c r="M193" s="240" t="s">
        <v>277</v>
      </c>
      <c r="N193" s="245" t="s">
        <v>363</v>
      </c>
      <c r="O193" s="242" t="s">
        <v>14</v>
      </c>
      <c r="P193" s="195"/>
      <c r="Q193" s="230"/>
      <c r="R193" s="230"/>
      <c r="S193" s="230"/>
      <c r="T193" s="230"/>
    </row>
    <row r="194" s="232" customFormat="1" customHeight="1" spans="1:20">
      <c r="A194" s="239" t="s">
        <v>2327</v>
      </c>
      <c r="B194" s="240" t="s">
        <v>2328</v>
      </c>
      <c r="C194" s="239">
        <v>15558033956</v>
      </c>
      <c r="D194" s="240" t="s">
        <v>247</v>
      </c>
      <c r="E194" s="240" t="s">
        <v>258</v>
      </c>
      <c r="F194" s="240" t="s">
        <v>2329</v>
      </c>
      <c r="G194" s="239" t="s">
        <v>2222</v>
      </c>
      <c r="H194" s="179" t="s">
        <v>348</v>
      </c>
      <c r="I194" s="240" t="s">
        <v>125</v>
      </c>
      <c r="J194" s="239">
        <v>7988</v>
      </c>
      <c r="K194" s="240" t="s">
        <v>252</v>
      </c>
      <c r="L194" s="240" t="s">
        <v>127</v>
      </c>
      <c r="M194" s="240" t="s">
        <v>1276</v>
      </c>
      <c r="N194" s="245" t="s">
        <v>363</v>
      </c>
      <c r="O194" s="242" t="s">
        <v>14</v>
      </c>
      <c r="P194" s="196" t="s">
        <v>14</v>
      </c>
      <c r="Q194" s="230"/>
      <c r="R194" s="230"/>
      <c r="S194" s="230"/>
      <c r="T194" s="230"/>
    </row>
    <row r="195" s="232" customFormat="1" customHeight="1" spans="1:20">
      <c r="A195" s="239" t="s">
        <v>2330</v>
      </c>
      <c r="B195" s="240" t="s">
        <v>2328</v>
      </c>
      <c r="C195" s="239">
        <v>15558033956</v>
      </c>
      <c r="D195" s="240" t="s">
        <v>247</v>
      </c>
      <c r="E195" s="240" t="s">
        <v>258</v>
      </c>
      <c r="F195" s="240" t="s">
        <v>2329</v>
      </c>
      <c r="G195" s="239" t="s">
        <v>2222</v>
      </c>
      <c r="H195" s="179" t="s">
        <v>286</v>
      </c>
      <c r="I195" s="240" t="s">
        <v>125</v>
      </c>
      <c r="J195" s="239">
        <v>7688</v>
      </c>
      <c r="K195" s="240" t="s">
        <v>252</v>
      </c>
      <c r="L195" s="240" t="s">
        <v>127</v>
      </c>
      <c r="M195" s="240" t="s">
        <v>277</v>
      </c>
      <c r="N195" s="245" t="s">
        <v>363</v>
      </c>
      <c r="O195" s="242" t="s">
        <v>14</v>
      </c>
      <c r="P195" s="195"/>
      <c r="Q195" s="230"/>
      <c r="R195" s="230"/>
      <c r="S195" s="230"/>
      <c r="T195" s="230"/>
    </row>
    <row r="196" s="232" customFormat="1" customHeight="1" spans="1:20">
      <c r="A196" s="237" t="s">
        <v>2331</v>
      </c>
      <c r="B196" s="238" t="s">
        <v>2332</v>
      </c>
      <c r="C196" s="235">
        <v>18806513191</v>
      </c>
      <c r="D196" s="238" t="s">
        <v>247</v>
      </c>
      <c r="E196" s="238" t="s">
        <v>248</v>
      </c>
      <c r="F196" s="238" t="s">
        <v>2333</v>
      </c>
      <c r="G196" s="237" t="s">
        <v>2222</v>
      </c>
      <c r="H196" s="237" t="s">
        <v>331</v>
      </c>
      <c r="I196" s="238" t="s">
        <v>39</v>
      </c>
      <c r="J196" s="237">
        <v>7998</v>
      </c>
      <c r="K196" s="238" t="s">
        <v>252</v>
      </c>
      <c r="L196" s="238" t="s">
        <v>43</v>
      </c>
      <c r="M196" s="238" t="s">
        <v>853</v>
      </c>
      <c r="N196" s="245" t="s">
        <v>363</v>
      </c>
      <c r="O196" s="242">
        <v>2</v>
      </c>
      <c r="P196" s="196">
        <v>1</v>
      </c>
      <c r="Q196" s="230"/>
      <c r="R196" s="230"/>
      <c r="S196" s="230"/>
      <c r="T196" s="230"/>
    </row>
    <row r="197" s="232" customFormat="1" customHeight="1" spans="1:20">
      <c r="A197" s="239" t="s">
        <v>2334</v>
      </c>
      <c r="B197" s="240" t="s">
        <v>2332</v>
      </c>
      <c r="C197" s="236">
        <v>18806513191</v>
      </c>
      <c r="D197" s="240" t="s">
        <v>247</v>
      </c>
      <c r="E197" s="240" t="s">
        <v>248</v>
      </c>
      <c r="F197" s="240" t="s">
        <v>2333</v>
      </c>
      <c r="G197" s="239" t="s">
        <v>2222</v>
      </c>
      <c r="H197" s="179" t="s">
        <v>297</v>
      </c>
      <c r="I197" s="240" t="s">
        <v>39</v>
      </c>
      <c r="J197" s="239">
        <v>5598</v>
      </c>
      <c r="K197" s="240" t="s">
        <v>252</v>
      </c>
      <c r="L197" s="240" t="s">
        <v>43</v>
      </c>
      <c r="M197" s="240" t="s">
        <v>277</v>
      </c>
      <c r="N197" s="245" t="s">
        <v>363</v>
      </c>
      <c r="O197" s="242" t="s">
        <v>14</v>
      </c>
      <c r="P197" s="195"/>
      <c r="Q197" s="230"/>
      <c r="R197" s="230"/>
      <c r="S197" s="230"/>
      <c r="T197" s="230"/>
    </row>
    <row r="198" s="232" customFormat="1" customHeight="1" spans="1:20">
      <c r="A198" s="237" t="s">
        <v>2335</v>
      </c>
      <c r="B198" s="238" t="s">
        <v>2336</v>
      </c>
      <c r="C198" s="237">
        <v>18058758668</v>
      </c>
      <c r="D198" s="238" t="s">
        <v>247</v>
      </c>
      <c r="E198" s="238" t="s">
        <v>288</v>
      </c>
      <c r="F198" s="238" t="s">
        <v>2337</v>
      </c>
      <c r="G198" s="237" t="s">
        <v>2222</v>
      </c>
      <c r="H198" s="237" t="s">
        <v>265</v>
      </c>
      <c r="I198" s="238" t="s">
        <v>45</v>
      </c>
      <c r="J198" s="237">
        <v>5098</v>
      </c>
      <c r="K198" s="238" t="s">
        <v>252</v>
      </c>
      <c r="L198" s="238" t="s">
        <v>46</v>
      </c>
      <c r="M198" s="238" t="s">
        <v>266</v>
      </c>
      <c r="N198" s="245" t="s">
        <v>363</v>
      </c>
      <c r="O198" s="242">
        <v>1</v>
      </c>
      <c r="P198" s="196">
        <v>1</v>
      </c>
      <c r="Q198" s="230"/>
      <c r="R198" s="230"/>
      <c r="S198" s="230"/>
      <c r="T198" s="230"/>
    </row>
    <row r="199" s="232" customFormat="1" customHeight="1" spans="1:20">
      <c r="A199" s="239" t="s">
        <v>2338</v>
      </c>
      <c r="B199" s="240" t="s">
        <v>2336</v>
      </c>
      <c r="C199" s="239">
        <v>18058758668</v>
      </c>
      <c r="D199" s="240" t="s">
        <v>247</v>
      </c>
      <c r="E199" s="240" t="s">
        <v>288</v>
      </c>
      <c r="F199" s="240" t="s">
        <v>2337</v>
      </c>
      <c r="G199" s="239" t="s">
        <v>2222</v>
      </c>
      <c r="H199" s="179" t="s">
        <v>308</v>
      </c>
      <c r="I199" s="240" t="s">
        <v>45</v>
      </c>
      <c r="J199" s="239">
        <v>3098</v>
      </c>
      <c r="K199" s="240" t="s">
        <v>252</v>
      </c>
      <c r="L199" s="240" t="s">
        <v>46</v>
      </c>
      <c r="M199" s="240" t="s">
        <v>269</v>
      </c>
      <c r="N199" s="245" t="s">
        <v>363</v>
      </c>
      <c r="O199" s="242" t="s">
        <v>14</v>
      </c>
      <c r="P199" s="196"/>
      <c r="Q199" s="230"/>
      <c r="R199" s="230"/>
      <c r="S199" s="230"/>
      <c r="T199" s="230"/>
    </row>
    <row r="200" s="232" customFormat="1" customHeight="1" spans="1:20">
      <c r="A200" s="239" t="s">
        <v>2339</v>
      </c>
      <c r="B200" s="240" t="s">
        <v>2336</v>
      </c>
      <c r="C200" s="239">
        <v>18058758668</v>
      </c>
      <c r="D200" s="240" t="s">
        <v>247</v>
      </c>
      <c r="E200" s="240" t="s">
        <v>288</v>
      </c>
      <c r="F200" s="240" t="s">
        <v>2337</v>
      </c>
      <c r="G200" s="239" t="s">
        <v>2222</v>
      </c>
      <c r="H200" s="179" t="s">
        <v>1294</v>
      </c>
      <c r="I200" s="240" t="s">
        <v>45</v>
      </c>
      <c r="J200" s="239">
        <v>4098</v>
      </c>
      <c r="K200" s="240" t="s">
        <v>252</v>
      </c>
      <c r="L200" s="240" t="s">
        <v>46</v>
      </c>
      <c r="M200" s="240" t="s">
        <v>262</v>
      </c>
      <c r="N200" s="245" t="s">
        <v>363</v>
      </c>
      <c r="O200" s="242" t="s">
        <v>14</v>
      </c>
      <c r="P200" s="195"/>
      <c r="Q200" s="230"/>
      <c r="R200" s="230"/>
      <c r="S200" s="230"/>
      <c r="T200" s="230"/>
    </row>
    <row r="201" s="232" customFormat="1" customHeight="1" spans="1:20">
      <c r="A201" s="237" t="s">
        <v>2340</v>
      </c>
      <c r="B201" s="238" t="s">
        <v>2341</v>
      </c>
      <c r="C201" s="237">
        <v>15382310986</v>
      </c>
      <c r="D201" s="238" t="s">
        <v>247</v>
      </c>
      <c r="E201" s="238" t="s">
        <v>288</v>
      </c>
      <c r="F201" s="238" t="s">
        <v>2342</v>
      </c>
      <c r="G201" s="237" t="s">
        <v>2222</v>
      </c>
      <c r="H201" s="237" t="s">
        <v>265</v>
      </c>
      <c r="I201" s="238" t="s">
        <v>45</v>
      </c>
      <c r="J201" s="237">
        <v>5098</v>
      </c>
      <c r="K201" s="238" t="s">
        <v>252</v>
      </c>
      <c r="L201" s="238" t="s">
        <v>46</v>
      </c>
      <c r="M201" s="238" t="s">
        <v>266</v>
      </c>
      <c r="N201" s="245" t="s">
        <v>363</v>
      </c>
      <c r="O201" s="242">
        <v>1</v>
      </c>
      <c r="P201" s="196">
        <v>1</v>
      </c>
      <c r="Q201" s="230"/>
      <c r="R201" s="230"/>
      <c r="S201" s="230"/>
      <c r="T201" s="230"/>
    </row>
    <row r="202" s="232" customFormat="1" customHeight="1" spans="1:20">
      <c r="A202" s="239" t="s">
        <v>2343</v>
      </c>
      <c r="B202" s="240" t="s">
        <v>2341</v>
      </c>
      <c r="C202" s="239">
        <v>15382310986</v>
      </c>
      <c r="D202" s="240" t="s">
        <v>247</v>
      </c>
      <c r="E202" s="240" t="s">
        <v>288</v>
      </c>
      <c r="F202" s="240" t="s">
        <v>2342</v>
      </c>
      <c r="G202" s="239" t="s">
        <v>2222</v>
      </c>
      <c r="H202" s="179" t="s">
        <v>308</v>
      </c>
      <c r="I202" s="240" t="s">
        <v>45</v>
      </c>
      <c r="J202" s="239">
        <v>3098</v>
      </c>
      <c r="K202" s="240" t="s">
        <v>252</v>
      </c>
      <c r="L202" s="240" t="s">
        <v>46</v>
      </c>
      <c r="M202" s="240" t="s">
        <v>269</v>
      </c>
      <c r="N202" s="245" t="s">
        <v>363</v>
      </c>
      <c r="O202" s="242" t="s">
        <v>14</v>
      </c>
      <c r="P202" s="196"/>
      <c r="Q202" s="230"/>
      <c r="R202" s="230"/>
      <c r="S202" s="230"/>
      <c r="T202" s="230"/>
    </row>
    <row r="203" s="232" customFormat="1" customHeight="1" spans="1:20">
      <c r="A203" s="239" t="s">
        <v>2344</v>
      </c>
      <c r="B203" s="240" t="s">
        <v>2341</v>
      </c>
      <c r="C203" s="239">
        <v>15382310986</v>
      </c>
      <c r="D203" s="240" t="s">
        <v>247</v>
      </c>
      <c r="E203" s="240" t="s">
        <v>288</v>
      </c>
      <c r="F203" s="240" t="s">
        <v>2342</v>
      </c>
      <c r="G203" s="239" t="s">
        <v>2222</v>
      </c>
      <c r="H203" s="179" t="s">
        <v>1294</v>
      </c>
      <c r="I203" s="240" t="s">
        <v>45</v>
      </c>
      <c r="J203" s="239">
        <v>4098</v>
      </c>
      <c r="K203" s="240" t="s">
        <v>252</v>
      </c>
      <c r="L203" s="240" t="s">
        <v>46</v>
      </c>
      <c r="M203" s="240" t="s">
        <v>262</v>
      </c>
      <c r="N203" s="245" t="s">
        <v>363</v>
      </c>
      <c r="O203" s="242" t="s">
        <v>14</v>
      </c>
      <c r="P203" s="195"/>
      <c r="Q203" s="230"/>
      <c r="R203" s="230"/>
      <c r="S203" s="230"/>
      <c r="T203" s="230"/>
    </row>
    <row r="204" s="232" customFormat="1" customHeight="1" spans="1:20">
      <c r="A204" s="237" t="s">
        <v>2345</v>
      </c>
      <c r="B204" s="238" t="s">
        <v>2346</v>
      </c>
      <c r="C204" s="237">
        <v>15658113566</v>
      </c>
      <c r="D204" s="238" t="s">
        <v>247</v>
      </c>
      <c r="E204" s="238" t="s">
        <v>2347</v>
      </c>
      <c r="F204" s="238" t="s">
        <v>2348</v>
      </c>
      <c r="G204" s="237" t="s">
        <v>2222</v>
      </c>
      <c r="H204" s="237" t="s">
        <v>2201</v>
      </c>
      <c r="I204" s="238" t="s">
        <v>45</v>
      </c>
      <c r="J204" s="237">
        <v>6698</v>
      </c>
      <c r="K204" s="238" t="s">
        <v>252</v>
      </c>
      <c r="L204" s="238" t="s">
        <v>46</v>
      </c>
      <c r="M204" s="238" t="s">
        <v>856</v>
      </c>
      <c r="N204" s="245" t="s">
        <v>363</v>
      </c>
      <c r="O204" s="242">
        <v>2</v>
      </c>
      <c r="P204" s="196">
        <v>1</v>
      </c>
      <c r="Q204" s="230"/>
      <c r="R204" s="230"/>
      <c r="S204" s="230"/>
      <c r="T204" s="230"/>
    </row>
    <row r="205" s="232" customFormat="1" customHeight="1" spans="1:20">
      <c r="A205" s="239" t="s">
        <v>2349</v>
      </c>
      <c r="B205" s="240" t="s">
        <v>2346</v>
      </c>
      <c r="C205" s="239">
        <v>15658113566</v>
      </c>
      <c r="D205" s="240" t="s">
        <v>247</v>
      </c>
      <c r="E205" s="240" t="s">
        <v>2347</v>
      </c>
      <c r="F205" s="240" t="s">
        <v>2348</v>
      </c>
      <c r="G205" s="239" t="s">
        <v>2222</v>
      </c>
      <c r="H205" s="179" t="s">
        <v>1294</v>
      </c>
      <c r="I205" s="240" t="s">
        <v>45</v>
      </c>
      <c r="J205" s="239">
        <v>4098</v>
      </c>
      <c r="K205" s="240" t="s">
        <v>252</v>
      </c>
      <c r="L205" s="240" t="s">
        <v>46</v>
      </c>
      <c r="M205" s="240" t="s">
        <v>262</v>
      </c>
      <c r="N205" s="245" t="s">
        <v>363</v>
      </c>
      <c r="O205" s="242" t="s">
        <v>14</v>
      </c>
      <c r="P205" s="195"/>
      <c r="Q205" s="230"/>
      <c r="R205" s="230"/>
      <c r="S205" s="230"/>
      <c r="T205" s="230"/>
    </row>
    <row r="206" s="232" customFormat="1" customHeight="1" spans="1:20">
      <c r="A206" s="239" t="s">
        <v>2350</v>
      </c>
      <c r="B206" s="240" t="s">
        <v>2351</v>
      </c>
      <c r="C206" s="239">
        <v>13757139685</v>
      </c>
      <c r="D206" s="240" t="s">
        <v>247</v>
      </c>
      <c r="E206" s="240" t="s">
        <v>314</v>
      </c>
      <c r="F206" s="240" t="s">
        <v>2352</v>
      </c>
      <c r="G206" s="239" t="s">
        <v>2222</v>
      </c>
      <c r="H206" s="179" t="s">
        <v>2123</v>
      </c>
      <c r="I206" s="240" t="s">
        <v>85</v>
      </c>
      <c r="J206" s="239">
        <v>6888</v>
      </c>
      <c r="K206" s="240" t="s">
        <v>252</v>
      </c>
      <c r="L206" s="240" t="s">
        <v>87</v>
      </c>
      <c r="M206" s="240" t="s">
        <v>1276</v>
      </c>
      <c r="N206" s="245" t="s">
        <v>363</v>
      </c>
      <c r="O206" s="242" t="s">
        <v>14</v>
      </c>
      <c r="P206" s="196" t="s">
        <v>14</v>
      </c>
      <c r="Q206" s="230"/>
      <c r="R206" s="230"/>
      <c r="S206" s="230"/>
      <c r="T206" s="230"/>
    </row>
    <row r="207" s="232" customFormat="1" customHeight="1" spans="1:20">
      <c r="A207" s="239" t="s">
        <v>2353</v>
      </c>
      <c r="B207" s="240" t="s">
        <v>2351</v>
      </c>
      <c r="C207" s="239">
        <v>13757139685</v>
      </c>
      <c r="D207" s="240" t="s">
        <v>247</v>
      </c>
      <c r="E207" s="240" t="s">
        <v>314</v>
      </c>
      <c r="F207" s="240" t="s">
        <v>2352</v>
      </c>
      <c r="G207" s="239" t="s">
        <v>2222</v>
      </c>
      <c r="H207" s="179" t="s">
        <v>2015</v>
      </c>
      <c r="I207" s="240" t="s">
        <v>85</v>
      </c>
      <c r="J207" s="239">
        <v>7988</v>
      </c>
      <c r="K207" s="240" t="s">
        <v>252</v>
      </c>
      <c r="L207" s="240" t="s">
        <v>87</v>
      </c>
      <c r="M207" s="240" t="s">
        <v>277</v>
      </c>
      <c r="N207" s="245" t="s">
        <v>363</v>
      </c>
      <c r="O207" s="242" t="s">
        <v>14</v>
      </c>
      <c r="P207" s="195"/>
      <c r="Q207" s="230"/>
      <c r="R207" s="230"/>
      <c r="S207" s="230"/>
      <c r="T207" s="230"/>
    </row>
    <row r="208" s="232" customFormat="1" customHeight="1" spans="1:20">
      <c r="A208" s="239" t="s">
        <v>2354</v>
      </c>
      <c r="B208" s="240" t="s">
        <v>2355</v>
      </c>
      <c r="C208" s="239">
        <v>13735447060</v>
      </c>
      <c r="D208" s="240" t="s">
        <v>247</v>
      </c>
      <c r="E208" s="240" t="s">
        <v>314</v>
      </c>
      <c r="F208" s="240" t="s">
        <v>2356</v>
      </c>
      <c r="G208" s="239" t="s">
        <v>2222</v>
      </c>
      <c r="H208" s="179" t="s">
        <v>2123</v>
      </c>
      <c r="I208" s="240" t="s">
        <v>85</v>
      </c>
      <c r="J208" s="239">
        <v>6888</v>
      </c>
      <c r="K208" s="240" t="s">
        <v>252</v>
      </c>
      <c r="L208" s="240" t="s">
        <v>87</v>
      </c>
      <c r="M208" s="240" t="s">
        <v>1276</v>
      </c>
      <c r="N208" s="245" t="s">
        <v>363</v>
      </c>
      <c r="O208" s="242" t="s">
        <v>14</v>
      </c>
      <c r="P208" s="196" t="s">
        <v>14</v>
      </c>
      <c r="Q208" s="230"/>
      <c r="R208" s="230"/>
      <c r="S208" s="230"/>
      <c r="T208" s="230"/>
    </row>
    <row r="209" s="232" customFormat="1" customHeight="1" spans="1:20">
      <c r="A209" s="239" t="s">
        <v>2357</v>
      </c>
      <c r="B209" s="240" t="s">
        <v>2355</v>
      </c>
      <c r="C209" s="239">
        <v>13735447060</v>
      </c>
      <c r="D209" s="240" t="s">
        <v>247</v>
      </c>
      <c r="E209" s="240" t="s">
        <v>314</v>
      </c>
      <c r="F209" s="240" t="s">
        <v>2356</v>
      </c>
      <c r="G209" s="239" t="s">
        <v>2222</v>
      </c>
      <c r="H209" s="179" t="s">
        <v>276</v>
      </c>
      <c r="I209" s="240" t="s">
        <v>85</v>
      </c>
      <c r="J209" s="239">
        <v>5988</v>
      </c>
      <c r="K209" s="240" t="s">
        <v>252</v>
      </c>
      <c r="L209" s="240" t="s">
        <v>87</v>
      </c>
      <c r="M209" s="240" t="s">
        <v>277</v>
      </c>
      <c r="N209" s="245" t="s">
        <v>363</v>
      </c>
      <c r="O209" s="242" t="s">
        <v>14</v>
      </c>
      <c r="P209" s="195"/>
      <c r="Q209" s="230"/>
      <c r="R209" s="230"/>
      <c r="S209" s="230"/>
      <c r="T209" s="230"/>
    </row>
    <row r="210" s="232" customFormat="1" customHeight="1" spans="1:20">
      <c r="A210" s="237" t="s">
        <v>2358</v>
      </c>
      <c r="B210" s="238" t="s">
        <v>2359</v>
      </c>
      <c r="C210" s="237">
        <v>13588078520</v>
      </c>
      <c r="D210" s="238" t="s">
        <v>247</v>
      </c>
      <c r="E210" s="238" t="s">
        <v>258</v>
      </c>
      <c r="F210" s="238" t="s">
        <v>2360</v>
      </c>
      <c r="G210" s="237" t="s">
        <v>2222</v>
      </c>
      <c r="H210" s="237" t="s">
        <v>317</v>
      </c>
      <c r="I210" s="238" t="s">
        <v>26</v>
      </c>
      <c r="J210" s="237">
        <v>5858</v>
      </c>
      <c r="K210" s="238" t="s">
        <v>2361</v>
      </c>
      <c r="L210" s="238" t="s">
        <v>27</v>
      </c>
      <c r="M210" s="238" t="s">
        <v>266</v>
      </c>
      <c r="N210" s="245" t="s">
        <v>363</v>
      </c>
      <c r="O210" s="242">
        <v>1</v>
      </c>
      <c r="P210" s="196">
        <v>1</v>
      </c>
      <c r="Q210" s="230"/>
      <c r="R210" s="230"/>
      <c r="S210" s="230"/>
      <c r="T210" s="230"/>
    </row>
    <row r="211" s="232" customFormat="1" customHeight="1" spans="1:20">
      <c r="A211" s="239" t="s">
        <v>2362</v>
      </c>
      <c r="B211" s="240" t="s">
        <v>2359</v>
      </c>
      <c r="C211" s="239">
        <v>13588078520</v>
      </c>
      <c r="D211" s="240" t="s">
        <v>247</v>
      </c>
      <c r="E211" s="240" t="s">
        <v>258</v>
      </c>
      <c r="F211" s="240" t="s">
        <v>2360</v>
      </c>
      <c r="G211" s="239" t="s">
        <v>2222</v>
      </c>
      <c r="H211" s="179" t="s">
        <v>319</v>
      </c>
      <c r="I211" s="240" t="s">
        <v>26</v>
      </c>
      <c r="J211" s="239">
        <v>3398</v>
      </c>
      <c r="K211" s="240" t="s">
        <v>2361</v>
      </c>
      <c r="L211" s="240" t="s">
        <v>27</v>
      </c>
      <c r="M211" s="240" t="s">
        <v>269</v>
      </c>
      <c r="N211" s="245" t="s">
        <v>363</v>
      </c>
      <c r="O211" s="242" t="s">
        <v>14</v>
      </c>
      <c r="P211" s="196"/>
      <c r="Q211" s="230"/>
      <c r="R211" s="230"/>
      <c r="S211" s="230"/>
      <c r="T211" s="230"/>
    </row>
    <row r="212" s="232" customFormat="1" customHeight="1" spans="1:20">
      <c r="A212" s="239" t="s">
        <v>2363</v>
      </c>
      <c r="B212" s="240" t="s">
        <v>2359</v>
      </c>
      <c r="C212" s="239">
        <v>13588078520</v>
      </c>
      <c r="D212" s="240" t="s">
        <v>247</v>
      </c>
      <c r="E212" s="240" t="s">
        <v>258</v>
      </c>
      <c r="F212" s="240" t="s">
        <v>2360</v>
      </c>
      <c r="G212" s="239" t="s">
        <v>2222</v>
      </c>
      <c r="H212" s="179" t="s">
        <v>365</v>
      </c>
      <c r="I212" s="240" t="s">
        <v>26</v>
      </c>
      <c r="J212" s="239">
        <v>4848</v>
      </c>
      <c r="K212" s="240" t="s">
        <v>2361</v>
      </c>
      <c r="L212" s="240" t="s">
        <v>27</v>
      </c>
      <c r="M212" s="240" t="s">
        <v>1276</v>
      </c>
      <c r="N212" s="245" t="s">
        <v>363</v>
      </c>
      <c r="O212" s="242" t="s">
        <v>14</v>
      </c>
      <c r="P212" s="195"/>
      <c r="Q212" s="230"/>
      <c r="R212" s="230"/>
      <c r="S212" s="230"/>
      <c r="T212" s="230"/>
    </row>
    <row r="213" s="232" customFormat="1" customHeight="1" spans="1:20">
      <c r="A213" s="237" t="s">
        <v>2364</v>
      </c>
      <c r="B213" s="238" t="s">
        <v>2104</v>
      </c>
      <c r="C213" s="237">
        <v>13346193621</v>
      </c>
      <c r="D213" s="238" t="s">
        <v>247</v>
      </c>
      <c r="E213" s="238" t="s">
        <v>893</v>
      </c>
      <c r="F213" s="238" t="s">
        <v>2365</v>
      </c>
      <c r="G213" s="237" t="s">
        <v>2222</v>
      </c>
      <c r="H213" s="237" t="s">
        <v>317</v>
      </c>
      <c r="I213" s="238" t="s">
        <v>26</v>
      </c>
      <c r="J213" s="237">
        <v>5858</v>
      </c>
      <c r="K213" s="238" t="s">
        <v>2361</v>
      </c>
      <c r="L213" s="238" t="s">
        <v>27</v>
      </c>
      <c r="M213" s="238" t="s">
        <v>266</v>
      </c>
      <c r="N213" s="245" t="s">
        <v>363</v>
      </c>
      <c r="O213" s="242">
        <v>1</v>
      </c>
      <c r="P213" s="196">
        <v>1</v>
      </c>
      <c r="Q213" s="230"/>
      <c r="R213" s="230"/>
      <c r="S213" s="230"/>
      <c r="T213" s="230"/>
    </row>
    <row r="214" s="232" customFormat="1" customHeight="1" spans="1:20">
      <c r="A214" s="239" t="s">
        <v>2366</v>
      </c>
      <c r="B214" s="240" t="s">
        <v>2104</v>
      </c>
      <c r="C214" s="239">
        <v>13346193621</v>
      </c>
      <c r="D214" s="240" t="s">
        <v>247</v>
      </c>
      <c r="E214" s="240" t="s">
        <v>893</v>
      </c>
      <c r="F214" s="240" t="s">
        <v>2365</v>
      </c>
      <c r="G214" s="239" t="s">
        <v>2222</v>
      </c>
      <c r="H214" s="179" t="s">
        <v>319</v>
      </c>
      <c r="I214" s="240" t="s">
        <v>26</v>
      </c>
      <c r="J214" s="239">
        <v>3398</v>
      </c>
      <c r="K214" s="240" t="s">
        <v>2361</v>
      </c>
      <c r="L214" s="240" t="s">
        <v>27</v>
      </c>
      <c r="M214" s="240" t="s">
        <v>269</v>
      </c>
      <c r="N214" s="245" t="s">
        <v>363</v>
      </c>
      <c r="O214" s="242" t="s">
        <v>14</v>
      </c>
      <c r="P214" s="196"/>
      <c r="Q214" s="230"/>
      <c r="R214" s="230"/>
      <c r="S214" s="230"/>
      <c r="T214" s="230"/>
    </row>
    <row r="215" s="232" customFormat="1" customHeight="1" spans="1:20">
      <c r="A215" s="239" t="s">
        <v>2367</v>
      </c>
      <c r="B215" s="240" t="s">
        <v>2104</v>
      </c>
      <c r="C215" s="239">
        <v>13346193621</v>
      </c>
      <c r="D215" s="240" t="s">
        <v>247</v>
      </c>
      <c r="E215" s="240" t="s">
        <v>893</v>
      </c>
      <c r="F215" s="240" t="s">
        <v>2365</v>
      </c>
      <c r="G215" s="239" t="s">
        <v>2222</v>
      </c>
      <c r="H215" s="179" t="s">
        <v>297</v>
      </c>
      <c r="I215" s="240" t="s">
        <v>26</v>
      </c>
      <c r="J215" s="239">
        <v>5458</v>
      </c>
      <c r="K215" s="240" t="s">
        <v>2361</v>
      </c>
      <c r="L215" s="240" t="s">
        <v>27</v>
      </c>
      <c r="M215" s="240" t="s">
        <v>277</v>
      </c>
      <c r="N215" s="245" t="s">
        <v>363</v>
      </c>
      <c r="O215" s="242" t="s">
        <v>14</v>
      </c>
      <c r="P215" s="195"/>
      <c r="Q215" s="230"/>
      <c r="R215" s="230"/>
      <c r="S215" s="230"/>
      <c r="T215" s="230"/>
    </row>
    <row r="216" s="232" customFormat="1" customHeight="1" spans="1:20">
      <c r="A216" s="237" t="s">
        <v>2368</v>
      </c>
      <c r="B216" s="238" t="s">
        <v>2369</v>
      </c>
      <c r="C216" s="237">
        <v>13645819789</v>
      </c>
      <c r="D216" s="238" t="s">
        <v>247</v>
      </c>
      <c r="E216" s="238" t="s">
        <v>273</v>
      </c>
      <c r="F216" s="238" t="s">
        <v>2370</v>
      </c>
      <c r="G216" s="237" t="s">
        <v>2222</v>
      </c>
      <c r="H216" s="237" t="s">
        <v>265</v>
      </c>
      <c r="I216" s="238" t="s">
        <v>26</v>
      </c>
      <c r="J216" s="237">
        <v>5368</v>
      </c>
      <c r="K216" s="238" t="s">
        <v>2361</v>
      </c>
      <c r="L216" s="238" t="s">
        <v>27</v>
      </c>
      <c r="M216" s="238" t="s">
        <v>266</v>
      </c>
      <c r="N216" s="245" t="s">
        <v>363</v>
      </c>
      <c r="O216" s="242">
        <v>1</v>
      </c>
      <c r="P216" s="196">
        <v>1</v>
      </c>
      <c r="Q216" s="230"/>
      <c r="R216" s="230"/>
      <c r="S216" s="230"/>
      <c r="T216" s="230"/>
    </row>
    <row r="217" s="232" customFormat="1" customHeight="1" spans="1:20">
      <c r="A217" s="239" t="s">
        <v>2371</v>
      </c>
      <c r="B217" s="240" t="s">
        <v>2369</v>
      </c>
      <c r="C217" s="239">
        <v>13645819789</v>
      </c>
      <c r="D217" s="240" t="s">
        <v>247</v>
      </c>
      <c r="E217" s="240" t="s">
        <v>273</v>
      </c>
      <c r="F217" s="240" t="s">
        <v>2370</v>
      </c>
      <c r="G217" s="239" t="s">
        <v>2222</v>
      </c>
      <c r="H217" s="179" t="s">
        <v>1320</v>
      </c>
      <c r="I217" s="240" t="s">
        <v>26</v>
      </c>
      <c r="J217" s="239">
        <v>3398</v>
      </c>
      <c r="K217" s="240" t="s">
        <v>2361</v>
      </c>
      <c r="L217" s="240" t="s">
        <v>27</v>
      </c>
      <c r="M217" s="240" t="s">
        <v>269</v>
      </c>
      <c r="N217" s="245" t="s">
        <v>363</v>
      </c>
      <c r="O217" s="242" t="s">
        <v>14</v>
      </c>
      <c r="P217" s="196"/>
      <c r="Q217" s="230"/>
      <c r="R217" s="230"/>
      <c r="S217" s="230"/>
      <c r="T217" s="230"/>
    </row>
    <row r="218" s="232" customFormat="1" customHeight="1" spans="1:20">
      <c r="A218" s="239" t="s">
        <v>2372</v>
      </c>
      <c r="B218" s="240" t="s">
        <v>2369</v>
      </c>
      <c r="C218" s="239">
        <v>13645819789</v>
      </c>
      <c r="D218" s="240" t="s">
        <v>247</v>
      </c>
      <c r="E218" s="240" t="s">
        <v>273</v>
      </c>
      <c r="F218" s="240" t="s">
        <v>2370</v>
      </c>
      <c r="G218" s="239" t="s">
        <v>2222</v>
      </c>
      <c r="H218" s="179" t="s">
        <v>365</v>
      </c>
      <c r="I218" s="240" t="s">
        <v>26</v>
      </c>
      <c r="J218" s="239">
        <v>4848</v>
      </c>
      <c r="K218" s="240" t="s">
        <v>2361</v>
      </c>
      <c r="L218" s="240" t="s">
        <v>27</v>
      </c>
      <c r="M218" s="240" t="s">
        <v>1276</v>
      </c>
      <c r="N218" s="245" t="s">
        <v>363</v>
      </c>
      <c r="O218" s="242" t="s">
        <v>14</v>
      </c>
      <c r="P218" s="195"/>
      <c r="Q218" s="230"/>
      <c r="R218" s="230"/>
      <c r="S218" s="230"/>
      <c r="T218" s="230"/>
    </row>
    <row r="219" s="232" customFormat="1" customHeight="1" spans="1:20">
      <c r="A219" s="239" t="s">
        <v>2373</v>
      </c>
      <c r="B219" s="240" t="s">
        <v>2374</v>
      </c>
      <c r="C219" s="239">
        <v>13867111290</v>
      </c>
      <c r="D219" s="240" t="s">
        <v>247</v>
      </c>
      <c r="E219" s="240" t="s">
        <v>314</v>
      </c>
      <c r="F219" s="240" t="s">
        <v>2375</v>
      </c>
      <c r="G219" s="239" t="s">
        <v>2222</v>
      </c>
      <c r="H219" s="179" t="s">
        <v>286</v>
      </c>
      <c r="I219" s="240" t="s">
        <v>91</v>
      </c>
      <c r="J219" s="239">
        <v>7998</v>
      </c>
      <c r="K219" s="240" t="s">
        <v>252</v>
      </c>
      <c r="L219" s="240" t="s">
        <v>94</v>
      </c>
      <c r="M219" s="240" t="s">
        <v>277</v>
      </c>
      <c r="N219" s="245" t="s">
        <v>363</v>
      </c>
      <c r="O219" s="242" t="s">
        <v>14</v>
      </c>
      <c r="P219" s="196">
        <v>1</v>
      </c>
      <c r="Q219" s="230"/>
      <c r="R219" s="230"/>
      <c r="S219" s="230"/>
      <c r="T219" s="230"/>
    </row>
    <row r="220" s="232" customFormat="1" customHeight="1" spans="1:20">
      <c r="A220" s="237" t="s">
        <v>2376</v>
      </c>
      <c r="B220" s="238" t="s">
        <v>2374</v>
      </c>
      <c r="C220" s="237">
        <v>13867111290</v>
      </c>
      <c r="D220" s="238" t="s">
        <v>247</v>
      </c>
      <c r="E220" s="238" t="s">
        <v>314</v>
      </c>
      <c r="F220" s="238" t="s">
        <v>2375</v>
      </c>
      <c r="G220" s="237" t="s">
        <v>2222</v>
      </c>
      <c r="H220" s="237" t="s">
        <v>331</v>
      </c>
      <c r="I220" s="238" t="s">
        <v>91</v>
      </c>
      <c r="J220" s="237">
        <v>7998</v>
      </c>
      <c r="K220" s="238" t="s">
        <v>252</v>
      </c>
      <c r="L220" s="238" t="s">
        <v>94</v>
      </c>
      <c r="M220" s="238" t="s">
        <v>853</v>
      </c>
      <c r="N220" s="245" t="s">
        <v>363</v>
      </c>
      <c r="O220" s="242">
        <v>2</v>
      </c>
      <c r="P220" s="195"/>
      <c r="Q220" s="230"/>
      <c r="R220" s="230"/>
      <c r="S220" s="230"/>
      <c r="T220" s="230"/>
    </row>
    <row r="221" s="232" customFormat="1" customHeight="1" spans="1:20">
      <c r="A221" s="239" t="s">
        <v>2377</v>
      </c>
      <c r="B221" s="240" t="s">
        <v>2346</v>
      </c>
      <c r="C221" s="239">
        <v>13967156856</v>
      </c>
      <c r="D221" s="240" t="s">
        <v>247</v>
      </c>
      <c r="E221" s="240" t="s">
        <v>314</v>
      </c>
      <c r="F221" s="240" t="s">
        <v>2378</v>
      </c>
      <c r="G221" s="239" t="s">
        <v>2222</v>
      </c>
      <c r="H221" s="179" t="s">
        <v>2123</v>
      </c>
      <c r="I221" s="240" t="s">
        <v>91</v>
      </c>
      <c r="J221" s="239">
        <v>6998</v>
      </c>
      <c r="K221" s="240" t="s">
        <v>252</v>
      </c>
      <c r="L221" s="240" t="s">
        <v>94</v>
      </c>
      <c r="M221" s="240" t="s">
        <v>1276</v>
      </c>
      <c r="N221" s="245" t="s">
        <v>363</v>
      </c>
      <c r="O221" s="242" t="s">
        <v>14</v>
      </c>
      <c r="P221" s="196" t="s">
        <v>14</v>
      </c>
      <c r="Q221" s="230"/>
      <c r="R221" s="230"/>
      <c r="S221" s="230"/>
      <c r="T221" s="230"/>
    </row>
    <row r="222" s="232" customFormat="1" customHeight="1" spans="1:20">
      <c r="A222" s="239" t="s">
        <v>2379</v>
      </c>
      <c r="B222" s="240" t="s">
        <v>2346</v>
      </c>
      <c r="C222" s="239">
        <v>13967156856</v>
      </c>
      <c r="D222" s="240" t="s">
        <v>247</v>
      </c>
      <c r="E222" s="240" t="s">
        <v>314</v>
      </c>
      <c r="F222" s="240" t="s">
        <v>2378</v>
      </c>
      <c r="G222" s="239" t="s">
        <v>2222</v>
      </c>
      <c r="H222" s="179" t="s">
        <v>2015</v>
      </c>
      <c r="I222" s="240" t="s">
        <v>91</v>
      </c>
      <c r="J222" s="239">
        <v>7998</v>
      </c>
      <c r="K222" s="240" t="s">
        <v>252</v>
      </c>
      <c r="L222" s="240" t="s">
        <v>94</v>
      </c>
      <c r="M222" s="240" t="s">
        <v>277</v>
      </c>
      <c r="N222" s="245" t="s">
        <v>363</v>
      </c>
      <c r="O222" s="242" t="s">
        <v>14</v>
      </c>
      <c r="P222" s="195"/>
      <c r="Q222" s="230"/>
      <c r="R222" s="230"/>
      <c r="S222" s="230"/>
      <c r="T222" s="230"/>
    </row>
    <row r="223" s="232" customFormat="1" customHeight="1" spans="1:20">
      <c r="A223" s="237" t="s">
        <v>2380</v>
      </c>
      <c r="B223" s="238" t="s">
        <v>2381</v>
      </c>
      <c r="C223" s="237">
        <v>15700113748</v>
      </c>
      <c r="D223" s="238" t="s">
        <v>247</v>
      </c>
      <c r="E223" s="238" t="s">
        <v>314</v>
      </c>
      <c r="F223" s="238" t="s">
        <v>2382</v>
      </c>
      <c r="G223" s="237" t="s">
        <v>2222</v>
      </c>
      <c r="H223" s="237" t="s">
        <v>265</v>
      </c>
      <c r="I223" s="238" t="s">
        <v>91</v>
      </c>
      <c r="J223" s="237">
        <v>4998</v>
      </c>
      <c r="K223" s="238" t="s">
        <v>252</v>
      </c>
      <c r="L223" s="238" t="s">
        <v>92</v>
      </c>
      <c r="M223" s="238" t="s">
        <v>266</v>
      </c>
      <c r="N223" s="245" t="s">
        <v>363</v>
      </c>
      <c r="O223" s="242">
        <v>1</v>
      </c>
      <c r="P223" s="196" t="s">
        <v>14</v>
      </c>
      <c r="Q223" s="230"/>
      <c r="R223" s="230"/>
      <c r="S223" s="230"/>
      <c r="T223" s="230"/>
    </row>
    <row r="224" s="232" customFormat="1" customHeight="1" spans="1:20">
      <c r="A224" s="239" t="s">
        <v>2383</v>
      </c>
      <c r="B224" s="240" t="s">
        <v>2381</v>
      </c>
      <c r="C224" s="239">
        <v>15700113748</v>
      </c>
      <c r="D224" s="240" t="s">
        <v>247</v>
      </c>
      <c r="E224" s="240" t="s">
        <v>314</v>
      </c>
      <c r="F224" s="240" t="s">
        <v>2382</v>
      </c>
      <c r="G224" s="239" t="s">
        <v>2222</v>
      </c>
      <c r="H224" s="179" t="s">
        <v>308</v>
      </c>
      <c r="I224" s="240" t="s">
        <v>91</v>
      </c>
      <c r="J224" s="239">
        <v>2998</v>
      </c>
      <c r="K224" s="240" t="s">
        <v>252</v>
      </c>
      <c r="L224" s="240" t="s">
        <v>92</v>
      </c>
      <c r="M224" s="240" t="s">
        <v>269</v>
      </c>
      <c r="N224" s="245" t="s">
        <v>363</v>
      </c>
      <c r="O224" s="242" t="s">
        <v>14</v>
      </c>
      <c r="P224" s="195"/>
      <c r="Q224" s="230"/>
      <c r="R224" s="230"/>
      <c r="S224" s="230"/>
      <c r="T224" s="230"/>
    </row>
    <row r="225" s="232" customFormat="1" customHeight="1" spans="1:20">
      <c r="A225" s="239" t="s">
        <v>2384</v>
      </c>
      <c r="B225" s="240" t="s">
        <v>2385</v>
      </c>
      <c r="C225" s="239">
        <v>15715781597</v>
      </c>
      <c r="D225" s="240" t="s">
        <v>247</v>
      </c>
      <c r="E225" s="240" t="s">
        <v>314</v>
      </c>
      <c r="F225" s="240" t="s">
        <v>2382</v>
      </c>
      <c r="G225" s="239" t="s">
        <v>2222</v>
      </c>
      <c r="H225" s="179" t="s">
        <v>1910</v>
      </c>
      <c r="I225" s="240" t="s">
        <v>91</v>
      </c>
      <c r="J225" s="239">
        <v>2888</v>
      </c>
      <c r="K225" s="240" t="s">
        <v>252</v>
      </c>
      <c r="L225" s="240" t="s">
        <v>92</v>
      </c>
      <c r="M225" s="240" t="s">
        <v>1276</v>
      </c>
      <c r="N225" s="245" t="s">
        <v>363</v>
      </c>
      <c r="O225" s="242" t="s">
        <v>14</v>
      </c>
      <c r="P225" s="196" t="s">
        <v>14</v>
      </c>
      <c r="Q225" s="230"/>
      <c r="R225" s="230"/>
      <c r="S225" s="230"/>
      <c r="T225" s="230"/>
    </row>
    <row r="226" s="232" customFormat="1" customHeight="1" spans="1:20">
      <c r="A226" s="239" t="s">
        <v>2386</v>
      </c>
      <c r="B226" s="240" t="s">
        <v>2385</v>
      </c>
      <c r="C226" s="239">
        <v>15715781597</v>
      </c>
      <c r="D226" s="240" t="s">
        <v>247</v>
      </c>
      <c r="E226" s="240" t="s">
        <v>314</v>
      </c>
      <c r="F226" s="240" t="s">
        <v>2382</v>
      </c>
      <c r="G226" s="239" t="s">
        <v>2222</v>
      </c>
      <c r="H226" s="179" t="s">
        <v>1550</v>
      </c>
      <c r="I226" s="240" t="s">
        <v>91</v>
      </c>
      <c r="J226" s="239">
        <v>7998</v>
      </c>
      <c r="K226" s="240" t="s">
        <v>252</v>
      </c>
      <c r="L226" s="240" t="s">
        <v>92</v>
      </c>
      <c r="M226" s="240" t="s">
        <v>277</v>
      </c>
      <c r="N226" s="245" t="s">
        <v>363</v>
      </c>
      <c r="O226" s="242" t="s">
        <v>14</v>
      </c>
      <c r="P226" s="195"/>
      <c r="Q226" s="230"/>
      <c r="R226" s="230"/>
      <c r="S226" s="230"/>
      <c r="T226" s="230"/>
    </row>
    <row r="227" s="232" customFormat="1" customHeight="1" spans="1:20">
      <c r="A227" s="239"/>
      <c r="B227" s="240"/>
      <c r="C227" s="239"/>
      <c r="D227" s="240"/>
      <c r="E227" s="240"/>
      <c r="F227" s="240"/>
      <c r="G227" s="251"/>
      <c r="H227" s="179"/>
      <c r="I227" s="240"/>
      <c r="J227" s="239"/>
      <c r="K227" s="240"/>
      <c r="L227" s="240"/>
      <c r="M227" s="240"/>
      <c r="N227" s="245"/>
      <c r="O227" s="242"/>
      <c r="P227" s="195"/>
      <c r="Q227" s="230"/>
      <c r="R227" s="230"/>
      <c r="S227" s="230"/>
      <c r="T227" s="230"/>
    </row>
    <row r="228" s="232" customFormat="1" customHeight="1" spans="1:20">
      <c r="A228" s="239"/>
      <c r="B228" s="240"/>
      <c r="C228" s="239"/>
      <c r="D228" s="240"/>
      <c r="E228" s="240"/>
      <c r="F228" s="240"/>
      <c r="G228" s="251"/>
      <c r="H228" s="179"/>
      <c r="I228" s="240"/>
      <c r="J228" s="239"/>
      <c r="K228" s="240"/>
      <c r="L228" s="240"/>
      <c r="M228" s="240"/>
      <c r="N228" s="245"/>
      <c r="O228" s="242"/>
      <c r="P228" s="195"/>
      <c r="Q228" s="230"/>
      <c r="R228" s="230"/>
      <c r="S228" s="230"/>
      <c r="T228" s="230"/>
    </row>
    <row r="229" s="232" customFormat="1" customHeight="1" spans="1:20">
      <c r="A229" s="239"/>
      <c r="B229" s="240"/>
      <c r="C229" s="239"/>
      <c r="D229" s="240"/>
      <c r="E229" s="240"/>
      <c r="F229" s="240"/>
      <c r="G229" s="251"/>
      <c r="H229" s="179"/>
      <c r="I229" s="240"/>
      <c r="J229" s="239"/>
      <c r="K229" s="240"/>
      <c r="L229" s="240"/>
      <c r="M229" s="240"/>
      <c r="N229" s="245"/>
      <c r="O229" s="242"/>
      <c r="P229" s="195"/>
      <c r="Q229" s="230"/>
      <c r="R229" s="230"/>
      <c r="S229" s="230"/>
      <c r="T229" s="230"/>
    </row>
    <row r="230" s="232" customFormat="1" customHeight="1" spans="1:20">
      <c r="A230" s="239"/>
      <c r="B230" s="240"/>
      <c r="C230" s="239"/>
      <c r="D230" s="240"/>
      <c r="E230" s="240"/>
      <c r="F230" s="240"/>
      <c r="G230" s="251"/>
      <c r="H230" s="179"/>
      <c r="I230" s="240"/>
      <c r="J230" s="239"/>
      <c r="K230" s="240"/>
      <c r="L230" s="240"/>
      <c r="M230" s="240"/>
      <c r="N230" s="245"/>
      <c r="O230" s="242"/>
      <c r="P230" s="195"/>
      <c r="Q230" s="230"/>
      <c r="R230" s="230"/>
      <c r="S230" s="230"/>
      <c r="T230" s="230"/>
    </row>
    <row r="231" s="232" customFormat="1" customHeight="1" spans="1:20">
      <c r="A231" s="239"/>
      <c r="B231" s="240"/>
      <c r="C231" s="239"/>
      <c r="D231" s="240"/>
      <c r="E231" s="240"/>
      <c r="F231" s="240"/>
      <c r="G231" s="251"/>
      <c r="H231" s="179"/>
      <c r="I231" s="240"/>
      <c r="J231" s="239"/>
      <c r="K231" s="240"/>
      <c r="L231" s="240"/>
      <c r="M231" s="240"/>
      <c r="N231" s="245"/>
      <c r="O231" s="242"/>
      <c r="P231" s="195"/>
      <c r="Q231" s="230"/>
      <c r="R231" s="230"/>
      <c r="S231" s="230"/>
      <c r="T231" s="230"/>
    </row>
    <row r="232" s="232" customFormat="1" customHeight="1" spans="1:20">
      <c r="A232" s="239"/>
      <c r="B232" s="240"/>
      <c r="C232" s="239"/>
      <c r="D232" s="240"/>
      <c r="E232" s="240"/>
      <c r="F232" s="240"/>
      <c r="G232" s="251"/>
      <c r="H232" s="179"/>
      <c r="I232" s="240"/>
      <c r="J232" s="239"/>
      <c r="K232" s="240"/>
      <c r="L232" s="240"/>
      <c r="M232" s="240"/>
      <c r="N232" s="245"/>
      <c r="O232" s="242"/>
      <c r="P232" s="195"/>
      <c r="Q232" s="230"/>
      <c r="R232" s="230"/>
      <c r="S232" s="230"/>
      <c r="T232" s="230"/>
    </row>
    <row r="233" s="232" customFormat="1" customHeight="1" spans="1:20">
      <c r="A233" s="239"/>
      <c r="B233" s="240"/>
      <c r="C233" s="239"/>
      <c r="D233" s="240"/>
      <c r="E233" s="240"/>
      <c r="F233" s="240"/>
      <c r="G233" s="251"/>
      <c r="H233" s="179"/>
      <c r="I233" s="240"/>
      <c r="J233" s="239"/>
      <c r="K233" s="240"/>
      <c r="L233" s="240"/>
      <c r="M233" s="240"/>
      <c r="N233" s="245"/>
      <c r="O233" s="242"/>
      <c r="P233" s="195"/>
      <c r="Q233" s="230"/>
      <c r="R233" s="230"/>
      <c r="S233" s="230"/>
      <c r="T233" s="230"/>
    </row>
  </sheetData>
  <autoFilter xmlns:etc="http://www.wps.cn/officeDocument/2017/etCustomData" ref="A1:T226" etc:filterBottomFollowUsedRange="0">
    <extLst/>
  </autoFilter>
  <mergeCells count="87">
    <mergeCell ref="P3:P4"/>
    <mergeCell ref="P5:P8"/>
    <mergeCell ref="P10:P11"/>
    <mergeCell ref="P13:P15"/>
    <mergeCell ref="P16:P20"/>
    <mergeCell ref="P21:P22"/>
    <mergeCell ref="P23:P25"/>
    <mergeCell ref="P26:P27"/>
    <mergeCell ref="P30:P31"/>
    <mergeCell ref="P33:P34"/>
    <mergeCell ref="P35:P36"/>
    <mergeCell ref="P37:P38"/>
    <mergeCell ref="P39:P40"/>
    <mergeCell ref="P42:P43"/>
    <mergeCell ref="P44:P45"/>
    <mergeCell ref="P46:P47"/>
    <mergeCell ref="P48:P49"/>
    <mergeCell ref="P50:P51"/>
    <mergeCell ref="P52:P53"/>
    <mergeCell ref="P54:P55"/>
    <mergeCell ref="P56:P58"/>
    <mergeCell ref="P59:P60"/>
    <mergeCell ref="P61:P63"/>
    <mergeCell ref="P64:P66"/>
    <mergeCell ref="P67:P68"/>
    <mergeCell ref="P71:P72"/>
    <mergeCell ref="P73:P74"/>
    <mergeCell ref="P75:P76"/>
    <mergeCell ref="P77:P78"/>
    <mergeCell ref="P79:P81"/>
    <mergeCell ref="P82:P83"/>
    <mergeCell ref="P84:P86"/>
    <mergeCell ref="P87:P88"/>
    <mergeCell ref="P89:P90"/>
    <mergeCell ref="P91:P92"/>
    <mergeCell ref="P93:P98"/>
    <mergeCell ref="P99:P101"/>
    <mergeCell ref="P102:P103"/>
    <mergeCell ref="P104:P105"/>
    <mergeCell ref="P106:P107"/>
    <mergeCell ref="P109:P112"/>
    <mergeCell ref="P113:P115"/>
    <mergeCell ref="P116:P117"/>
    <mergeCell ref="P118:P119"/>
    <mergeCell ref="P120:P124"/>
    <mergeCell ref="P125:P131"/>
    <mergeCell ref="P132:P134"/>
    <mergeCell ref="P135:P136"/>
    <mergeCell ref="P137:P138"/>
    <mergeCell ref="P139:P140"/>
    <mergeCell ref="P141:P142"/>
    <mergeCell ref="P143:P144"/>
    <mergeCell ref="P145:P146"/>
    <mergeCell ref="P147:P148"/>
    <mergeCell ref="P149:P151"/>
    <mergeCell ref="P152:P153"/>
    <mergeCell ref="P154:P155"/>
    <mergeCell ref="P156:P158"/>
    <mergeCell ref="P159:P161"/>
    <mergeCell ref="P162:P164"/>
    <mergeCell ref="P165:P166"/>
    <mergeCell ref="P167:P168"/>
    <mergeCell ref="P169:P170"/>
    <mergeCell ref="P171:P172"/>
    <mergeCell ref="P173:P174"/>
    <mergeCell ref="P175:P178"/>
    <mergeCell ref="P179:P180"/>
    <mergeCell ref="P181:P183"/>
    <mergeCell ref="P184:P185"/>
    <mergeCell ref="P186:P187"/>
    <mergeCell ref="P188:P189"/>
    <mergeCell ref="P190:P191"/>
    <mergeCell ref="P192:P193"/>
    <mergeCell ref="P194:P195"/>
    <mergeCell ref="P196:P197"/>
    <mergeCell ref="P198:P200"/>
    <mergeCell ref="P201:P203"/>
    <mergeCell ref="P204:P205"/>
    <mergeCell ref="P206:P207"/>
    <mergeCell ref="P208:P209"/>
    <mergeCell ref="P210:P212"/>
    <mergeCell ref="P213:P215"/>
    <mergeCell ref="P216:P218"/>
    <mergeCell ref="P219:P220"/>
    <mergeCell ref="P221:P222"/>
    <mergeCell ref="P223:P224"/>
    <mergeCell ref="P225:P226"/>
  </mergeCells>
  <conditionalFormatting sqref="A$1:A$1048576">
    <cfRule type="duplicateValues" dxfId="0" priority="1"/>
  </conditionalFormatting>
  <hyperlinks>
    <hyperlink ref="A140" r:id="rId1" display="A20250430001863" tooltip="单击可查看详情"/>
  </hyperlinks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3"/>
  <sheetViews>
    <sheetView workbookViewId="0">
      <selection activeCell="L58" sqref="L58"/>
    </sheetView>
  </sheetViews>
  <sheetFormatPr defaultColWidth="9" defaultRowHeight="13.5"/>
  <cols>
    <col min="1" max="1" width="10.375" style="209" customWidth="1"/>
    <col min="2" max="2" width="19.125" style="209" customWidth="1"/>
    <col min="3" max="3" width="17.125" style="209" customWidth="1"/>
    <col min="4" max="4" width="9.375" style="209" customWidth="1"/>
    <col min="5" max="5" width="17.375" style="209" customWidth="1"/>
    <col min="6" max="6" width="20.125" style="209" customWidth="1"/>
    <col min="7" max="7" width="20.625" style="209" customWidth="1"/>
    <col min="8" max="8" width="18" style="209" customWidth="1"/>
    <col min="9" max="9" width="13.75" style="209" customWidth="1"/>
    <col min="10" max="10" width="9.375" style="212" customWidth="1"/>
    <col min="11" max="11" width="16" style="209" customWidth="1"/>
    <col min="12" max="12" width="12.625" style="209" customWidth="1"/>
    <col min="13" max="13" width="5.375" style="212" customWidth="1"/>
    <col min="14" max="14" width="7" style="212" customWidth="1"/>
    <col min="15" max="15" width="8.75" style="212" customWidth="1"/>
    <col min="16" max="16" width="12.125" style="209" customWidth="1"/>
    <col min="17" max="16384" width="9" style="209"/>
  </cols>
  <sheetData>
    <row r="1" s="208" customFormat="1" ht="24" customHeight="1" spans="1:16">
      <c r="A1" s="111" t="s">
        <v>380</v>
      </c>
      <c r="B1" s="111" t="s">
        <v>381</v>
      </c>
      <c r="C1" s="111" t="s">
        <v>382</v>
      </c>
      <c r="D1" s="111" t="s">
        <v>383</v>
      </c>
      <c r="E1" s="111" t="s">
        <v>384</v>
      </c>
      <c r="F1" s="111" t="s">
        <v>385</v>
      </c>
      <c r="G1" s="111" t="s">
        <v>386</v>
      </c>
      <c r="H1" s="111" t="s">
        <v>387</v>
      </c>
      <c r="I1" s="111" t="s">
        <v>388</v>
      </c>
      <c r="J1" s="111" t="s">
        <v>389</v>
      </c>
      <c r="K1" s="111" t="s">
        <v>390</v>
      </c>
      <c r="L1" s="111" t="s">
        <v>391</v>
      </c>
      <c r="M1" s="111" t="s">
        <v>242</v>
      </c>
      <c r="N1" s="111" t="s">
        <v>1821</v>
      </c>
      <c r="O1" s="111" t="s">
        <v>1822</v>
      </c>
      <c r="P1" s="113" t="s">
        <v>1823</v>
      </c>
    </row>
    <row r="2" s="209" customFormat="1" spans="1:15">
      <c r="A2" s="211" t="s">
        <v>2387</v>
      </c>
      <c r="B2" s="211" t="s">
        <v>968</v>
      </c>
      <c r="C2" s="211" t="s">
        <v>2388</v>
      </c>
      <c r="D2" s="211" t="s">
        <v>655</v>
      </c>
      <c r="E2" s="213">
        <v>1</v>
      </c>
      <c r="F2" s="211"/>
      <c r="G2" s="211" t="s">
        <v>807</v>
      </c>
      <c r="H2" s="211" t="s">
        <v>2389</v>
      </c>
      <c r="I2" s="221">
        <v>2540.4</v>
      </c>
      <c r="J2" s="213">
        <v>1</v>
      </c>
      <c r="K2" s="211" t="s">
        <v>2231</v>
      </c>
      <c r="L2" s="211"/>
      <c r="M2" s="211">
        <f>J2*1</f>
        <v>1</v>
      </c>
      <c r="N2" s="211" t="s">
        <v>1206</v>
      </c>
      <c r="O2" s="212"/>
    </row>
    <row r="3" s="209" customFormat="1" spans="1:15">
      <c r="A3" s="211" t="s">
        <v>2387</v>
      </c>
      <c r="B3" s="211" t="s">
        <v>968</v>
      </c>
      <c r="C3" s="211" t="s">
        <v>2388</v>
      </c>
      <c r="D3" s="211" t="s">
        <v>655</v>
      </c>
      <c r="E3" s="213">
        <v>1</v>
      </c>
      <c r="F3" s="211"/>
      <c r="G3" s="211" t="s">
        <v>807</v>
      </c>
      <c r="H3" s="211" t="s">
        <v>2389</v>
      </c>
      <c r="I3" s="221">
        <v>1580.4</v>
      </c>
      <c r="J3" s="213">
        <v>1</v>
      </c>
      <c r="K3" s="211" t="s">
        <v>251</v>
      </c>
      <c r="L3" s="211"/>
      <c r="M3" s="211">
        <f>J3*1</f>
        <v>1</v>
      </c>
      <c r="N3" s="211" t="s">
        <v>1206</v>
      </c>
      <c r="O3" s="212"/>
    </row>
    <row r="4" s="209" customFormat="1" spans="1:15">
      <c r="A4" s="211" t="s">
        <v>2387</v>
      </c>
      <c r="B4" s="211" t="s">
        <v>968</v>
      </c>
      <c r="C4" s="211" t="s">
        <v>2388</v>
      </c>
      <c r="D4" s="211" t="s">
        <v>655</v>
      </c>
      <c r="E4" s="213">
        <v>1</v>
      </c>
      <c r="F4" s="211"/>
      <c r="G4" s="211" t="s">
        <v>807</v>
      </c>
      <c r="H4" s="211" t="s">
        <v>2389</v>
      </c>
      <c r="I4" s="221">
        <v>2195.4</v>
      </c>
      <c r="J4" s="213">
        <v>1</v>
      </c>
      <c r="K4" s="211" t="s">
        <v>759</v>
      </c>
      <c r="L4" s="211"/>
      <c r="M4" s="211">
        <f>J4*1</f>
        <v>1</v>
      </c>
      <c r="N4" s="211" t="s">
        <v>1206</v>
      </c>
      <c r="O4" s="212"/>
    </row>
    <row r="5" s="209" customFormat="1" spans="1:15">
      <c r="A5" s="211" t="s">
        <v>2390</v>
      </c>
      <c r="B5" s="211" t="s">
        <v>968</v>
      </c>
      <c r="C5" s="211" t="s">
        <v>2391</v>
      </c>
      <c r="D5" s="211" t="s">
        <v>655</v>
      </c>
      <c r="E5" s="213">
        <v>1</v>
      </c>
      <c r="F5" s="211"/>
      <c r="G5" s="211" t="s">
        <v>807</v>
      </c>
      <c r="H5" s="211" t="s">
        <v>2392</v>
      </c>
      <c r="I5" s="221">
        <v>2516.5</v>
      </c>
      <c r="J5" s="213">
        <v>1</v>
      </c>
      <c r="K5" s="211" t="s">
        <v>335</v>
      </c>
      <c r="L5" s="211"/>
      <c r="M5" s="211">
        <f t="shared" ref="M5:M9" si="0">J5*2</f>
        <v>2</v>
      </c>
      <c r="N5" s="211" t="s">
        <v>1206</v>
      </c>
      <c r="O5" s="212"/>
    </row>
    <row r="6" s="209" customFormat="1" spans="1:15">
      <c r="A6" s="211" t="s">
        <v>2387</v>
      </c>
      <c r="B6" s="211" t="s">
        <v>968</v>
      </c>
      <c r="C6" s="211" t="s">
        <v>2388</v>
      </c>
      <c r="D6" s="211" t="s">
        <v>655</v>
      </c>
      <c r="E6" s="213">
        <v>1</v>
      </c>
      <c r="F6" s="211"/>
      <c r="G6" s="211" t="s">
        <v>807</v>
      </c>
      <c r="H6" s="211" t="s">
        <v>2389</v>
      </c>
      <c r="I6" s="221">
        <v>1802</v>
      </c>
      <c r="J6" s="213">
        <v>1</v>
      </c>
      <c r="K6" s="211" t="s">
        <v>331</v>
      </c>
      <c r="L6" s="211"/>
      <c r="M6" s="211">
        <f t="shared" si="0"/>
        <v>2</v>
      </c>
      <c r="N6" s="211" t="s">
        <v>1206</v>
      </c>
      <c r="O6" s="212"/>
    </row>
    <row r="7" s="209" customFormat="1" spans="1:15">
      <c r="A7" s="211" t="s">
        <v>2393</v>
      </c>
      <c r="B7" s="211" t="s">
        <v>968</v>
      </c>
      <c r="C7" s="211" t="s">
        <v>2394</v>
      </c>
      <c r="D7" s="211" t="s">
        <v>655</v>
      </c>
      <c r="E7" s="211"/>
      <c r="F7" s="211"/>
      <c r="G7" s="211" t="s">
        <v>807</v>
      </c>
      <c r="H7" s="211" t="s">
        <v>1849</v>
      </c>
      <c r="I7" s="221">
        <v>1802</v>
      </c>
      <c r="J7" s="213">
        <v>2</v>
      </c>
      <c r="K7" s="211" t="s">
        <v>1505</v>
      </c>
      <c r="L7" s="211"/>
      <c r="M7" s="211">
        <f t="shared" si="0"/>
        <v>4</v>
      </c>
      <c r="N7" s="211" t="s">
        <v>1206</v>
      </c>
      <c r="O7" s="212"/>
    </row>
    <row r="8" s="209" customFormat="1" spans="1:15">
      <c r="A8" s="211" t="s">
        <v>2393</v>
      </c>
      <c r="B8" s="211" t="s">
        <v>968</v>
      </c>
      <c r="C8" s="211" t="s">
        <v>2395</v>
      </c>
      <c r="D8" s="211" t="s">
        <v>655</v>
      </c>
      <c r="E8" s="211"/>
      <c r="F8" s="211"/>
      <c r="G8" s="211" t="s">
        <v>807</v>
      </c>
      <c r="H8" s="211" t="s">
        <v>1218</v>
      </c>
      <c r="I8" s="221">
        <v>1802</v>
      </c>
      <c r="J8" s="213">
        <v>1</v>
      </c>
      <c r="K8" s="211" t="s">
        <v>1505</v>
      </c>
      <c r="L8" s="211"/>
      <c r="M8" s="211">
        <f t="shared" si="0"/>
        <v>2</v>
      </c>
      <c r="N8" s="211" t="s">
        <v>1206</v>
      </c>
      <c r="O8" s="212"/>
    </row>
    <row r="9" s="115" customFormat="1" spans="1:15">
      <c r="A9" s="112" t="s">
        <v>2387</v>
      </c>
      <c r="B9" s="112" t="s">
        <v>653</v>
      </c>
      <c r="C9" s="112" t="s">
        <v>2396</v>
      </c>
      <c r="D9" s="112" t="s">
        <v>655</v>
      </c>
      <c r="E9" s="214">
        <v>2</v>
      </c>
      <c r="F9" s="214">
        <v>2</v>
      </c>
      <c r="G9" s="112" t="s">
        <v>1853</v>
      </c>
      <c r="H9" s="112" t="s">
        <v>109</v>
      </c>
      <c r="I9" s="222">
        <v>5334</v>
      </c>
      <c r="J9" s="214">
        <v>2</v>
      </c>
      <c r="K9" s="112" t="s">
        <v>331</v>
      </c>
      <c r="L9" s="112" t="s">
        <v>1856</v>
      </c>
      <c r="M9" s="115">
        <f t="shared" si="0"/>
        <v>4</v>
      </c>
      <c r="N9" s="115" t="s">
        <v>2397</v>
      </c>
      <c r="O9" s="115" t="s">
        <v>101</v>
      </c>
    </row>
    <row r="10" s="115" customFormat="1" spans="1:15">
      <c r="A10" s="112" t="s">
        <v>2387</v>
      </c>
      <c r="B10" s="112" t="s">
        <v>653</v>
      </c>
      <c r="C10" s="112" t="s">
        <v>2396</v>
      </c>
      <c r="D10" s="112" t="s">
        <v>655</v>
      </c>
      <c r="E10" s="214">
        <v>2</v>
      </c>
      <c r="F10" s="214">
        <v>2</v>
      </c>
      <c r="G10" s="112" t="s">
        <v>1853</v>
      </c>
      <c r="H10" s="112" t="s">
        <v>109</v>
      </c>
      <c r="I10" s="222">
        <v>3414</v>
      </c>
      <c r="J10" s="214">
        <v>2</v>
      </c>
      <c r="K10" s="112" t="s">
        <v>265</v>
      </c>
      <c r="L10" s="112" t="s">
        <v>1856</v>
      </c>
      <c r="M10" s="115">
        <f t="shared" ref="M10:M14" si="1">J10*1</f>
        <v>2</v>
      </c>
      <c r="N10" s="115" t="s">
        <v>2397</v>
      </c>
      <c r="O10" s="115" t="s">
        <v>101</v>
      </c>
    </row>
    <row r="11" s="115" customFormat="1" spans="1:15">
      <c r="A11" s="112" t="s">
        <v>2390</v>
      </c>
      <c r="B11" s="112" t="s">
        <v>722</v>
      </c>
      <c r="C11" s="112" t="s">
        <v>1891</v>
      </c>
      <c r="D11" s="112" t="s">
        <v>655</v>
      </c>
      <c r="E11" s="215">
        <v>1</v>
      </c>
      <c r="F11" s="112"/>
      <c r="G11" s="112" t="s">
        <v>1044</v>
      </c>
      <c r="H11" s="112" t="s">
        <v>1892</v>
      </c>
      <c r="I11" s="222">
        <v>7775</v>
      </c>
      <c r="J11" s="215">
        <v>1</v>
      </c>
      <c r="K11" s="112" t="s">
        <v>898</v>
      </c>
      <c r="L11" s="112" t="s">
        <v>1893</v>
      </c>
      <c r="M11" s="115">
        <f t="shared" si="1"/>
        <v>1</v>
      </c>
      <c r="N11" s="115" t="s">
        <v>40</v>
      </c>
      <c r="O11" s="115" t="s">
        <v>724</v>
      </c>
    </row>
    <row r="12" s="115" customFormat="1" spans="1:15">
      <c r="A12" s="112" t="s">
        <v>2390</v>
      </c>
      <c r="B12" s="112" t="s">
        <v>722</v>
      </c>
      <c r="C12" s="112" t="s">
        <v>1902</v>
      </c>
      <c r="D12" s="112" t="s">
        <v>655</v>
      </c>
      <c r="E12" s="214">
        <v>1</v>
      </c>
      <c r="F12" s="112"/>
      <c r="G12" s="112" t="s">
        <v>1044</v>
      </c>
      <c r="H12" s="112" t="s">
        <v>1903</v>
      </c>
      <c r="I12" s="222">
        <v>7998</v>
      </c>
      <c r="J12" s="214">
        <v>1</v>
      </c>
      <c r="K12" s="112" t="s">
        <v>1905</v>
      </c>
      <c r="L12" s="112" t="s">
        <v>1904</v>
      </c>
      <c r="M12" s="115">
        <f t="shared" ref="M12:M15" si="2">J12*2</f>
        <v>2</v>
      </c>
      <c r="N12" s="115" t="s">
        <v>40</v>
      </c>
      <c r="O12" s="115" t="s">
        <v>724</v>
      </c>
    </row>
    <row r="13" s="115" customFormat="1" spans="1:15">
      <c r="A13" s="112" t="s">
        <v>2393</v>
      </c>
      <c r="B13" s="112" t="s">
        <v>722</v>
      </c>
      <c r="C13" s="112" t="s">
        <v>1912</v>
      </c>
      <c r="D13" s="112" t="s">
        <v>655</v>
      </c>
      <c r="E13" s="112"/>
      <c r="F13" s="112"/>
      <c r="G13" s="112" t="s">
        <v>1825</v>
      </c>
      <c r="H13" s="112" t="s">
        <v>1587</v>
      </c>
      <c r="I13" s="222">
        <v>4599</v>
      </c>
      <c r="J13" s="214">
        <v>1</v>
      </c>
      <c r="K13" s="112" t="s">
        <v>331</v>
      </c>
      <c r="L13" s="112" t="s">
        <v>1913</v>
      </c>
      <c r="M13" s="115">
        <f t="shared" si="2"/>
        <v>2</v>
      </c>
      <c r="N13" s="115" t="s">
        <v>53</v>
      </c>
      <c r="O13" s="115" t="s">
        <v>724</v>
      </c>
    </row>
    <row r="14" s="115" customFormat="1" spans="1:15">
      <c r="A14" s="112" t="s">
        <v>2398</v>
      </c>
      <c r="B14" s="112" t="s">
        <v>756</v>
      </c>
      <c r="C14" s="112" t="s">
        <v>2399</v>
      </c>
      <c r="D14" s="112" t="s">
        <v>655</v>
      </c>
      <c r="E14" s="112"/>
      <c r="F14" s="112"/>
      <c r="G14" s="112" t="s">
        <v>2400</v>
      </c>
      <c r="H14" s="112" t="s">
        <v>2401</v>
      </c>
      <c r="I14" s="222">
        <v>3271</v>
      </c>
      <c r="J14" s="214">
        <v>-1</v>
      </c>
      <c r="K14" s="112" t="s">
        <v>265</v>
      </c>
      <c r="L14" s="112" t="s">
        <v>2402</v>
      </c>
      <c r="M14" s="115">
        <f t="shared" si="1"/>
        <v>-1</v>
      </c>
      <c r="N14" s="115" t="s">
        <v>2403</v>
      </c>
      <c r="O14" s="115" t="s">
        <v>724</v>
      </c>
    </row>
    <row r="15" s="115" customFormat="1" spans="1:15">
      <c r="A15" s="112" t="s">
        <v>2404</v>
      </c>
      <c r="B15" s="112" t="s">
        <v>722</v>
      </c>
      <c r="C15" s="112" t="s">
        <v>1916</v>
      </c>
      <c r="D15" s="112" t="s">
        <v>1061</v>
      </c>
      <c r="E15" s="112"/>
      <c r="F15" s="112"/>
      <c r="G15" s="112" t="s">
        <v>980</v>
      </c>
      <c r="H15" s="112" t="s">
        <v>1917</v>
      </c>
      <c r="I15" s="222">
        <v>6572</v>
      </c>
      <c r="J15" s="214">
        <v>1</v>
      </c>
      <c r="K15" s="112" t="s">
        <v>335</v>
      </c>
      <c r="L15" s="112" t="s">
        <v>1918</v>
      </c>
      <c r="M15" s="115">
        <f t="shared" si="2"/>
        <v>2</v>
      </c>
      <c r="N15" s="115" t="s">
        <v>46</v>
      </c>
      <c r="O15" s="115" t="s">
        <v>724</v>
      </c>
    </row>
    <row r="16" s="115" customFormat="1" spans="1:15">
      <c r="A16" s="112" t="s">
        <v>2405</v>
      </c>
      <c r="B16" s="112" t="s">
        <v>653</v>
      </c>
      <c r="C16" s="112" t="s">
        <v>2406</v>
      </c>
      <c r="D16" s="112" t="s">
        <v>655</v>
      </c>
      <c r="E16" s="112">
        <v>1</v>
      </c>
      <c r="F16" s="112">
        <v>1</v>
      </c>
      <c r="G16" s="112" t="s">
        <v>736</v>
      </c>
      <c r="H16" s="112" t="s">
        <v>1934</v>
      </c>
      <c r="I16" s="222">
        <v>3514</v>
      </c>
      <c r="J16" s="214">
        <v>1</v>
      </c>
      <c r="K16" s="112" t="s">
        <v>265</v>
      </c>
      <c r="L16" s="112" t="s">
        <v>1935</v>
      </c>
      <c r="M16" s="115">
        <v>1</v>
      </c>
      <c r="N16" s="115" t="s">
        <v>14</v>
      </c>
      <c r="O16" s="115" t="s">
        <v>86</v>
      </c>
    </row>
    <row r="17" s="115" customFormat="1" spans="1:15">
      <c r="A17" s="112" t="s">
        <v>2407</v>
      </c>
      <c r="B17" s="112" t="s">
        <v>722</v>
      </c>
      <c r="C17" s="112" t="s">
        <v>1939</v>
      </c>
      <c r="D17" s="112" t="s">
        <v>1061</v>
      </c>
      <c r="E17" s="112"/>
      <c r="F17" s="112"/>
      <c r="G17" s="112" t="s">
        <v>980</v>
      </c>
      <c r="H17" s="112" t="s">
        <v>1940</v>
      </c>
      <c r="I17" s="222">
        <v>5999</v>
      </c>
      <c r="J17" s="214">
        <v>1</v>
      </c>
      <c r="K17" s="112" t="s">
        <v>1535</v>
      </c>
      <c r="L17" s="112" t="s">
        <v>1941</v>
      </c>
      <c r="M17" s="115">
        <v>1</v>
      </c>
      <c r="N17" s="115" t="s">
        <v>46</v>
      </c>
      <c r="O17" s="115" t="s">
        <v>724</v>
      </c>
    </row>
    <row r="18" s="115" customFormat="1" spans="1:15">
      <c r="A18" s="112" t="s">
        <v>2408</v>
      </c>
      <c r="B18" s="112" t="s">
        <v>653</v>
      </c>
      <c r="C18" s="112" t="s">
        <v>2409</v>
      </c>
      <c r="D18" s="112" t="s">
        <v>1061</v>
      </c>
      <c r="E18" s="112"/>
      <c r="F18" s="112"/>
      <c r="G18" s="112" t="s">
        <v>689</v>
      </c>
      <c r="H18" s="112" t="s">
        <v>690</v>
      </c>
      <c r="I18" s="222">
        <v>4335.03</v>
      </c>
      <c r="J18" s="214">
        <v>2</v>
      </c>
      <c r="K18" s="112" t="s">
        <v>265</v>
      </c>
      <c r="L18" s="112" t="s">
        <v>691</v>
      </c>
      <c r="M18" s="115">
        <f>J18*1</f>
        <v>2</v>
      </c>
      <c r="N18" s="115" t="s">
        <v>14</v>
      </c>
      <c r="O18" s="115" t="s">
        <v>68</v>
      </c>
    </row>
    <row r="19" s="115" customFormat="1" spans="1:15">
      <c r="A19" s="112" t="s">
        <v>2408</v>
      </c>
      <c r="B19" s="112" t="s">
        <v>653</v>
      </c>
      <c r="C19" s="112" t="s">
        <v>2409</v>
      </c>
      <c r="D19" s="112" t="s">
        <v>1061</v>
      </c>
      <c r="E19" s="112"/>
      <c r="F19" s="112"/>
      <c r="G19" s="112" t="s">
        <v>689</v>
      </c>
      <c r="H19" s="112" t="s">
        <v>690</v>
      </c>
      <c r="I19" s="222">
        <v>5584.53</v>
      </c>
      <c r="J19" s="214">
        <v>1</v>
      </c>
      <c r="K19" s="112" t="s">
        <v>331</v>
      </c>
      <c r="L19" s="112" t="s">
        <v>691</v>
      </c>
      <c r="M19" s="115">
        <f t="shared" ref="M19:M27" si="3">J19*2</f>
        <v>2</v>
      </c>
      <c r="N19" s="115" t="s">
        <v>14</v>
      </c>
      <c r="O19" s="115" t="s">
        <v>68</v>
      </c>
    </row>
    <row r="20" s="115" customFormat="1" spans="1:15">
      <c r="A20" s="112" t="s">
        <v>2408</v>
      </c>
      <c r="B20" s="112" t="s">
        <v>1145</v>
      </c>
      <c r="C20" s="112" t="s">
        <v>2410</v>
      </c>
      <c r="D20" s="112" t="s">
        <v>655</v>
      </c>
      <c r="E20" s="214">
        <v>1</v>
      </c>
      <c r="F20" s="112"/>
      <c r="G20" s="112" t="s">
        <v>1146</v>
      </c>
      <c r="H20" s="112" t="s">
        <v>1950</v>
      </c>
      <c r="I20" s="222">
        <v>9098</v>
      </c>
      <c r="J20" s="214">
        <v>1</v>
      </c>
      <c r="K20" s="112" t="s">
        <v>852</v>
      </c>
      <c r="L20" s="112" t="s">
        <v>2411</v>
      </c>
      <c r="M20" s="115">
        <f t="shared" si="3"/>
        <v>2</v>
      </c>
      <c r="N20" s="115" t="s">
        <v>135</v>
      </c>
      <c r="O20" s="115" t="s">
        <v>126</v>
      </c>
    </row>
    <row r="21" s="115" customFormat="1" spans="1:15">
      <c r="A21" s="112" t="s">
        <v>2412</v>
      </c>
      <c r="B21" s="112" t="s">
        <v>722</v>
      </c>
      <c r="C21" s="112" t="s">
        <v>1954</v>
      </c>
      <c r="D21" s="112" t="s">
        <v>1061</v>
      </c>
      <c r="E21" s="112"/>
      <c r="F21" s="112"/>
      <c r="G21" s="112" t="s">
        <v>723</v>
      </c>
      <c r="H21" s="112" t="s">
        <v>1955</v>
      </c>
      <c r="I21" s="222">
        <v>6959</v>
      </c>
      <c r="J21" s="214">
        <v>1</v>
      </c>
      <c r="K21" s="112" t="s">
        <v>1535</v>
      </c>
      <c r="L21" s="112" t="s">
        <v>1956</v>
      </c>
      <c r="M21" s="115">
        <v>1</v>
      </c>
      <c r="N21" s="115" t="s">
        <v>27</v>
      </c>
      <c r="O21" s="115" t="s">
        <v>724</v>
      </c>
    </row>
    <row r="22" s="209" customFormat="1" spans="1:15">
      <c r="A22" s="216" t="s">
        <v>2413</v>
      </c>
      <c r="B22" s="216" t="s">
        <v>722</v>
      </c>
      <c r="C22" s="216" t="s">
        <v>2414</v>
      </c>
      <c r="D22" s="216" t="s">
        <v>655</v>
      </c>
      <c r="E22" s="217">
        <v>1</v>
      </c>
      <c r="F22" s="217">
        <v>1</v>
      </c>
      <c r="G22" s="216" t="s">
        <v>1825</v>
      </c>
      <c r="H22" s="216" t="s">
        <v>1966</v>
      </c>
      <c r="I22" s="223">
        <v>4125</v>
      </c>
      <c r="J22" s="217">
        <v>1</v>
      </c>
      <c r="K22" s="216" t="s">
        <v>265</v>
      </c>
      <c r="L22" s="216" t="s">
        <v>1967</v>
      </c>
      <c r="M22" s="115">
        <v>1</v>
      </c>
      <c r="N22" s="115" t="s">
        <v>53</v>
      </c>
      <c r="O22" s="115" t="s">
        <v>724</v>
      </c>
    </row>
    <row r="23" s="209" customFormat="1" spans="1:15">
      <c r="A23" s="216" t="s">
        <v>2412</v>
      </c>
      <c r="B23" s="216" t="s">
        <v>653</v>
      </c>
      <c r="C23" s="216" t="s">
        <v>2415</v>
      </c>
      <c r="D23" s="216" t="s">
        <v>655</v>
      </c>
      <c r="E23" s="217">
        <v>1</v>
      </c>
      <c r="F23" s="217">
        <v>1</v>
      </c>
      <c r="G23" s="216" t="s">
        <v>736</v>
      </c>
      <c r="H23" s="216" t="s">
        <v>1960</v>
      </c>
      <c r="I23" s="223">
        <v>3514</v>
      </c>
      <c r="J23" s="217">
        <v>1</v>
      </c>
      <c r="K23" s="216" t="s">
        <v>265</v>
      </c>
      <c r="L23" s="216" t="s">
        <v>1961</v>
      </c>
      <c r="M23" s="115">
        <v>1</v>
      </c>
      <c r="N23" s="115" t="s">
        <v>14</v>
      </c>
      <c r="O23" s="115" t="s">
        <v>86</v>
      </c>
    </row>
    <row r="24" s="209" customFormat="1" spans="1:15">
      <c r="A24" s="216" t="s">
        <v>2416</v>
      </c>
      <c r="B24" s="216" t="s">
        <v>722</v>
      </c>
      <c r="C24" s="216" t="s">
        <v>2417</v>
      </c>
      <c r="D24" s="216" t="s">
        <v>655</v>
      </c>
      <c r="E24" s="217">
        <v>1</v>
      </c>
      <c r="F24" s="216"/>
      <c r="G24" s="216" t="s">
        <v>1044</v>
      </c>
      <c r="H24" s="216" t="s">
        <v>2298</v>
      </c>
      <c r="I24" s="223">
        <v>4590</v>
      </c>
      <c r="J24" s="217">
        <v>1</v>
      </c>
      <c r="K24" s="216" t="s">
        <v>335</v>
      </c>
      <c r="L24" s="216" t="s">
        <v>2418</v>
      </c>
      <c r="M24" s="115">
        <f t="shared" si="3"/>
        <v>2</v>
      </c>
      <c r="N24" s="115" t="s">
        <v>40</v>
      </c>
      <c r="O24" s="115" t="s">
        <v>724</v>
      </c>
    </row>
    <row r="25" s="209" customFormat="1" spans="1:15">
      <c r="A25" s="216" t="s">
        <v>2416</v>
      </c>
      <c r="B25" s="216" t="s">
        <v>722</v>
      </c>
      <c r="C25" s="216" t="s">
        <v>2419</v>
      </c>
      <c r="D25" s="216" t="s">
        <v>655</v>
      </c>
      <c r="E25" s="217">
        <v>1</v>
      </c>
      <c r="F25" s="216"/>
      <c r="G25" s="216" t="s">
        <v>1044</v>
      </c>
      <c r="H25" s="216" t="s">
        <v>2298</v>
      </c>
      <c r="I25" s="223">
        <v>4050</v>
      </c>
      <c r="J25" s="217">
        <v>1</v>
      </c>
      <c r="K25" s="216" t="s">
        <v>852</v>
      </c>
      <c r="L25" s="216" t="s">
        <v>2418</v>
      </c>
      <c r="M25" s="115">
        <f t="shared" si="3"/>
        <v>2</v>
      </c>
      <c r="N25" s="115" t="s">
        <v>40</v>
      </c>
      <c r="O25" s="115" t="s">
        <v>724</v>
      </c>
    </row>
    <row r="26" s="209" customFormat="1" spans="1:15">
      <c r="A26" s="216" t="s">
        <v>2420</v>
      </c>
      <c r="B26" s="216" t="s">
        <v>756</v>
      </c>
      <c r="C26" s="216" t="s">
        <v>2421</v>
      </c>
      <c r="D26" s="216" t="s">
        <v>655</v>
      </c>
      <c r="E26" s="216"/>
      <c r="F26" s="216"/>
      <c r="G26" s="216" t="s">
        <v>1044</v>
      </c>
      <c r="H26" s="216" t="s">
        <v>2298</v>
      </c>
      <c r="I26" s="223">
        <v>4050</v>
      </c>
      <c r="J26" s="217">
        <v>-1</v>
      </c>
      <c r="K26" s="216" t="s">
        <v>852</v>
      </c>
      <c r="L26" s="216" t="s">
        <v>2418</v>
      </c>
      <c r="M26" s="115">
        <f t="shared" si="3"/>
        <v>-2</v>
      </c>
      <c r="N26" s="115" t="s">
        <v>40</v>
      </c>
      <c r="O26" s="115" t="s">
        <v>724</v>
      </c>
    </row>
    <row r="27" s="209" customFormat="1" spans="1:15">
      <c r="A27" s="216" t="s">
        <v>2420</v>
      </c>
      <c r="B27" s="216" t="s">
        <v>722</v>
      </c>
      <c r="C27" s="216" t="s">
        <v>2422</v>
      </c>
      <c r="D27" s="216" t="s">
        <v>655</v>
      </c>
      <c r="E27" s="216"/>
      <c r="F27" s="216"/>
      <c r="G27" s="216" t="s">
        <v>1044</v>
      </c>
      <c r="H27" s="216" t="s">
        <v>2298</v>
      </c>
      <c r="I27" s="223">
        <v>4050</v>
      </c>
      <c r="J27" s="217">
        <v>1</v>
      </c>
      <c r="K27" s="216" t="s">
        <v>852</v>
      </c>
      <c r="L27" s="216" t="s">
        <v>2418</v>
      </c>
      <c r="M27" s="115">
        <f t="shared" si="3"/>
        <v>2</v>
      </c>
      <c r="N27" s="115" t="s">
        <v>40</v>
      </c>
      <c r="O27" s="115" t="s">
        <v>724</v>
      </c>
    </row>
    <row r="28" s="209" customFormat="1" spans="1:15">
      <c r="A28" s="216" t="s">
        <v>2423</v>
      </c>
      <c r="B28" s="216" t="s">
        <v>722</v>
      </c>
      <c r="C28" s="216" t="s">
        <v>2022</v>
      </c>
      <c r="D28" s="216" t="s">
        <v>655</v>
      </c>
      <c r="E28" s="217">
        <v>1</v>
      </c>
      <c r="F28" s="216"/>
      <c r="G28" s="216" t="s">
        <v>1825</v>
      </c>
      <c r="H28" s="216" t="s">
        <v>2023</v>
      </c>
      <c r="I28" s="223">
        <v>5000</v>
      </c>
      <c r="J28" s="217">
        <v>1</v>
      </c>
      <c r="K28" s="216" t="s">
        <v>265</v>
      </c>
      <c r="L28" s="216" t="s">
        <v>2024</v>
      </c>
      <c r="M28" s="115">
        <v>1</v>
      </c>
      <c r="N28" s="115" t="s">
        <v>53</v>
      </c>
      <c r="O28" s="115" t="s">
        <v>724</v>
      </c>
    </row>
    <row r="29" s="209" customFormat="1" spans="1:16">
      <c r="A29" s="216" t="s">
        <v>2423</v>
      </c>
      <c r="B29" s="216" t="s">
        <v>653</v>
      </c>
      <c r="C29" s="216" t="s">
        <v>2424</v>
      </c>
      <c r="D29" s="216" t="s">
        <v>655</v>
      </c>
      <c r="E29" s="217">
        <v>1</v>
      </c>
      <c r="F29" s="216"/>
      <c r="G29" s="216" t="s">
        <v>656</v>
      </c>
      <c r="H29" s="216" t="s">
        <v>2425</v>
      </c>
      <c r="I29" s="223">
        <v>3514</v>
      </c>
      <c r="J29" s="217">
        <v>1</v>
      </c>
      <c r="K29" s="216" t="s">
        <v>265</v>
      </c>
      <c r="L29" s="216" t="s">
        <v>2426</v>
      </c>
      <c r="M29" s="115">
        <v>1</v>
      </c>
      <c r="N29" s="115" t="s">
        <v>102</v>
      </c>
      <c r="O29" s="115" t="s">
        <v>101</v>
      </c>
      <c r="P29" s="224" t="s">
        <v>2427</v>
      </c>
    </row>
    <row r="30" s="209" customFormat="1" spans="1:15">
      <c r="A30" s="216" t="s">
        <v>2416</v>
      </c>
      <c r="B30" s="216" t="s">
        <v>653</v>
      </c>
      <c r="C30" s="216" t="s">
        <v>2428</v>
      </c>
      <c r="D30" s="216" t="s">
        <v>655</v>
      </c>
      <c r="E30" s="217">
        <v>1</v>
      </c>
      <c r="F30" s="216"/>
      <c r="G30" s="216" t="s">
        <v>736</v>
      </c>
      <c r="H30" s="216" t="s">
        <v>2012</v>
      </c>
      <c r="I30" s="223">
        <v>5346</v>
      </c>
      <c r="J30" s="217">
        <v>1</v>
      </c>
      <c r="K30" s="216" t="s">
        <v>331</v>
      </c>
      <c r="L30" s="216" t="s">
        <v>2013</v>
      </c>
      <c r="M30" s="115">
        <f>J30*2</f>
        <v>2</v>
      </c>
      <c r="N30" s="115" t="s">
        <v>14</v>
      </c>
      <c r="O30" s="115" t="s">
        <v>86</v>
      </c>
    </row>
    <row r="31" s="209" customFormat="1" spans="1:15">
      <c r="A31" s="216" t="s">
        <v>2420</v>
      </c>
      <c r="B31" s="216" t="s">
        <v>722</v>
      </c>
      <c r="C31" s="216" t="s">
        <v>2173</v>
      </c>
      <c r="D31" s="216" t="s">
        <v>655</v>
      </c>
      <c r="E31" s="216"/>
      <c r="F31" s="216"/>
      <c r="G31" s="216" t="s">
        <v>779</v>
      </c>
      <c r="H31" s="216" t="s">
        <v>2174</v>
      </c>
      <c r="I31" s="223">
        <v>5193</v>
      </c>
      <c r="J31" s="217">
        <v>1</v>
      </c>
      <c r="K31" s="216" t="s">
        <v>759</v>
      </c>
      <c r="L31" s="216" t="s">
        <v>2175</v>
      </c>
      <c r="M31" s="115">
        <f t="shared" ref="M31:M36" si="4">J31*1</f>
        <v>1</v>
      </c>
      <c r="N31" s="115" t="s">
        <v>161</v>
      </c>
      <c r="O31" s="115" t="s">
        <v>724</v>
      </c>
    </row>
    <row r="32" s="209" customFormat="1" spans="1:15">
      <c r="A32" s="216" t="s">
        <v>2420</v>
      </c>
      <c r="B32" s="216" t="s">
        <v>722</v>
      </c>
      <c r="C32" s="216" t="s">
        <v>2159</v>
      </c>
      <c r="D32" s="216" t="s">
        <v>655</v>
      </c>
      <c r="E32" s="217">
        <v>1</v>
      </c>
      <c r="F32" s="216"/>
      <c r="G32" s="216" t="s">
        <v>779</v>
      </c>
      <c r="H32" s="216" t="s">
        <v>2160</v>
      </c>
      <c r="I32" s="223">
        <v>5098</v>
      </c>
      <c r="J32" s="217">
        <v>1</v>
      </c>
      <c r="K32" s="216" t="s">
        <v>265</v>
      </c>
      <c r="L32" s="216" t="s">
        <v>2161</v>
      </c>
      <c r="M32" s="115">
        <f t="shared" si="4"/>
        <v>1</v>
      </c>
      <c r="N32" s="115" t="s">
        <v>2429</v>
      </c>
      <c r="O32" s="115" t="s">
        <v>724</v>
      </c>
    </row>
    <row r="33" s="210" customFormat="1" spans="1:15">
      <c r="A33" s="216" t="s">
        <v>2430</v>
      </c>
      <c r="B33" s="216" t="s">
        <v>722</v>
      </c>
      <c r="C33" s="216" t="s">
        <v>2166</v>
      </c>
      <c r="D33" s="216" t="s">
        <v>655</v>
      </c>
      <c r="E33" s="217">
        <v>1</v>
      </c>
      <c r="F33" s="216"/>
      <c r="G33" s="216" t="s">
        <v>723</v>
      </c>
      <c r="H33" s="216" t="s">
        <v>2167</v>
      </c>
      <c r="I33" s="223">
        <v>6875</v>
      </c>
      <c r="J33" s="217">
        <v>1</v>
      </c>
      <c r="K33" s="216" t="s">
        <v>1169</v>
      </c>
      <c r="L33" s="216" t="s">
        <v>2168</v>
      </c>
      <c r="M33" s="115">
        <f t="shared" si="4"/>
        <v>1</v>
      </c>
      <c r="N33" s="115" t="s">
        <v>27</v>
      </c>
      <c r="O33" s="115" t="s">
        <v>724</v>
      </c>
    </row>
    <row r="34" s="210" customFormat="1" spans="1:15">
      <c r="A34" s="216" t="s">
        <v>2431</v>
      </c>
      <c r="B34" s="216" t="s">
        <v>722</v>
      </c>
      <c r="C34" s="216" t="s">
        <v>2050</v>
      </c>
      <c r="D34" s="216" t="s">
        <v>655</v>
      </c>
      <c r="E34" s="217">
        <v>1</v>
      </c>
      <c r="F34" s="217">
        <v>1</v>
      </c>
      <c r="G34" s="216" t="s">
        <v>980</v>
      </c>
      <c r="H34" s="216" t="s">
        <v>2051</v>
      </c>
      <c r="I34" s="223">
        <v>5098</v>
      </c>
      <c r="J34" s="217">
        <v>1</v>
      </c>
      <c r="K34" s="216" t="s">
        <v>265</v>
      </c>
      <c r="L34" s="216" t="s">
        <v>2052</v>
      </c>
      <c r="M34" s="115">
        <f t="shared" si="4"/>
        <v>1</v>
      </c>
      <c r="N34" s="115" t="s">
        <v>46</v>
      </c>
      <c r="O34" s="115" t="s">
        <v>724</v>
      </c>
    </row>
    <row r="35" s="210" customFormat="1" spans="1:15">
      <c r="A35" s="216" t="s">
        <v>2432</v>
      </c>
      <c r="B35" s="216" t="s">
        <v>653</v>
      </c>
      <c r="C35" s="216" t="s">
        <v>2433</v>
      </c>
      <c r="D35" s="216" t="s">
        <v>655</v>
      </c>
      <c r="E35" s="217">
        <v>1</v>
      </c>
      <c r="F35" s="217">
        <v>1</v>
      </c>
      <c r="G35" s="216" t="s">
        <v>706</v>
      </c>
      <c r="H35" s="216" t="s">
        <v>2434</v>
      </c>
      <c r="I35" s="223">
        <v>4849</v>
      </c>
      <c r="J35" s="217">
        <v>1</v>
      </c>
      <c r="K35" s="216" t="s">
        <v>2435</v>
      </c>
      <c r="L35" s="216" t="s">
        <v>2436</v>
      </c>
      <c r="M35" s="115">
        <f t="shared" si="4"/>
        <v>1</v>
      </c>
      <c r="N35" s="112" t="s">
        <v>2437</v>
      </c>
      <c r="O35" s="115" t="s">
        <v>101</v>
      </c>
    </row>
    <row r="36" s="210" customFormat="1" spans="1:15">
      <c r="A36" s="216" t="s">
        <v>2432</v>
      </c>
      <c r="B36" s="216" t="s">
        <v>653</v>
      </c>
      <c r="C36" s="216" t="s">
        <v>2438</v>
      </c>
      <c r="D36" s="216" t="s">
        <v>655</v>
      </c>
      <c r="E36" s="217">
        <v>1</v>
      </c>
      <c r="F36" s="217">
        <v>1</v>
      </c>
      <c r="G36" s="216" t="s">
        <v>689</v>
      </c>
      <c r="H36" s="216" t="s">
        <v>690</v>
      </c>
      <c r="I36" s="223">
        <v>4335.03</v>
      </c>
      <c r="J36" s="217">
        <v>1</v>
      </c>
      <c r="K36" s="216" t="s">
        <v>265</v>
      </c>
      <c r="L36" s="216" t="s">
        <v>691</v>
      </c>
      <c r="M36" s="115">
        <f t="shared" si="4"/>
        <v>1</v>
      </c>
      <c r="N36" s="115" t="s">
        <v>14</v>
      </c>
      <c r="O36" s="115" t="s">
        <v>68</v>
      </c>
    </row>
    <row r="37" s="210" customFormat="1" spans="1:16">
      <c r="A37" s="216" t="s">
        <v>2439</v>
      </c>
      <c r="B37" s="216" t="s">
        <v>722</v>
      </c>
      <c r="C37" s="216" t="s">
        <v>2200</v>
      </c>
      <c r="D37" s="216" t="s">
        <v>1061</v>
      </c>
      <c r="E37" s="216"/>
      <c r="F37" s="216"/>
      <c r="G37" s="216" t="s">
        <v>980</v>
      </c>
      <c r="H37" s="216" t="s">
        <v>2197</v>
      </c>
      <c r="I37" s="223">
        <v>4354</v>
      </c>
      <c r="J37" s="217">
        <v>1</v>
      </c>
      <c r="K37" s="216" t="s">
        <v>2201</v>
      </c>
      <c r="L37" s="216" t="s">
        <v>2192</v>
      </c>
      <c r="M37" s="115">
        <f>J37*2</f>
        <v>2</v>
      </c>
      <c r="N37" s="112" t="s">
        <v>51</v>
      </c>
      <c r="O37" s="115" t="s">
        <v>724</v>
      </c>
      <c r="P37" s="224" t="s">
        <v>2440</v>
      </c>
    </row>
    <row r="38" s="210" customFormat="1" spans="1:15">
      <c r="A38" s="216" t="s">
        <v>2439</v>
      </c>
      <c r="B38" s="216" t="s">
        <v>722</v>
      </c>
      <c r="C38" s="216" t="s">
        <v>2202</v>
      </c>
      <c r="D38" s="216" t="s">
        <v>1061</v>
      </c>
      <c r="E38" s="216"/>
      <c r="F38" s="216"/>
      <c r="G38" s="216" t="s">
        <v>980</v>
      </c>
      <c r="H38" s="216" t="s">
        <v>2197</v>
      </c>
      <c r="I38" s="223">
        <v>4751</v>
      </c>
      <c r="J38" s="217">
        <v>1</v>
      </c>
      <c r="K38" s="216" t="s">
        <v>1553</v>
      </c>
      <c r="L38" s="216" t="s">
        <v>2192</v>
      </c>
      <c r="M38" s="115">
        <f>J38*2</f>
        <v>2</v>
      </c>
      <c r="N38" s="112" t="s">
        <v>51</v>
      </c>
      <c r="O38" s="115" t="s">
        <v>724</v>
      </c>
    </row>
    <row r="39" s="209" customFormat="1" spans="1:15">
      <c r="A39" s="216" t="s">
        <v>2439</v>
      </c>
      <c r="B39" s="216" t="s">
        <v>722</v>
      </c>
      <c r="C39" s="216" t="s">
        <v>2203</v>
      </c>
      <c r="D39" s="216" t="s">
        <v>655</v>
      </c>
      <c r="E39" s="216"/>
      <c r="F39" s="216"/>
      <c r="G39" s="216" t="s">
        <v>980</v>
      </c>
      <c r="H39" s="216" t="s">
        <v>2197</v>
      </c>
      <c r="I39" s="223">
        <v>5098</v>
      </c>
      <c r="J39" s="217">
        <v>1</v>
      </c>
      <c r="K39" s="216" t="s">
        <v>265</v>
      </c>
      <c r="L39" s="216" t="s">
        <v>2192</v>
      </c>
      <c r="M39" s="115">
        <f>J39*1</f>
        <v>1</v>
      </c>
      <c r="N39" s="112" t="s">
        <v>51</v>
      </c>
      <c r="O39" s="115" t="s">
        <v>724</v>
      </c>
    </row>
    <row r="40" s="210" customFormat="1" ht="17" customHeight="1" spans="1:15">
      <c r="A40" s="148" t="s">
        <v>2439</v>
      </c>
      <c r="B40" s="148" t="s">
        <v>722</v>
      </c>
      <c r="C40" s="148" t="s">
        <v>2182</v>
      </c>
      <c r="D40" s="148" t="s">
        <v>655</v>
      </c>
      <c r="E40" s="153">
        <v>1</v>
      </c>
      <c r="F40" s="148"/>
      <c r="G40" s="148" t="s">
        <v>1825</v>
      </c>
      <c r="H40" s="148" t="s">
        <v>2183</v>
      </c>
      <c r="I40" s="156">
        <v>3750</v>
      </c>
      <c r="J40" s="217">
        <v>1</v>
      </c>
      <c r="K40" s="148" t="s">
        <v>265</v>
      </c>
      <c r="L40" s="148" t="s">
        <v>2180</v>
      </c>
      <c r="M40" s="115">
        <f>J40*1</f>
        <v>1</v>
      </c>
      <c r="N40" s="115" t="s">
        <v>53</v>
      </c>
      <c r="O40" s="115" t="s">
        <v>724</v>
      </c>
    </row>
    <row r="41" s="210" customFormat="1" ht="17" customHeight="1" spans="1:15">
      <c r="A41" s="148" t="s">
        <v>2441</v>
      </c>
      <c r="B41" s="148" t="s">
        <v>722</v>
      </c>
      <c r="C41" s="148" t="s">
        <v>2212</v>
      </c>
      <c r="D41" s="148" t="s">
        <v>1061</v>
      </c>
      <c r="E41" s="148"/>
      <c r="F41" s="148"/>
      <c r="G41" s="148" t="s">
        <v>1825</v>
      </c>
      <c r="H41" s="148" t="s">
        <v>2207</v>
      </c>
      <c r="I41" s="156">
        <v>4600</v>
      </c>
      <c r="J41" s="217">
        <v>1</v>
      </c>
      <c r="K41" s="148" t="s">
        <v>852</v>
      </c>
      <c r="L41" s="148" t="s">
        <v>1112</v>
      </c>
      <c r="M41" s="115">
        <f>J41*2</f>
        <v>2</v>
      </c>
      <c r="N41" s="115" t="s">
        <v>53</v>
      </c>
      <c r="O41" s="115" t="s">
        <v>724</v>
      </c>
    </row>
    <row r="42" s="210" customFormat="1" spans="1:15">
      <c r="A42" s="148" t="s">
        <v>2442</v>
      </c>
      <c r="B42" s="148" t="s">
        <v>722</v>
      </c>
      <c r="C42" s="148" t="s">
        <v>2217</v>
      </c>
      <c r="D42" s="148" t="s">
        <v>655</v>
      </c>
      <c r="E42" s="148"/>
      <c r="F42" s="148"/>
      <c r="G42" s="148" t="s">
        <v>1825</v>
      </c>
      <c r="H42" s="148" t="s">
        <v>2214</v>
      </c>
      <c r="I42" s="156">
        <v>7215</v>
      </c>
      <c r="J42" s="217">
        <v>1</v>
      </c>
      <c r="K42" s="148" t="s">
        <v>1905</v>
      </c>
      <c r="L42" s="148" t="s">
        <v>2215</v>
      </c>
      <c r="M42" s="115">
        <f>J42*2</f>
        <v>2</v>
      </c>
      <c r="N42" s="115" t="s">
        <v>53</v>
      </c>
      <c r="O42" s="115" t="s">
        <v>724</v>
      </c>
    </row>
    <row r="43" s="210" customFormat="1" spans="1:15">
      <c r="A43" s="148" t="s">
        <v>2442</v>
      </c>
      <c r="B43" s="148" t="s">
        <v>653</v>
      </c>
      <c r="C43" s="148" t="s">
        <v>2443</v>
      </c>
      <c r="D43" s="148" t="s">
        <v>1061</v>
      </c>
      <c r="E43" s="148"/>
      <c r="F43" s="148"/>
      <c r="G43" s="148" t="s">
        <v>736</v>
      </c>
      <c r="H43" s="148" t="s">
        <v>2444</v>
      </c>
      <c r="I43" s="156">
        <v>4234</v>
      </c>
      <c r="J43" s="217">
        <v>1</v>
      </c>
      <c r="K43" s="148" t="s">
        <v>2201</v>
      </c>
      <c r="L43" s="148" t="s">
        <v>2445</v>
      </c>
      <c r="M43" s="115">
        <f>J43*2</f>
        <v>2</v>
      </c>
      <c r="N43" s="115" t="s">
        <v>14</v>
      </c>
      <c r="O43" s="115" t="s">
        <v>86</v>
      </c>
    </row>
    <row r="44" s="210" customFormat="1" spans="1:15">
      <c r="A44" s="148" t="s">
        <v>2442</v>
      </c>
      <c r="B44" s="148" t="s">
        <v>653</v>
      </c>
      <c r="C44" s="148" t="s">
        <v>2446</v>
      </c>
      <c r="D44" s="148" t="s">
        <v>1061</v>
      </c>
      <c r="E44" s="148"/>
      <c r="F44" s="148"/>
      <c r="G44" s="148" t="s">
        <v>736</v>
      </c>
      <c r="H44" s="148" t="s">
        <v>2033</v>
      </c>
      <c r="I44" s="156">
        <v>4386</v>
      </c>
      <c r="J44" s="217">
        <v>1</v>
      </c>
      <c r="K44" s="148" t="s">
        <v>372</v>
      </c>
      <c r="L44" s="148" t="s">
        <v>2034</v>
      </c>
      <c r="M44" s="115">
        <f>J44*2</f>
        <v>2</v>
      </c>
      <c r="N44" s="115" t="s">
        <v>14</v>
      </c>
      <c r="O44" s="115" t="s">
        <v>86</v>
      </c>
    </row>
    <row r="45" s="210" customFormat="1" spans="1:15">
      <c r="A45" s="148" t="s">
        <v>2439</v>
      </c>
      <c r="B45" s="148" t="s">
        <v>722</v>
      </c>
      <c r="C45" s="148" t="s">
        <v>2186</v>
      </c>
      <c r="D45" s="148" t="s">
        <v>655</v>
      </c>
      <c r="E45" s="153">
        <v>1</v>
      </c>
      <c r="F45" s="148"/>
      <c r="G45" s="148" t="s">
        <v>1825</v>
      </c>
      <c r="H45" s="148" t="s">
        <v>2187</v>
      </c>
      <c r="I45" s="156">
        <v>6385</v>
      </c>
      <c r="J45" s="217">
        <v>1</v>
      </c>
      <c r="K45" s="148" t="s">
        <v>852</v>
      </c>
      <c r="L45" s="148" t="s">
        <v>2180</v>
      </c>
      <c r="M45" s="115">
        <f>J45*2</f>
        <v>2</v>
      </c>
      <c r="N45" s="115" t="s">
        <v>53</v>
      </c>
      <c r="O45" s="115" t="s">
        <v>724</v>
      </c>
    </row>
    <row r="46" s="211" customFormat="1" spans="1:15">
      <c r="A46" s="218" t="s">
        <v>2441</v>
      </c>
      <c r="B46" s="218" t="s">
        <v>722</v>
      </c>
      <c r="C46" s="218" t="s">
        <v>2447</v>
      </c>
      <c r="D46" s="218" t="s">
        <v>655</v>
      </c>
      <c r="E46" s="219"/>
      <c r="F46" s="218"/>
      <c r="G46" s="218" t="s">
        <v>1825</v>
      </c>
      <c r="H46" s="218" t="s">
        <v>2448</v>
      </c>
      <c r="I46" s="225">
        <v>5000</v>
      </c>
      <c r="J46" s="214">
        <v>1</v>
      </c>
      <c r="K46" s="218" t="s">
        <v>265</v>
      </c>
      <c r="L46" s="218" t="s">
        <v>2449</v>
      </c>
      <c r="M46" s="115">
        <v>1</v>
      </c>
      <c r="N46" s="115" t="s">
        <v>53</v>
      </c>
      <c r="O46" s="115" t="s">
        <v>724</v>
      </c>
    </row>
    <row r="47" s="210" customFormat="1" spans="1:15">
      <c r="A47" s="216"/>
      <c r="B47" s="216"/>
      <c r="C47" s="148"/>
      <c r="D47" s="216"/>
      <c r="E47" s="217"/>
      <c r="F47" s="217"/>
      <c r="G47" s="216"/>
      <c r="H47" s="216"/>
      <c r="I47" s="223"/>
      <c r="J47" s="217"/>
      <c r="K47" s="216"/>
      <c r="L47" s="216"/>
      <c r="M47" s="211"/>
      <c r="N47" s="211"/>
      <c r="O47" s="211"/>
    </row>
    <row r="48" s="209" customFormat="1" spans="2:15">
      <c r="B48" s="210"/>
      <c r="C48" s="148"/>
      <c r="D48" s="210"/>
      <c r="E48" s="210"/>
      <c r="F48" s="210"/>
      <c r="G48" s="210"/>
      <c r="J48" s="226">
        <f>SUM(J9:J46)</f>
        <v>37</v>
      </c>
      <c r="K48" s="226"/>
      <c r="L48" s="226"/>
      <c r="M48" s="226">
        <f>SUM(M9:M46)</f>
        <v>54</v>
      </c>
      <c r="N48" s="212"/>
      <c r="O48" s="212"/>
    </row>
    <row r="49" spans="2:7">
      <c r="B49" s="210"/>
      <c r="C49" s="148"/>
      <c r="D49" s="210"/>
      <c r="E49" s="210"/>
      <c r="F49" s="210"/>
      <c r="G49" s="210"/>
    </row>
    <row r="50" spans="2:7">
      <c r="B50" s="210"/>
      <c r="C50" s="148"/>
      <c r="D50" s="210"/>
      <c r="E50" s="210"/>
      <c r="F50" s="210"/>
      <c r="G50" s="210"/>
    </row>
    <row r="51" spans="2:7">
      <c r="B51" s="210"/>
      <c r="C51" s="148"/>
      <c r="D51" s="210"/>
      <c r="E51" s="210"/>
      <c r="F51" s="210"/>
      <c r="G51" s="210"/>
    </row>
    <row r="52" spans="2:7">
      <c r="B52" s="210"/>
      <c r="C52" s="148"/>
      <c r="D52" s="210"/>
      <c r="E52" s="210"/>
      <c r="F52" s="210"/>
      <c r="G52" s="210"/>
    </row>
    <row r="53" spans="2:7">
      <c r="B53" s="210"/>
      <c r="C53" s="148"/>
      <c r="D53" s="210"/>
      <c r="E53" s="210"/>
      <c r="F53" s="210"/>
      <c r="G53" s="210"/>
    </row>
    <row r="54" spans="1:9">
      <c r="A54" s="220"/>
      <c r="B54" s="210"/>
      <c r="C54" s="148"/>
      <c r="D54" s="210"/>
      <c r="E54" s="210"/>
      <c r="F54" s="210"/>
      <c r="G54" s="210"/>
      <c r="I54" s="227"/>
    </row>
    <row r="55" spans="1:9">
      <c r="A55" s="220"/>
      <c r="B55" s="210"/>
      <c r="C55" s="148"/>
      <c r="D55" s="210"/>
      <c r="E55" s="210"/>
      <c r="F55" s="210"/>
      <c r="G55" s="210"/>
      <c r="I55" s="227"/>
    </row>
    <row r="56" spans="1:9">
      <c r="A56" s="220"/>
      <c r="B56" s="210"/>
      <c r="C56" s="148"/>
      <c r="D56" s="210"/>
      <c r="E56" s="210"/>
      <c r="F56" s="210"/>
      <c r="G56" s="210"/>
      <c r="I56" s="227"/>
    </row>
    <row r="57" spans="1:9">
      <c r="A57" s="220"/>
      <c r="B57" s="210"/>
      <c r="C57" s="148"/>
      <c r="D57" s="210"/>
      <c r="E57" s="210"/>
      <c r="F57" s="210"/>
      <c r="G57" s="210"/>
      <c r="I57" s="227"/>
    </row>
    <row r="58" spans="1:9">
      <c r="A58" s="220"/>
      <c r="B58" s="210"/>
      <c r="C58" s="148"/>
      <c r="D58" s="210"/>
      <c r="E58" s="210"/>
      <c r="F58" s="210"/>
      <c r="G58" s="210"/>
      <c r="I58" s="227"/>
    </row>
    <row r="59" spans="1:9">
      <c r="A59" s="220"/>
      <c r="B59" s="210"/>
      <c r="C59" s="148"/>
      <c r="D59" s="210"/>
      <c r="E59" s="210"/>
      <c r="F59" s="210"/>
      <c r="G59" s="210"/>
      <c r="I59" s="227"/>
    </row>
    <row r="60" spans="1:9">
      <c r="A60" s="220"/>
      <c r="B60" s="210"/>
      <c r="C60" s="148"/>
      <c r="D60" s="210"/>
      <c r="E60" s="210"/>
      <c r="F60" s="210"/>
      <c r="G60" s="210"/>
      <c r="I60" s="227"/>
    </row>
    <row r="61" spans="1:9">
      <c r="A61" s="220"/>
      <c r="B61" s="210"/>
      <c r="C61" s="148"/>
      <c r="D61" s="210"/>
      <c r="E61" s="210"/>
      <c r="F61" s="210"/>
      <c r="G61" s="210"/>
      <c r="I61" s="227"/>
    </row>
    <row r="62" spans="1:9">
      <c r="A62" s="220"/>
      <c r="B62" s="210"/>
      <c r="C62" s="148"/>
      <c r="D62" s="210"/>
      <c r="E62" s="210"/>
      <c r="F62" s="210"/>
      <c r="G62" s="210"/>
      <c r="I62" s="227"/>
    </row>
    <row r="63" spans="1:9">
      <c r="A63" s="220"/>
      <c r="B63" s="210"/>
      <c r="C63" s="148"/>
      <c r="D63" s="210"/>
      <c r="E63" s="210"/>
      <c r="F63" s="210"/>
      <c r="G63" s="210"/>
      <c r="I63" s="227"/>
    </row>
    <row r="64" spans="1:9">
      <c r="A64" s="220"/>
      <c r="B64" s="210"/>
      <c r="C64" s="148"/>
      <c r="D64" s="210"/>
      <c r="E64" s="210"/>
      <c r="F64" s="210"/>
      <c r="G64" s="210"/>
      <c r="I64" s="227"/>
    </row>
    <row r="65" spans="1:9">
      <c r="A65" s="220"/>
      <c r="B65" s="210"/>
      <c r="C65" s="148"/>
      <c r="D65" s="210"/>
      <c r="E65" s="210"/>
      <c r="F65" s="210"/>
      <c r="G65" s="210"/>
      <c r="I65" s="227"/>
    </row>
    <row r="66" spans="1:9">
      <c r="A66" s="220"/>
      <c r="B66" s="210"/>
      <c r="C66" s="148"/>
      <c r="D66" s="210"/>
      <c r="E66" s="210"/>
      <c r="F66" s="210"/>
      <c r="G66" s="210"/>
      <c r="I66" s="227"/>
    </row>
    <row r="67" spans="1:9">
      <c r="A67" s="220"/>
      <c r="B67" s="210"/>
      <c r="C67" s="148"/>
      <c r="D67" s="210"/>
      <c r="E67" s="210"/>
      <c r="F67" s="210"/>
      <c r="G67" s="210"/>
      <c r="I67" s="227"/>
    </row>
    <row r="68" spans="1:9">
      <c r="A68" s="220"/>
      <c r="B68" s="210"/>
      <c r="C68" s="148"/>
      <c r="D68" s="210"/>
      <c r="E68" s="210"/>
      <c r="F68" s="210"/>
      <c r="G68" s="210"/>
      <c r="I68" s="227"/>
    </row>
    <row r="69" spans="1:9">
      <c r="A69" s="220"/>
      <c r="B69" s="210"/>
      <c r="C69" s="148"/>
      <c r="D69" s="210"/>
      <c r="E69" s="210"/>
      <c r="F69" s="210"/>
      <c r="G69" s="210"/>
      <c r="I69" s="227"/>
    </row>
    <row r="70" spans="1:9">
      <c r="A70" s="220"/>
      <c r="B70" s="210"/>
      <c r="C70" s="148"/>
      <c r="D70" s="210"/>
      <c r="E70" s="210"/>
      <c r="F70" s="210"/>
      <c r="G70" s="210"/>
      <c r="I70" s="227"/>
    </row>
    <row r="71" spans="1:9">
      <c r="A71" s="220"/>
      <c r="B71" s="210"/>
      <c r="C71" s="148"/>
      <c r="D71" s="210"/>
      <c r="E71" s="210"/>
      <c r="F71" s="210"/>
      <c r="G71" s="210"/>
      <c r="I71" s="227"/>
    </row>
    <row r="72" spans="1:9">
      <c r="A72" s="220"/>
      <c r="B72" s="210"/>
      <c r="C72" s="148"/>
      <c r="D72" s="210"/>
      <c r="E72" s="210"/>
      <c r="F72" s="210"/>
      <c r="G72" s="210"/>
      <c r="I72" s="227"/>
    </row>
    <row r="73" ht="14" customHeight="1" spans="1:9">
      <c r="A73" s="220"/>
      <c r="B73" s="210"/>
      <c r="C73" s="148"/>
      <c r="D73" s="210"/>
      <c r="E73" s="210"/>
      <c r="F73" s="210"/>
      <c r="G73" s="210"/>
      <c r="I73" s="227"/>
    </row>
    <row r="74" ht="18" customHeight="1" spans="1:9">
      <c r="A74" s="220"/>
      <c r="B74" s="210"/>
      <c r="C74" s="148"/>
      <c r="D74" s="210"/>
      <c r="E74" s="210"/>
      <c r="F74" s="210"/>
      <c r="G74" s="210"/>
      <c r="I74" s="227"/>
    </row>
    <row r="75" spans="1:9">
      <c r="A75" s="220"/>
      <c r="B75" s="210"/>
      <c r="C75" s="148"/>
      <c r="D75" s="210"/>
      <c r="E75" s="210"/>
      <c r="F75" s="210"/>
      <c r="G75" s="210"/>
      <c r="I75" s="227"/>
    </row>
    <row r="76" spans="1:9">
      <c r="A76" s="220"/>
      <c r="B76" s="210"/>
      <c r="C76" s="148"/>
      <c r="D76" s="210"/>
      <c r="E76" s="210"/>
      <c r="F76" s="210"/>
      <c r="G76" s="210"/>
      <c r="I76" s="227"/>
    </row>
    <row r="77" spans="1:9">
      <c r="A77" s="220"/>
      <c r="B77" s="210"/>
      <c r="C77" s="148"/>
      <c r="D77" s="210"/>
      <c r="E77" s="210"/>
      <c r="F77" s="210"/>
      <c r="G77" s="210"/>
      <c r="I77" s="227"/>
    </row>
    <row r="78" spans="1:9">
      <c r="A78" s="220"/>
      <c r="B78" s="210"/>
      <c r="C78" s="148"/>
      <c r="D78" s="210"/>
      <c r="E78" s="210"/>
      <c r="F78" s="210"/>
      <c r="G78" s="210"/>
      <c r="I78" s="227"/>
    </row>
    <row r="79" spans="1:9">
      <c r="A79" s="220"/>
      <c r="B79" s="210"/>
      <c r="C79" s="210"/>
      <c r="D79" s="210"/>
      <c r="E79" s="210"/>
      <c r="F79" s="210"/>
      <c r="G79" s="210"/>
      <c r="I79" s="227"/>
    </row>
    <row r="80" spans="1:9">
      <c r="A80" s="220"/>
      <c r="I80" s="227"/>
    </row>
    <row r="81" spans="1:9">
      <c r="A81" s="220"/>
      <c r="I81" s="227"/>
    </row>
    <row r="82" spans="1:9">
      <c r="A82" s="220"/>
      <c r="I82" s="227"/>
    </row>
    <row r="83" spans="1:9">
      <c r="A83" s="220"/>
      <c r="I83" s="227"/>
    </row>
    <row r="84" spans="1:9">
      <c r="A84" s="220"/>
      <c r="I84" s="227"/>
    </row>
    <row r="85" spans="1:9">
      <c r="A85" s="220"/>
      <c r="I85" s="227"/>
    </row>
    <row r="86" spans="1:9">
      <c r="A86" s="220"/>
      <c r="I86" s="227"/>
    </row>
    <row r="87" spans="1:9">
      <c r="A87" s="220"/>
      <c r="I87" s="227"/>
    </row>
    <row r="88" spans="1:9">
      <c r="A88" s="220"/>
      <c r="I88" s="227"/>
    </row>
    <row r="89" spans="1:9">
      <c r="A89" s="220"/>
      <c r="I89" s="227"/>
    </row>
    <row r="90" spans="1:9">
      <c r="A90" s="220"/>
      <c r="I90" s="227"/>
    </row>
    <row r="91" spans="1:9">
      <c r="A91" s="220"/>
      <c r="I91" s="227"/>
    </row>
    <row r="92" spans="1:9">
      <c r="A92" s="220"/>
      <c r="I92" s="227"/>
    </row>
    <row r="93" spans="1:9">
      <c r="A93" s="220"/>
      <c r="I93" s="227"/>
    </row>
    <row r="94" spans="1:9">
      <c r="A94" s="220"/>
      <c r="I94" s="227"/>
    </row>
    <row r="95" spans="1:1">
      <c r="A95" s="220"/>
    </row>
    <row r="96" spans="1:9">
      <c r="A96" s="220"/>
      <c r="I96" s="227"/>
    </row>
    <row r="97" spans="1:9">
      <c r="A97" s="220"/>
      <c r="I97" s="227"/>
    </row>
    <row r="98" spans="1:9">
      <c r="A98" s="220"/>
      <c r="I98" s="227"/>
    </row>
    <row r="99" spans="1:9">
      <c r="A99" s="220"/>
      <c r="I99" s="227"/>
    </row>
    <row r="100" spans="1:9">
      <c r="A100" s="220"/>
      <c r="I100" s="227"/>
    </row>
    <row r="101" spans="1:9">
      <c r="A101" s="220"/>
      <c r="I101" s="227"/>
    </row>
    <row r="102" spans="1:1">
      <c r="A102" s="220"/>
    </row>
    <row r="103" spans="1:9">
      <c r="A103" s="220"/>
      <c r="I103" s="227"/>
    </row>
  </sheetData>
  <autoFilter xmlns:etc="http://www.wps.cn/officeDocument/2017/etCustomData" ref="A1:P46" etc:filterBottomFollowUsedRange="0">
    <extLst/>
  </autoFilter>
  <conditionalFormatting sqref="C1">
    <cfRule type="duplicateValues" dxfId="0" priority="9"/>
  </conditionalFormatting>
  <conditionalFormatting sqref="C$1:C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5"/>
  <sheetViews>
    <sheetView zoomScale="115" zoomScaleNormal="115" workbookViewId="0">
      <pane ySplit="3" topLeftCell="A16" activePane="bottomLeft" state="frozen"/>
      <selection/>
      <selection pane="bottomLeft" activeCell="O34" sqref="O34:O35"/>
    </sheetView>
  </sheetViews>
  <sheetFormatPr defaultColWidth="8.525" defaultRowHeight="13" customHeight="1"/>
  <cols>
    <col min="1" max="1" width="5.875" style="35" customWidth="1"/>
    <col min="2" max="2" width="7.375" style="35" customWidth="1"/>
    <col min="3" max="3" width="26.625" style="41" customWidth="1"/>
    <col min="4" max="4" width="6.875" style="35" customWidth="1"/>
    <col min="5" max="5" width="9.375" style="35" customWidth="1"/>
    <col min="6" max="6" width="5.25" style="35" customWidth="1"/>
    <col min="7" max="7" width="10.625" style="35" customWidth="1"/>
    <col min="8" max="10" width="5.75" style="35" customWidth="1"/>
    <col min="11" max="11" width="8.525" style="35" customWidth="1"/>
    <col min="12" max="14" width="6.875" style="35" customWidth="1"/>
    <col min="15" max="15" width="8.525" style="35" customWidth="1"/>
    <col min="16" max="16" width="4" style="35" customWidth="1"/>
    <col min="17" max="17" width="8.125" style="35" customWidth="1"/>
    <col min="18" max="18" width="17.625" style="35" customWidth="1"/>
    <col min="19" max="16382" width="8.525" style="35" customWidth="1"/>
    <col min="16383" max="16384" width="8.525" style="35"/>
  </cols>
  <sheetData>
    <row r="1" s="35" customFormat="1" ht="30" customHeight="1" spans="1:17">
      <c r="A1" s="42" t="s">
        <v>2450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="35" customFormat="1" ht="30" customHeight="1" spans="1:18">
      <c r="A2" s="44" t="s">
        <v>204</v>
      </c>
      <c r="B2" s="44" t="s">
        <v>1</v>
      </c>
      <c r="C2" s="45" t="s">
        <v>205</v>
      </c>
      <c r="D2" s="45" t="s">
        <v>206</v>
      </c>
      <c r="E2" s="44" t="s">
        <v>5</v>
      </c>
      <c r="F2" s="45" t="s">
        <v>7</v>
      </c>
      <c r="G2" s="45" t="s">
        <v>207</v>
      </c>
      <c r="H2" s="46" t="s">
        <v>208</v>
      </c>
      <c r="I2" s="46"/>
      <c r="J2" s="46"/>
      <c r="K2" s="46"/>
      <c r="L2" s="66" t="s">
        <v>1228</v>
      </c>
      <c r="M2" s="66"/>
      <c r="N2" s="66"/>
      <c r="O2" s="66"/>
      <c r="P2" s="64" t="s">
        <v>210</v>
      </c>
      <c r="Q2" s="74" t="s">
        <v>1229</v>
      </c>
      <c r="R2" s="75"/>
    </row>
    <row r="3" s="35" customFormat="1" ht="30" customHeight="1" spans="1:18">
      <c r="A3" s="44"/>
      <c r="B3" s="47"/>
      <c r="C3" s="48"/>
      <c r="D3" s="48"/>
      <c r="E3" s="47"/>
      <c r="F3" s="48"/>
      <c r="G3" s="48"/>
      <c r="H3" s="49" t="s">
        <v>213</v>
      </c>
      <c r="I3" s="49" t="s">
        <v>214</v>
      </c>
      <c r="J3" s="49" t="s">
        <v>215</v>
      </c>
      <c r="K3" s="49" t="s">
        <v>216</v>
      </c>
      <c r="L3" s="67" t="s">
        <v>213</v>
      </c>
      <c r="M3" s="67" t="s">
        <v>214</v>
      </c>
      <c r="N3" s="67" t="s">
        <v>215</v>
      </c>
      <c r="O3" s="67" t="s">
        <v>216</v>
      </c>
      <c r="P3" s="64"/>
      <c r="Q3" s="74"/>
      <c r="R3" s="75"/>
    </row>
    <row r="4" s="35" customFormat="1" customHeight="1" spans="1:17">
      <c r="A4" s="50" t="s">
        <v>217</v>
      </c>
      <c r="B4" s="50" t="s">
        <v>11</v>
      </c>
      <c r="C4" s="51" t="s">
        <v>13</v>
      </c>
      <c r="D4" s="50" t="s">
        <v>14</v>
      </c>
      <c r="E4" s="50" t="s">
        <v>881</v>
      </c>
      <c r="F4" s="50" t="s">
        <v>17</v>
      </c>
      <c r="G4" s="50" t="s">
        <v>5</v>
      </c>
      <c r="H4" s="52">
        <v>2</v>
      </c>
      <c r="I4" s="52">
        <v>2</v>
      </c>
      <c r="J4" s="52">
        <v>2</v>
      </c>
      <c r="K4" s="50">
        <f t="shared" ref="K4:K18" si="0">H4+I4*2+J4*2</f>
        <v>10</v>
      </c>
      <c r="L4" s="52">
        <v>2</v>
      </c>
      <c r="M4" s="52">
        <v>1</v>
      </c>
      <c r="N4" s="52">
        <v>1</v>
      </c>
      <c r="O4" s="106">
        <f>L4+M4*2+N4*2</f>
        <v>6</v>
      </c>
      <c r="P4" s="50">
        <v>2</v>
      </c>
      <c r="Q4" s="107">
        <v>4</v>
      </c>
    </row>
    <row r="5" s="35" customFormat="1" customHeight="1" spans="1:17">
      <c r="A5" s="50" t="s">
        <v>217</v>
      </c>
      <c r="B5" s="50" t="s">
        <v>11</v>
      </c>
      <c r="C5" s="51" t="s">
        <v>13</v>
      </c>
      <c r="D5" s="50" t="s">
        <v>14</v>
      </c>
      <c r="E5" s="50" t="s">
        <v>20</v>
      </c>
      <c r="F5" s="53" t="s">
        <v>22</v>
      </c>
      <c r="G5" s="50" t="s">
        <v>5</v>
      </c>
      <c r="H5" s="52"/>
      <c r="I5" s="52">
        <v>1</v>
      </c>
      <c r="J5" s="50"/>
      <c r="K5" s="50">
        <f t="shared" si="0"/>
        <v>2</v>
      </c>
      <c r="L5" s="52"/>
      <c r="M5" s="52"/>
      <c r="N5" s="52"/>
      <c r="O5" s="55" t="s">
        <v>14</v>
      </c>
      <c r="P5" s="55" t="s">
        <v>14</v>
      </c>
      <c r="Q5" s="107">
        <v>1</v>
      </c>
    </row>
    <row r="6" s="35" customFormat="1" customHeight="1" spans="1:17">
      <c r="A6" s="50" t="s">
        <v>217</v>
      </c>
      <c r="B6" s="50" t="s">
        <v>11</v>
      </c>
      <c r="C6" s="51" t="s">
        <v>13</v>
      </c>
      <c r="D6" s="50" t="s">
        <v>14</v>
      </c>
      <c r="E6" s="50" t="s">
        <v>23</v>
      </c>
      <c r="F6" s="50" t="s">
        <v>17</v>
      </c>
      <c r="G6" s="50" t="s">
        <v>5</v>
      </c>
      <c r="H6" s="52">
        <v>4</v>
      </c>
      <c r="I6" s="52"/>
      <c r="J6" s="52"/>
      <c r="K6" s="50">
        <f t="shared" si="0"/>
        <v>4</v>
      </c>
      <c r="L6" s="52">
        <v>2</v>
      </c>
      <c r="M6" s="52"/>
      <c r="N6" s="52"/>
      <c r="O6" s="106">
        <f t="shared" ref="O4:O18" si="1">L6+M6*2+N6*2</f>
        <v>2</v>
      </c>
      <c r="P6" s="50">
        <v>2</v>
      </c>
      <c r="Q6" s="107">
        <v>3</v>
      </c>
    </row>
    <row r="7" s="35" customFormat="1" customHeight="1" spans="1:17">
      <c r="A7" s="50" t="s">
        <v>217</v>
      </c>
      <c r="B7" s="50" t="s">
        <v>11</v>
      </c>
      <c r="C7" s="51" t="s">
        <v>26</v>
      </c>
      <c r="D7" s="50" t="s">
        <v>14</v>
      </c>
      <c r="E7" s="50" t="s">
        <v>27</v>
      </c>
      <c r="F7" s="50" t="s">
        <v>17</v>
      </c>
      <c r="G7" s="50" t="s">
        <v>5</v>
      </c>
      <c r="H7" s="52">
        <v>2</v>
      </c>
      <c r="I7" s="52">
        <v>1</v>
      </c>
      <c r="J7" s="52"/>
      <c r="K7" s="50">
        <f t="shared" si="0"/>
        <v>4</v>
      </c>
      <c r="L7" s="52"/>
      <c r="M7" s="52">
        <v>1</v>
      </c>
      <c r="N7" s="52"/>
      <c r="O7" s="106">
        <f t="shared" si="1"/>
        <v>2</v>
      </c>
      <c r="P7" s="50">
        <v>2</v>
      </c>
      <c r="Q7" s="107">
        <f>1+2</f>
        <v>3</v>
      </c>
    </row>
    <row r="8" s="35" customFormat="1" customHeight="1" spans="1:17">
      <c r="A8" s="50" t="s">
        <v>217</v>
      </c>
      <c r="B8" s="50" t="s">
        <v>11</v>
      </c>
      <c r="C8" s="51" t="s">
        <v>26</v>
      </c>
      <c r="D8" s="50" t="s">
        <v>14</v>
      </c>
      <c r="E8" s="50" t="s">
        <v>30</v>
      </c>
      <c r="F8" s="50" t="s">
        <v>17</v>
      </c>
      <c r="G8" s="50" t="s">
        <v>5</v>
      </c>
      <c r="H8" s="52">
        <v>3</v>
      </c>
      <c r="I8" s="52"/>
      <c r="J8" s="52"/>
      <c r="K8" s="50">
        <f t="shared" si="0"/>
        <v>3</v>
      </c>
      <c r="L8" s="52">
        <v>1</v>
      </c>
      <c r="M8" s="52"/>
      <c r="N8" s="70"/>
      <c r="O8" s="50">
        <f t="shared" si="1"/>
        <v>1</v>
      </c>
      <c r="P8" s="50">
        <v>2</v>
      </c>
      <c r="Q8" s="107">
        <v>2</v>
      </c>
    </row>
    <row r="9" s="35" customFormat="1" customHeight="1" spans="1:17">
      <c r="A9" s="50" t="s">
        <v>217</v>
      </c>
      <c r="B9" s="50" t="s">
        <v>11</v>
      </c>
      <c r="C9" s="51" t="s">
        <v>33</v>
      </c>
      <c r="D9" s="50" t="s">
        <v>14</v>
      </c>
      <c r="E9" s="50" t="s">
        <v>34</v>
      </c>
      <c r="F9" s="50" t="s">
        <v>17</v>
      </c>
      <c r="G9" s="50" t="s">
        <v>5</v>
      </c>
      <c r="H9" s="52">
        <f>1+2</f>
        <v>3</v>
      </c>
      <c r="I9" s="52"/>
      <c r="J9" s="52">
        <v>2</v>
      </c>
      <c r="K9" s="50">
        <f t="shared" si="0"/>
        <v>7</v>
      </c>
      <c r="L9" s="52"/>
      <c r="M9" s="52"/>
      <c r="N9" s="52">
        <v>1</v>
      </c>
      <c r="O9" s="50">
        <f t="shared" si="1"/>
        <v>2</v>
      </c>
      <c r="P9" s="50">
        <v>2</v>
      </c>
      <c r="Q9" s="107">
        <f>2+2</f>
        <v>4</v>
      </c>
    </row>
    <row r="10" s="36" customFormat="1" customHeight="1" spans="1:19">
      <c r="A10" s="50" t="s">
        <v>217</v>
      </c>
      <c r="B10" s="50" t="s">
        <v>11</v>
      </c>
      <c r="C10" s="51" t="s">
        <v>33</v>
      </c>
      <c r="D10" s="50" t="s">
        <v>14</v>
      </c>
      <c r="E10" s="50" t="s">
        <v>37</v>
      </c>
      <c r="F10" s="50" t="s">
        <v>17</v>
      </c>
      <c r="G10" s="50" t="s">
        <v>5</v>
      </c>
      <c r="H10" s="52">
        <v>1</v>
      </c>
      <c r="I10" s="50"/>
      <c r="J10" s="50"/>
      <c r="K10" s="50">
        <f t="shared" si="0"/>
        <v>1</v>
      </c>
      <c r="L10" s="52"/>
      <c r="M10" s="52"/>
      <c r="N10" s="52"/>
      <c r="O10" s="50">
        <f t="shared" si="1"/>
        <v>0</v>
      </c>
      <c r="P10" s="50">
        <v>2</v>
      </c>
      <c r="Q10" s="107">
        <v>1</v>
      </c>
      <c r="R10" s="35"/>
      <c r="S10" s="35"/>
    </row>
    <row r="11" s="35" customFormat="1" customHeight="1" spans="1:17">
      <c r="A11" s="50" t="s">
        <v>217</v>
      </c>
      <c r="B11" s="50" t="s">
        <v>11</v>
      </c>
      <c r="C11" s="51" t="s">
        <v>39</v>
      </c>
      <c r="D11" s="50" t="s">
        <v>14</v>
      </c>
      <c r="E11" s="50" t="s">
        <v>40</v>
      </c>
      <c r="F11" s="50" t="s">
        <v>17</v>
      </c>
      <c r="G11" s="50" t="s">
        <v>5</v>
      </c>
      <c r="H11" s="52">
        <v>1</v>
      </c>
      <c r="I11" s="52">
        <v>1</v>
      </c>
      <c r="J11" s="52"/>
      <c r="K11" s="50">
        <f t="shared" si="0"/>
        <v>3</v>
      </c>
      <c r="L11" s="52">
        <v>1</v>
      </c>
      <c r="M11" s="52"/>
      <c r="N11" s="52"/>
      <c r="O11" s="106">
        <f t="shared" si="1"/>
        <v>1</v>
      </c>
      <c r="P11" s="50">
        <v>2</v>
      </c>
      <c r="Q11" s="107">
        <v>1</v>
      </c>
    </row>
    <row r="12" s="35" customFormat="1" customHeight="1" spans="1:18">
      <c r="A12" s="50" t="s">
        <v>217</v>
      </c>
      <c r="B12" s="50" t="s">
        <v>11</v>
      </c>
      <c r="C12" s="51" t="s">
        <v>39</v>
      </c>
      <c r="D12" s="50" t="s">
        <v>14</v>
      </c>
      <c r="E12" s="50" t="s">
        <v>43</v>
      </c>
      <c r="F12" s="50" t="s">
        <v>17</v>
      </c>
      <c r="G12" s="50" t="s">
        <v>5</v>
      </c>
      <c r="H12" s="52">
        <v>1</v>
      </c>
      <c r="I12" s="50"/>
      <c r="J12" s="50"/>
      <c r="K12" s="50">
        <f t="shared" si="0"/>
        <v>1</v>
      </c>
      <c r="L12" s="52"/>
      <c r="M12" s="52"/>
      <c r="N12" s="52"/>
      <c r="O12" s="50">
        <f t="shared" si="1"/>
        <v>0</v>
      </c>
      <c r="P12" s="50">
        <v>2</v>
      </c>
      <c r="Q12" s="107">
        <v>1</v>
      </c>
      <c r="R12" s="35" t="s">
        <v>2451</v>
      </c>
    </row>
    <row r="13" s="35" customFormat="1" customHeight="1" spans="1:17">
      <c r="A13" s="50" t="s">
        <v>217</v>
      </c>
      <c r="B13" s="50" t="s">
        <v>11</v>
      </c>
      <c r="C13" s="51" t="s">
        <v>45</v>
      </c>
      <c r="D13" s="50" t="s">
        <v>14</v>
      </c>
      <c r="E13" s="50" t="s">
        <v>46</v>
      </c>
      <c r="F13" s="50" t="s">
        <v>17</v>
      </c>
      <c r="G13" s="50" t="s">
        <v>5</v>
      </c>
      <c r="H13" s="52">
        <v>1</v>
      </c>
      <c r="I13" s="50">
        <f>1+1</f>
        <v>2</v>
      </c>
      <c r="J13" s="50"/>
      <c r="K13" s="50">
        <f t="shared" si="0"/>
        <v>5</v>
      </c>
      <c r="L13" s="52">
        <v>1</v>
      </c>
      <c r="M13" s="52"/>
      <c r="N13" s="52"/>
      <c r="O13" s="106">
        <f t="shared" si="1"/>
        <v>1</v>
      </c>
      <c r="P13" s="50">
        <v>2</v>
      </c>
      <c r="Q13" s="107">
        <f>1+1</f>
        <v>2</v>
      </c>
    </row>
    <row r="14" s="35" customFormat="1" customHeight="1" spans="1:17">
      <c r="A14" s="50" t="s">
        <v>217</v>
      </c>
      <c r="B14" s="50" t="s">
        <v>11</v>
      </c>
      <c r="C14" s="54" t="s">
        <v>45</v>
      </c>
      <c r="D14" s="50" t="s">
        <v>14</v>
      </c>
      <c r="E14" s="50" t="s">
        <v>51</v>
      </c>
      <c r="F14" s="50" t="s">
        <v>17</v>
      </c>
      <c r="G14" s="50" t="s">
        <v>5</v>
      </c>
      <c r="H14" s="52">
        <v>5</v>
      </c>
      <c r="I14" s="50"/>
      <c r="J14" s="50"/>
      <c r="K14" s="50">
        <f t="shared" si="0"/>
        <v>5</v>
      </c>
      <c r="L14" s="50"/>
      <c r="M14" s="52"/>
      <c r="N14" s="52"/>
      <c r="O14" s="106">
        <f t="shared" si="1"/>
        <v>0</v>
      </c>
      <c r="P14" s="50">
        <v>2</v>
      </c>
      <c r="Q14" s="107">
        <f>2+1</f>
        <v>3</v>
      </c>
    </row>
    <row r="15" s="35" customFormat="1" customHeight="1" spans="1:17">
      <c r="A15" s="50" t="s">
        <v>217</v>
      </c>
      <c r="B15" s="50" t="s">
        <v>11</v>
      </c>
      <c r="C15" s="51" t="s">
        <v>52</v>
      </c>
      <c r="D15" s="50" t="s">
        <v>14</v>
      </c>
      <c r="E15" s="50" t="s">
        <v>53</v>
      </c>
      <c r="F15" s="50" t="s">
        <v>17</v>
      </c>
      <c r="G15" s="50" t="s">
        <v>5</v>
      </c>
      <c r="H15" s="52">
        <v>3</v>
      </c>
      <c r="I15" s="50">
        <v>1</v>
      </c>
      <c r="J15" s="50"/>
      <c r="K15" s="50">
        <f t="shared" si="0"/>
        <v>5</v>
      </c>
      <c r="L15" s="50">
        <v>3</v>
      </c>
      <c r="M15" s="50">
        <v>1</v>
      </c>
      <c r="N15" s="52"/>
      <c r="O15" s="106">
        <f t="shared" si="1"/>
        <v>5</v>
      </c>
      <c r="P15" s="50">
        <v>2</v>
      </c>
      <c r="Q15" s="107">
        <v>1</v>
      </c>
    </row>
    <row r="16" s="35" customFormat="1" customHeight="1" spans="1:17">
      <c r="A16" s="50" t="s">
        <v>217</v>
      </c>
      <c r="B16" s="50" t="s">
        <v>11</v>
      </c>
      <c r="C16" s="51" t="s">
        <v>52</v>
      </c>
      <c r="D16" s="50" t="s">
        <v>14</v>
      </c>
      <c r="E16" s="50" t="s">
        <v>56</v>
      </c>
      <c r="F16" s="50" t="s">
        <v>17</v>
      </c>
      <c r="G16" s="50" t="s">
        <v>5</v>
      </c>
      <c r="H16" s="52">
        <v>2</v>
      </c>
      <c r="I16" s="50">
        <v>2</v>
      </c>
      <c r="J16" s="50">
        <v>2</v>
      </c>
      <c r="K16" s="50">
        <f t="shared" si="0"/>
        <v>10</v>
      </c>
      <c r="L16" s="52"/>
      <c r="M16" s="52"/>
      <c r="N16" s="52"/>
      <c r="O16" s="50">
        <f t="shared" si="1"/>
        <v>0</v>
      </c>
      <c r="P16" s="50">
        <v>2</v>
      </c>
      <c r="Q16" s="107">
        <f>4+2</f>
        <v>6</v>
      </c>
    </row>
    <row r="17" s="37" customFormat="1" customHeight="1" spans="1:19">
      <c r="A17" s="50" t="s">
        <v>217</v>
      </c>
      <c r="B17" s="55" t="s">
        <v>58</v>
      </c>
      <c r="C17" s="51" t="s">
        <v>60</v>
      </c>
      <c r="D17" s="50" t="s">
        <v>14</v>
      </c>
      <c r="E17" s="50" t="s">
        <v>61</v>
      </c>
      <c r="F17" s="53" t="s">
        <v>22</v>
      </c>
      <c r="G17" s="50" t="s">
        <v>5</v>
      </c>
      <c r="H17" s="52"/>
      <c r="I17" s="50"/>
      <c r="J17" s="50"/>
      <c r="K17" s="72">
        <f t="shared" si="0"/>
        <v>0</v>
      </c>
      <c r="L17" s="52"/>
      <c r="M17" s="52"/>
      <c r="N17" s="52"/>
      <c r="O17" s="50">
        <f t="shared" si="1"/>
        <v>0</v>
      </c>
      <c r="P17" s="50" t="s">
        <v>14</v>
      </c>
      <c r="Q17" s="72"/>
      <c r="R17" s="35" t="s">
        <v>2452</v>
      </c>
      <c r="S17" s="35"/>
    </row>
    <row r="18" s="36" customFormat="1" customHeight="1" spans="1:19">
      <c r="A18" s="50" t="s">
        <v>217</v>
      </c>
      <c r="B18" s="55" t="s">
        <v>58</v>
      </c>
      <c r="C18" s="51" t="s">
        <v>60</v>
      </c>
      <c r="D18" s="50" t="s">
        <v>14</v>
      </c>
      <c r="E18" s="50" t="s">
        <v>64</v>
      </c>
      <c r="F18" s="53" t="s">
        <v>22</v>
      </c>
      <c r="G18" s="50" t="s">
        <v>5</v>
      </c>
      <c r="H18" s="52"/>
      <c r="I18" s="50"/>
      <c r="J18" s="50"/>
      <c r="K18" s="72">
        <f t="shared" si="0"/>
        <v>0</v>
      </c>
      <c r="L18" s="50"/>
      <c r="M18" s="50"/>
      <c r="N18" s="50"/>
      <c r="O18" s="50">
        <f t="shared" si="1"/>
        <v>0</v>
      </c>
      <c r="P18" s="50" t="s">
        <v>14</v>
      </c>
      <c r="Q18" s="72"/>
      <c r="R18" s="35"/>
      <c r="S18" s="35"/>
    </row>
    <row r="19" s="38" customFormat="1" customHeight="1" spans="1:19">
      <c r="A19" s="56" t="s">
        <v>2453</v>
      </c>
      <c r="B19" s="57"/>
      <c r="C19" s="57"/>
      <c r="D19" s="57"/>
      <c r="E19" s="57"/>
      <c r="F19" s="57"/>
      <c r="G19" s="58"/>
      <c r="H19" s="59">
        <f t="shared" ref="H19:Q19" si="2">SUM(H4:H18)</f>
        <v>28</v>
      </c>
      <c r="I19" s="59">
        <f t="shared" si="2"/>
        <v>10</v>
      </c>
      <c r="J19" s="59">
        <f t="shared" si="2"/>
        <v>6</v>
      </c>
      <c r="K19" s="59">
        <f t="shared" si="2"/>
        <v>60</v>
      </c>
      <c r="L19" s="59">
        <f t="shared" si="2"/>
        <v>10</v>
      </c>
      <c r="M19" s="59">
        <f t="shared" si="2"/>
        <v>3</v>
      </c>
      <c r="N19" s="59">
        <f t="shared" si="2"/>
        <v>2</v>
      </c>
      <c r="O19" s="59">
        <f t="shared" si="2"/>
        <v>20</v>
      </c>
      <c r="P19" s="59">
        <f t="shared" si="2"/>
        <v>24</v>
      </c>
      <c r="Q19" s="59">
        <f t="shared" si="2"/>
        <v>32</v>
      </c>
      <c r="R19" s="35"/>
      <c r="S19" s="35"/>
    </row>
    <row r="20" s="35" customFormat="1" customHeight="1" spans="1:18">
      <c r="A20" s="50" t="s">
        <v>217</v>
      </c>
      <c r="B20" s="50" t="s">
        <v>66</v>
      </c>
      <c r="C20" s="51" t="s">
        <v>67</v>
      </c>
      <c r="D20" s="50" t="s">
        <v>68</v>
      </c>
      <c r="E20" s="50" t="s">
        <v>69</v>
      </c>
      <c r="F20" s="53" t="s">
        <v>22</v>
      </c>
      <c r="G20" s="50" t="s">
        <v>5</v>
      </c>
      <c r="H20" s="52"/>
      <c r="I20" s="52"/>
      <c r="J20" s="52"/>
      <c r="K20" s="50">
        <f t="shared" ref="K20:K24" si="3">H20+I20*2+J20*2</f>
        <v>0</v>
      </c>
      <c r="L20" s="52"/>
      <c r="M20" s="52"/>
      <c r="N20" s="52"/>
      <c r="O20" s="50">
        <f t="shared" ref="O20:O24" si="4">L20+M20*2+N20*2</f>
        <v>0</v>
      </c>
      <c r="P20" s="50" t="s">
        <v>14</v>
      </c>
      <c r="Q20" s="50" t="s">
        <v>14</v>
      </c>
      <c r="R20" s="35" t="s">
        <v>2454</v>
      </c>
    </row>
    <row r="21" s="35" customFormat="1" customHeight="1" spans="1:17">
      <c r="A21" s="50" t="s">
        <v>217</v>
      </c>
      <c r="B21" s="50" t="s">
        <v>66</v>
      </c>
      <c r="C21" s="51" t="s">
        <v>72</v>
      </c>
      <c r="D21" s="50" t="s">
        <v>68</v>
      </c>
      <c r="E21" s="50" t="s">
        <v>73</v>
      </c>
      <c r="F21" s="50" t="s">
        <v>17</v>
      </c>
      <c r="G21" s="50" t="s">
        <v>5</v>
      </c>
      <c r="H21" s="52">
        <v>2</v>
      </c>
      <c r="I21" s="52">
        <v>1</v>
      </c>
      <c r="J21" s="52">
        <v>2</v>
      </c>
      <c r="K21" s="50">
        <f t="shared" si="3"/>
        <v>8</v>
      </c>
      <c r="L21" s="52">
        <v>1</v>
      </c>
      <c r="M21" s="52"/>
      <c r="N21" s="52"/>
      <c r="O21" s="106">
        <f t="shared" si="4"/>
        <v>1</v>
      </c>
      <c r="P21" s="50">
        <v>2</v>
      </c>
      <c r="Q21" s="107">
        <f>3+1</f>
        <v>4</v>
      </c>
    </row>
    <row r="22" s="36" customFormat="1" customHeight="1" spans="1:19">
      <c r="A22" s="50" t="s">
        <v>217</v>
      </c>
      <c r="B22" s="50" t="s">
        <v>66</v>
      </c>
      <c r="C22" s="51" t="s">
        <v>75</v>
      </c>
      <c r="D22" s="50" t="s">
        <v>68</v>
      </c>
      <c r="E22" s="50" t="s">
        <v>76</v>
      </c>
      <c r="F22" s="50" t="s">
        <v>17</v>
      </c>
      <c r="G22" s="60" t="s">
        <v>5</v>
      </c>
      <c r="H22" s="52">
        <f>4+1</f>
        <v>5</v>
      </c>
      <c r="I22" s="52"/>
      <c r="J22" s="50"/>
      <c r="K22" s="50">
        <f t="shared" si="3"/>
        <v>5</v>
      </c>
      <c r="L22" s="50"/>
      <c r="M22" s="52"/>
      <c r="N22" s="50"/>
      <c r="O22" s="106">
        <f t="shared" si="4"/>
        <v>0</v>
      </c>
      <c r="P22" s="50">
        <v>2</v>
      </c>
      <c r="Q22" s="107">
        <f>4+1</f>
        <v>5</v>
      </c>
      <c r="R22" s="35"/>
      <c r="S22" s="35"/>
    </row>
    <row r="23" s="36" customFormat="1" customHeight="1" spans="1:19">
      <c r="A23" s="50" t="s">
        <v>217</v>
      </c>
      <c r="B23" s="50" t="s">
        <v>66</v>
      </c>
      <c r="C23" s="51" t="s">
        <v>78</v>
      </c>
      <c r="D23" s="50" t="s">
        <v>68</v>
      </c>
      <c r="E23" s="50" t="s">
        <v>79</v>
      </c>
      <c r="F23" s="50" t="s">
        <v>17</v>
      </c>
      <c r="G23" s="60" t="s">
        <v>5</v>
      </c>
      <c r="H23" s="52">
        <v>1</v>
      </c>
      <c r="I23" s="52">
        <v>1</v>
      </c>
      <c r="J23" s="50">
        <v>1</v>
      </c>
      <c r="K23" s="50">
        <f t="shared" si="3"/>
        <v>5</v>
      </c>
      <c r="L23" s="52"/>
      <c r="M23" s="52"/>
      <c r="N23" s="52"/>
      <c r="O23" s="50">
        <f t="shared" si="4"/>
        <v>0</v>
      </c>
      <c r="P23" s="50">
        <v>2</v>
      </c>
      <c r="Q23" s="146">
        <v>3</v>
      </c>
      <c r="R23" s="35"/>
      <c r="S23" s="35"/>
    </row>
    <row r="24" s="36" customFormat="1" customHeight="1" spans="1:19">
      <c r="A24" s="50" t="s">
        <v>217</v>
      </c>
      <c r="B24" s="50" t="s">
        <v>66</v>
      </c>
      <c r="C24" s="51" t="s">
        <v>81</v>
      </c>
      <c r="D24" s="50" t="s">
        <v>68</v>
      </c>
      <c r="E24" s="50" t="s">
        <v>82</v>
      </c>
      <c r="F24" s="50" t="s">
        <v>17</v>
      </c>
      <c r="G24" s="60" t="s">
        <v>5</v>
      </c>
      <c r="H24" s="50">
        <v>3</v>
      </c>
      <c r="I24" s="52">
        <v>1</v>
      </c>
      <c r="J24" s="50"/>
      <c r="K24" s="50">
        <f t="shared" si="3"/>
        <v>5</v>
      </c>
      <c r="L24" s="52">
        <v>2</v>
      </c>
      <c r="M24" s="52">
        <v>1</v>
      </c>
      <c r="N24" s="52"/>
      <c r="O24" s="50">
        <f t="shared" si="4"/>
        <v>4</v>
      </c>
      <c r="P24" s="50">
        <v>2</v>
      </c>
      <c r="Q24" s="107">
        <v>2</v>
      </c>
      <c r="R24" s="35"/>
      <c r="S24" s="35"/>
    </row>
    <row r="25" s="38" customFormat="1" customHeight="1" spans="1:19">
      <c r="A25" s="56" t="s">
        <v>2455</v>
      </c>
      <c r="B25" s="57"/>
      <c r="C25" s="57"/>
      <c r="D25" s="57"/>
      <c r="E25" s="57"/>
      <c r="F25" s="57"/>
      <c r="G25" s="58"/>
      <c r="H25" s="59">
        <f t="shared" ref="H25:Q25" si="5">SUM(H20:H24)</f>
        <v>11</v>
      </c>
      <c r="I25" s="59">
        <f t="shared" si="5"/>
        <v>3</v>
      </c>
      <c r="J25" s="59">
        <f t="shared" si="5"/>
        <v>3</v>
      </c>
      <c r="K25" s="59">
        <f t="shared" si="5"/>
        <v>23</v>
      </c>
      <c r="L25" s="59">
        <f t="shared" si="5"/>
        <v>3</v>
      </c>
      <c r="M25" s="59">
        <f t="shared" si="5"/>
        <v>1</v>
      </c>
      <c r="N25" s="59">
        <f t="shared" si="5"/>
        <v>0</v>
      </c>
      <c r="O25" s="59">
        <f t="shared" si="5"/>
        <v>5</v>
      </c>
      <c r="P25" s="59">
        <f t="shared" si="5"/>
        <v>8</v>
      </c>
      <c r="Q25" s="59">
        <f t="shared" si="5"/>
        <v>14</v>
      </c>
      <c r="R25" s="35"/>
      <c r="S25" s="35"/>
    </row>
    <row r="26" s="35" customFormat="1" customHeight="1" spans="1:17">
      <c r="A26" s="50" t="s">
        <v>217</v>
      </c>
      <c r="B26" s="50" t="s">
        <v>84</v>
      </c>
      <c r="C26" s="51" t="s">
        <v>85</v>
      </c>
      <c r="D26" s="50" t="s">
        <v>86</v>
      </c>
      <c r="E26" s="50" t="s">
        <v>87</v>
      </c>
      <c r="F26" s="50" t="s">
        <v>17</v>
      </c>
      <c r="G26" s="50" t="s">
        <v>5</v>
      </c>
      <c r="H26" s="52">
        <v>1</v>
      </c>
      <c r="I26" s="73"/>
      <c r="J26" s="52"/>
      <c r="K26" s="50">
        <f t="shared" ref="K26:K31" si="6">H26+I26*2+J26*2</f>
        <v>1</v>
      </c>
      <c r="L26" s="50">
        <v>1</v>
      </c>
      <c r="M26" s="52"/>
      <c r="N26" s="52"/>
      <c r="O26" s="106">
        <f t="shared" ref="O26:O31" si="7">L26+M26*2+N26*2</f>
        <v>1</v>
      </c>
      <c r="P26" s="50">
        <v>2</v>
      </c>
      <c r="Q26" s="50" t="s">
        <v>14</v>
      </c>
    </row>
    <row r="27" s="35" customFormat="1" customHeight="1" spans="1:17">
      <c r="A27" s="50" t="s">
        <v>217</v>
      </c>
      <c r="B27" s="50" t="s">
        <v>84</v>
      </c>
      <c r="C27" s="51" t="s">
        <v>85</v>
      </c>
      <c r="D27" s="50" t="s">
        <v>86</v>
      </c>
      <c r="E27" s="50" t="s">
        <v>89</v>
      </c>
      <c r="F27" s="50" t="s">
        <v>17</v>
      </c>
      <c r="G27" s="55" t="s">
        <v>1238</v>
      </c>
      <c r="H27" s="52"/>
      <c r="I27" s="52"/>
      <c r="J27" s="52"/>
      <c r="K27" s="55" t="s">
        <v>14</v>
      </c>
      <c r="L27" s="50"/>
      <c r="M27" s="52"/>
      <c r="N27" s="52"/>
      <c r="O27" s="55" t="s">
        <v>14</v>
      </c>
      <c r="P27" s="55" t="s">
        <v>14</v>
      </c>
      <c r="Q27" s="108"/>
    </row>
    <row r="28" s="35" customFormat="1" customHeight="1" spans="1:17">
      <c r="A28" s="50" t="s">
        <v>217</v>
      </c>
      <c r="B28" s="50" t="s">
        <v>84</v>
      </c>
      <c r="C28" s="51" t="s">
        <v>91</v>
      </c>
      <c r="D28" s="50" t="s">
        <v>86</v>
      </c>
      <c r="E28" s="50" t="s">
        <v>92</v>
      </c>
      <c r="F28" s="50" t="s">
        <v>17</v>
      </c>
      <c r="G28" s="50" t="s">
        <v>5</v>
      </c>
      <c r="H28" s="52"/>
      <c r="I28" s="52"/>
      <c r="J28" s="52"/>
      <c r="K28" s="50">
        <f t="shared" si="6"/>
        <v>0</v>
      </c>
      <c r="L28" s="52"/>
      <c r="M28" s="52"/>
      <c r="N28" s="52"/>
      <c r="O28" s="106">
        <f t="shared" si="7"/>
        <v>0</v>
      </c>
      <c r="P28" s="50">
        <v>2</v>
      </c>
      <c r="Q28" s="50" t="s">
        <v>14</v>
      </c>
    </row>
    <row r="29" s="35" customFormat="1" customHeight="1" spans="1:17">
      <c r="A29" s="50" t="s">
        <v>217</v>
      </c>
      <c r="B29" s="50" t="s">
        <v>84</v>
      </c>
      <c r="C29" s="51" t="s">
        <v>91</v>
      </c>
      <c r="D29" s="50" t="s">
        <v>86</v>
      </c>
      <c r="E29" s="50" t="s">
        <v>94</v>
      </c>
      <c r="F29" s="50" t="s">
        <v>17</v>
      </c>
      <c r="G29" s="50" t="s">
        <v>5</v>
      </c>
      <c r="H29" s="52"/>
      <c r="I29" s="73"/>
      <c r="J29" s="52"/>
      <c r="K29" s="50">
        <f t="shared" si="6"/>
        <v>0</v>
      </c>
      <c r="L29" s="52">
        <v>1</v>
      </c>
      <c r="M29" s="52">
        <v>1</v>
      </c>
      <c r="N29" s="52">
        <v>1</v>
      </c>
      <c r="O29" s="106">
        <f t="shared" si="7"/>
        <v>5</v>
      </c>
      <c r="P29" s="50">
        <v>2</v>
      </c>
      <c r="Q29" s="50" t="s">
        <v>14</v>
      </c>
    </row>
    <row r="30" s="35" customFormat="1" customHeight="1" spans="1:17">
      <c r="A30" s="50" t="s">
        <v>217</v>
      </c>
      <c r="B30" s="50" t="s">
        <v>84</v>
      </c>
      <c r="C30" s="51" t="s">
        <v>96</v>
      </c>
      <c r="D30" s="50" t="s">
        <v>86</v>
      </c>
      <c r="E30" s="50" t="s">
        <v>97</v>
      </c>
      <c r="F30" s="50" t="s">
        <v>17</v>
      </c>
      <c r="G30" s="50" t="s">
        <v>5</v>
      </c>
      <c r="H30" s="52"/>
      <c r="I30" s="73"/>
      <c r="J30" s="52">
        <v>1</v>
      </c>
      <c r="K30" s="50">
        <f t="shared" si="6"/>
        <v>2</v>
      </c>
      <c r="L30" s="52"/>
      <c r="M30" s="52"/>
      <c r="N30" s="52"/>
      <c r="O30" s="50">
        <f t="shared" si="7"/>
        <v>0</v>
      </c>
      <c r="P30" s="50">
        <v>2</v>
      </c>
      <c r="Q30" s="50" t="s">
        <v>14</v>
      </c>
    </row>
    <row r="31" s="36" customFormat="1" customHeight="1" spans="1:17">
      <c r="A31" s="50" t="s">
        <v>217</v>
      </c>
      <c r="B31" s="50" t="s">
        <v>84</v>
      </c>
      <c r="C31" s="51" t="s">
        <v>739</v>
      </c>
      <c r="D31" s="50" t="s">
        <v>86</v>
      </c>
      <c r="E31" s="50" t="s">
        <v>86</v>
      </c>
      <c r="F31" s="55" t="s">
        <v>22</v>
      </c>
      <c r="G31" s="50" t="s">
        <v>5</v>
      </c>
      <c r="H31" s="52">
        <v>5</v>
      </c>
      <c r="I31" s="52">
        <f>5+2</f>
        <v>7</v>
      </c>
      <c r="J31" s="73"/>
      <c r="K31" s="50">
        <f t="shared" si="6"/>
        <v>19</v>
      </c>
      <c r="L31" s="73"/>
      <c r="M31" s="73"/>
      <c r="N31" s="73"/>
      <c r="O31" s="50">
        <f t="shared" si="7"/>
        <v>0</v>
      </c>
      <c r="P31" s="55" t="s">
        <v>14</v>
      </c>
      <c r="Q31" s="146">
        <f>10+2</f>
        <v>12</v>
      </c>
    </row>
    <row r="32" s="35" customFormat="1" customHeight="1" spans="1:17">
      <c r="A32" s="56" t="s">
        <v>2456</v>
      </c>
      <c r="B32" s="57"/>
      <c r="C32" s="57"/>
      <c r="D32" s="57"/>
      <c r="E32" s="57"/>
      <c r="F32" s="57"/>
      <c r="G32" s="58"/>
      <c r="H32" s="59">
        <f>SUM(H26:H31)</f>
        <v>6</v>
      </c>
      <c r="I32" s="59">
        <f>SUM(I26:I31)</f>
        <v>7</v>
      </c>
      <c r="J32" s="59">
        <f>SUM(J26:J31)</f>
        <v>1</v>
      </c>
      <c r="K32" s="59">
        <f>SUM(K26:K31)</f>
        <v>22</v>
      </c>
      <c r="L32" s="59">
        <f t="shared" ref="L32:Q32" si="8">SUM(L26:L31)</f>
        <v>2</v>
      </c>
      <c r="M32" s="59">
        <f t="shared" si="8"/>
        <v>1</v>
      </c>
      <c r="N32" s="59">
        <f t="shared" si="8"/>
        <v>1</v>
      </c>
      <c r="O32" s="59">
        <f t="shared" si="8"/>
        <v>6</v>
      </c>
      <c r="P32" s="59">
        <f t="shared" si="8"/>
        <v>8</v>
      </c>
      <c r="Q32" s="59">
        <f t="shared" si="8"/>
        <v>12</v>
      </c>
    </row>
    <row r="33" s="39" customFormat="1" customHeight="1" spans="1:19">
      <c r="A33" s="50" t="s">
        <v>217</v>
      </c>
      <c r="B33" s="50" t="s">
        <v>84</v>
      </c>
      <c r="C33" s="51" t="s">
        <v>100</v>
      </c>
      <c r="D33" s="61" t="s">
        <v>101</v>
      </c>
      <c r="E33" s="50" t="s">
        <v>102</v>
      </c>
      <c r="F33" s="50" t="s">
        <v>17</v>
      </c>
      <c r="G33" s="50" t="s">
        <v>5</v>
      </c>
      <c r="H33" s="52">
        <v>1</v>
      </c>
      <c r="I33" s="52"/>
      <c r="J33" s="52"/>
      <c r="K33" s="50">
        <f t="shared" ref="K33:K39" si="9">H33+I33*2+J33*2</f>
        <v>1</v>
      </c>
      <c r="L33" s="52">
        <v>1</v>
      </c>
      <c r="M33" s="52"/>
      <c r="N33" s="52"/>
      <c r="O33" s="106">
        <f t="shared" ref="O33:O39" si="10">L33+M33*2+N33*2</f>
        <v>1</v>
      </c>
      <c r="P33" s="50">
        <v>2</v>
      </c>
      <c r="Q33" s="72" t="s">
        <v>14</v>
      </c>
      <c r="S33" s="35"/>
    </row>
    <row r="34" s="39" customFormat="1" customHeight="1" spans="1:19">
      <c r="A34" s="50" t="s">
        <v>217</v>
      </c>
      <c r="B34" s="55" t="s">
        <v>58</v>
      </c>
      <c r="C34" s="51" t="s">
        <v>105</v>
      </c>
      <c r="D34" s="61" t="s">
        <v>101</v>
      </c>
      <c r="E34" s="50" t="s">
        <v>106</v>
      </c>
      <c r="F34" s="50" t="s">
        <v>17</v>
      </c>
      <c r="G34" s="50" t="s">
        <v>5</v>
      </c>
      <c r="H34" s="52">
        <f>1+1</f>
        <v>2</v>
      </c>
      <c r="I34" s="52"/>
      <c r="J34" s="52"/>
      <c r="K34" s="50">
        <f t="shared" si="9"/>
        <v>2</v>
      </c>
      <c r="L34" s="52">
        <f>1+1</f>
        <v>2</v>
      </c>
      <c r="M34" s="52"/>
      <c r="N34" s="52"/>
      <c r="O34" s="106">
        <f t="shared" si="10"/>
        <v>2</v>
      </c>
      <c r="P34" s="50">
        <v>2</v>
      </c>
      <c r="Q34" s="146">
        <v>1</v>
      </c>
      <c r="R34" s="35"/>
      <c r="S34" s="35"/>
    </row>
    <row r="35" s="37" customFormat="1" customHeight="1" spans="1:19">
      <c r="A35" s="50" t="s">
        <v>217</v>
      </c>
      <c r="B35" s="55" t="s">
        <v>58</v>
      </c>
      <c r="C35" s="51" t="s">
        <v>105</v>
      </c>
      <c r="D35" s="61" t="s">
        <v>101</v>
      </c>
      <c r="E35" s="50" t="s">
        <v>109</v>
      </c>
      <c r="F35" s="50" t="s">
        <v>17</v>
      </c>
      <c r="G35" s="50" t="s">
        <v>5</v>
      </c>
      <c r="H35" s="52"/>
      <c r="I35" s="52">
        <v>1</v>
      </c>
      <c r="J35" s="52"/>
      <c r="K35" s="50">
        <f t="shared" si="9"/>
        <v>2</v>
      </c>
      <c r="L35" s="52"/>
      <c r="M35" s="52">
        <v>1</v>
      </c>
      <c r="N35" s="52"/>
      <c r="O35" s="106">
        <f t="shared" si="10"/>
        <v>2</v>
      </c>
      <c r="P35" s="50">
        <v>2</v>
      </c>
      <c r="Q35" s="50" t="s">
        <v>14</v>
      </c>
      <c r="R35" s="35"/>
      <c r="S35" s="35"/>
    </row>
    <row r="36" s="39" customFormat="1" customHeight="1" spans="1:19">
      <c r="A36" s="50" t="s">
        <v>217</v>
      </c>
      <c r="B36" s="55" t="s">
        <v>58</v>
      </c>
      <c r="C36" s="51" t="s">
        <v>111</v>
      </c>
      <c r="D36" s="61" t="s">
        <v>101</v>
      </c>
      <c r="E36" s="50" t="s">
        <v>112</v>
      </c>
      <c r="F36" s="50" t="s">
        <v>17</v>
      </c>
      <c r="G36" s="50" t="s">
        <v>5</v>
      </c>
      <c r="H36" s="52"/>
      <c r="I36" s="52"/>
      <c r="J36" s="52">
        <v>1</v>
      </c>
      <c r="K36" s="50">
        <f t="shared" si="9"/>
        <v>2</v>
      </c>
      <c r="L36" s="52"/>
      <c r="M36" s="52"/>
      <c r="N36" s="52"/>
      <c r="O36" s="106">
        <f t="shared" si="10"/>
        <v>0</v>
      </c>
      <c r="P36" s="50">
        <v>2</v>
      </c>
      <c r="Q36" s="146">
        <v>1</v>
      </c>
      <c r="R36" s="35"/>
      <c r="S36" s="35"/>
    </row>
    <row r="37" s="39" customFormat="1" customHeight="1" spans="1:19">
      <c r="A37" s="50" t="s">
        <v>217</v>
      </c>
      <c r="B37" s="55" t="s">
        <v>58</v>
      </c>
      <c r="C37" s="51" t="s">
        <v>111</v>
      </c>
      <c r="D37" s="61" t="s">
        <v>101</v>
      </c>
      <c r="E37" s="50" t="s">
        <v>115</v>
      </c>
      <c r="F37" s="50" t="s">
        <v>17</v>
      </c>
      <c r="G37" s="50" t="s">
        <v>5</v>
      </c>
      <c r="H37" s="52"/>
      <c r="I37" s="52">
        <v>1</v>
      </c>
      <c r="J37" s="52"/>
      <c r="K37" s="50">
        <f t="shared" si="9"/>
        <v>2</v>
      </c>
      <c r="L37" s="52"/>
      <c r="M37" s="52"/>
      <c r="N37" s="52"/>
      <c r="O37" s="50">
        <f t="shared" si="10"/>
        <v>0</v>
      </c>
      <c r="P37" s="50">
        <v>2</v>
      </c>
      <c r="Q37" s="146">
        <v>1</v>
      </c>
      <c r="R37" s="35"/>
      <c r="S37" s="35"/>
    </row>
    <row r="38" s="37" customFormat="1" customHeight="1" spans="1:19">
      <c r="A38" s="50" t="s">
        <v>217</v>
      </c>
      <c r="B38" s="55" t="s">
        <v>58</v>
      </c>
      <c r="C38" s="51" t="s">
        <v>117</v>
      </c>
      <c r="D38" s="61" t="s">
        <v>101</v>
      </c>
      <c r="E38" s="50" t="s">
        <v>118</v>
      </c>
      <c r="F38" s="50" t="s">
        <v>17</v>
      </c>
      <c r="G38" s="50" t="s">
        <v>5</v>
      </c>
      <c r="H38" s="52">
        <v>2</v>
      </c>
      <c r="I38" s="52"/>
      <c r="J38" s="52"/>
      <c r="K38" s="72">
        <f t="shared" si="9"/>
        <v>2</v>
      </c>
      <c r="L38" s="52"/>
      <c r="M38" s="52"/>
      <c r="N38" s="52"/>
      <c r="O38" s="50">
        <f t="shared" si="10"/>
        <v>0</v>
      </c>
      <c r="P38" s="50">
        <v>2</v>
      </c>
      <c r="Q38" s="146">
        <v>1</v>
      </c>
      <c r="R38" s="35"/>
      <c r="S38" s="35"/>
    </row>
    <row r="39" s="39" customFormat="1" customHeight="1" spans="1:19">
      <c r="A39" s="50" t="s">
        <v>217</v>
      </c>
      <c r="B39" s="55" t="s">
        <v>58</v>
      </c>
      <c r="C39" s="51" t="s">
        <v>117</v>
      </c>
      <c r="D39" s="61" t="s">
        <v>101</v>
      </c>
      <c r="E39" s="50" t="s">
        <v>121</v>
      </c>
      <c r="F39" s="50" t="s">
        <v>17</v>
      </c>
      <c r="G39" s="50" t="s">
        <v>5</v>
      </c>
      <c r="H39" s="52">
        <v>1</v>
      </c>
      <c r="I39" s="52">
        <v>1</v>
      </c>
      <c r="J39" s="52"/>
      <c r="K39" s="50">
        <f t="shared" si="9"/>
        <v>3</v>
      </c>
      <c r="L39" s="52">
        <v>1</v>
      </c>
      <c r="M39" s="52"/>
      <c r="N39" s="52"/>
      <c r="O39" s="106">
        <f t="shared" si="10"/>
        <v>1</v>
      </c>
      <c r="P39" s="50">
        <v>2</v>
      </c>
      <c r="Q39" s="146">
        <v>1</v>
      </c>
      <c r="R39" s="35"/>
      <c r="S39" s="35"/>
    </row>
    <row r="40" s="37" customFormat="1" customHeight="1" spans="1:19">
      <c r="A40" s="56" t="s">
        <v>223</v>
      </c>
      <c r="B40" s="57"/>
      <c r="C40" s="57"/>
      <c r="D40" s="57"/>
      <c r="E40" s="57"/>
      <c r="F40" s="57"/>
      <c r="G40" s="58"/>
      <c r="H40" s="59">
        <f t="shared" ref="H40:Q40" si="11">SUM(H33:H39)</f>
        <v>6</v>
      </c>
      <c r="I40" s="59">
        <f t="shared" si="11"/>
        <v>3</v>
      </c>
      <c r="J40" s="59">
        <f t="shared" si="11"/>
        <v>1</v>
      </c>
      <c r="K40" s="59">
        <f t="shared" si="11"/>
        <v>14</v>
      </c>
      <c r="L40" s="59">
        <f t="shared" si="11"/>
        <v>4</v>
      </c>
      <c r="M40" s="59">
        <f t="shared" si="11"/>
        <v>1</v>
      </c>
      <c r="N40" s="59">
        <f t="shared" si="11"/>
        <v>0</v>
      </c>
      <c r="O40" s="59">
        <f t="shared" si="11"/>
        <v>6</v>
      </c>
      <c r="P40" s="59">
        <f t="shared" si="11"/>
        <v>14</v>
      </c>
      <c r="Q40" s="59">
        <f t="shared" si="11"/>
        <v>5</v>
      </c>
      <c r="R40" s="35"/>
      <c r="S40" s="35"/>
    </row>
    <row r="41" s="37" customFormat="1" customHeight="1" spans="1:19">
      <c r="A41" s="50" t="s">
        <v>217</v>
      </c>
      <c r="B41" s="50" t="s">
        <v>123</v>
      </c>
      <c r="C41" s="51" t="s">
        <v>125</v>
      </c>
      <c r="D41" s="50" t="s">
        <v>126</v>
      </c>
      <c r="E41" s="50" t="s">
        <v>127</v>
      </c>
      <c r="F41" s="50" t="s">
        <v>17</v>
      </c>
      <c r="G41" s="61" t="s">
        <v>5</v>
      </c>
      <c r="H41" s="52"/>
      <c r="I41" s="52"/>
      <c r="J41" s="52">
        <v>1</v>
      </c>
      <c r="K41" s="50">
        <f t="shared" ref="K41:K43" si="12">H41+I41*2+J41*2</f>
        <v>2</v>
      </c>
      <c r="L41" s="52"/>
      <c r="M41" s="52"/>
      <c r="N41" s="52"/>
      <c r="O41" s="50">
        <f t="shared" ref="O41:O43" si="13">L41+M41*2+N41*2</f>
        <v>0</v>
      </c>
      <c r="P41" s="50">
        <v>2</v>
      </c>
      <c r="Q41" s="146">
        <v>1</v>
      </c>
      <c r="R41" s="35"/>
      <c r="S41" s="35"/>
    </row>
    <row r="42" s="37" customFormat="1" customHeight="1" spans="1:19">
      <c r="A42" s="50" t="s">
        <v>217</v>
      </c>
      <c r="B42" s="50" t="s">
        <v>123</v>
      </c>
      <c r="C42" s="51" t="s">
        <v>2457</v>
      </c>
      <c r="D42" s="50" t="s">
        <v>126</v>
      </c>
      <c r="E42" s="50" t="s">
        <v>132</v>
      </c>
      <c r="F42" s="50" t="s">
        <v>17</v>
      </c>
      <c r="G42" s="61" t="s">
        <v>5</v>
      </c>
      <c r="H42" s="52">
        <v>1</v>
      </c>
      <c r="I42" s="50"/>
      <c r="J42" s="50">
        <v>1</v>
      </c>
      <c r="K42" s="50">
        <f t="shared" si="12"/>
        <v>3</v>
      </c>
      <c r="L42" s="50"/>
      <c r="M42" s="50"/>
      <c r="N42" s="50"/>
      <c r="O42" s="50">
        <f t="shared" si="13"/>
        <v>0</v>
      </c>
      <c r="P42" s="50">
        <v>2</v>
      </c>
      <c r="Q42" s="146">
        <v>1</v>
      </c>
      <c r="R42" s="35"/>
      <c r="S42" s="35"/>
    </row>
    <row r="43" s="37" customFormat="1" customHeight="1" spans="1:19">
      <c r="A43" s="50" t="s">
        <v>217</v>
      </c>
      <c r="B43" s="50" t="s">
        <v>123</v>
      </c>
      <c r="C43" s="51" t="s">
        <v>131</v>
      </c>
      <c r="D43" s="50" t="s">
        <v>126</v>
      </c>
      <c r="E43" s="50" t="s">
        <v>135</v>
      </c>
      <c r="F43" s="50" t="s">
        <v>17</v>
      </c>
      <c r="G43" s="50" t="s">
        <v>5</v>
      </c>
      <c r="H43" s="52">
        <v>1</v>
      </c>
      <c r="I43" s="52">
        <v>1</v>
      </c>
      <c r="J43" s="52"/>
      <c r="K43" s="50">
        <f t="shared" si="12"/>
        <v>3</v>
      </c>
      <c r="L43" s="52">
        <v>1</v>
      </c>
      <c r="M43" s="52"/>
      <c r="N43" s="52"/>
      <c r="O43" s="106">
        <f t="shared" si="13"/>
        <v>1</v>
      </c>
      <c r="P43" s="50">
        <v>2</v>
      </c>
      <c r="Q43" s="146">
        <v>2</v>
      </c>
      <c r="R43" s="35"/>
      <c r="S43" s="35"/>
    </row>
    <row r="44" s="39" customFormat="1" customHeight="1" spans="1:19">
      <c r="A44" s="50" t="s">
        <v>217</v>
      </c>
      <c r="B44" s="50" t="s">
        <v>66</v>
      </c>
      <c r="C44" s="51" t="s">
        <v>137</v>
      </c>
      <c r="D44" s="50" t="s">
        <v>126</v>
      </c>
      <c r="E44" s="50" t="s">
        <v>14</v>
      </c>
      <c r="F44" s="61" t="s">
        <v>14</v>
      </c>
      <c r="G44" s="61" t="s">
        <v>14</v>
      </c>
      <c r="H44" s="52"/>
      <c r="I44" s="52"/>
      <c r="J44" s="52"/>
      <c r="K44" s="61" t="s">
        <v>14</v>
      </c>
      <c r="L44" s="52"/>
      <c r="M44" s="52"/>
      <c r="N44" s="52"/>
      <c r="O44" s="61" t="s">
        <v>14</v>
      </c>
      <c r="P44" s="61" t="s">
        <v>14</v>
      </c>
      <c r="Q44" s="61" t="s">
        <v>14</v>
      </c>
      <c r="R44" s="35"/>
      <c r="S44" s="35"/>
    </row>
    <row r="45" s="38" customFormat="1" customHeight="1" spans="1:17">
      <c r="A45" s="56" t="s">
        <v>1240</v>
      </c>
      <c r="B45" s="57"/>
      <c r="C45" s="57"/>
      <c r="D45" s="57"/>
      <c r="E45" s="57"/>
      <c r="F45" s="57"/>
      <c r="G45" s="58"/>
      <c r="H45" s="59">
        <f t="shared" ref="H45:Q45" si="14">SUM(H41:H44)</f>
        <v>2</v>
      </c>
      <c r="I45" s="59">
        <f t="shared" si="14"/>
        <v>1</v>
      </c>
      <c r="J45" s="59">
        <f t="shared" si="14"/>
        <v>2</v>
      </c>
      <c r="K45" s="59">
        <f t="shared" si="14"/>
        <v>8</v>
      </c>
      <c r="L45" s="59">
        <f t="shared" si="14"/>
        <v>1</v>
      </c>
      <c r="M45" s="59">
        <f t="shared" si="14"/>
        <v>0</v>
      </c>
      <c r="N45" s="59">
        <f t="shared" si="14"/>
        <v>0</v>
      </c>
      <c r="O45" s="59">
        <f t="shared" si="14"/>
        <v>1</v>
      </c>
      <c r="P45" s="59">
        <f t="shared" si="14"/>
        <v>6</v>
      </c>
      <c r="Q45" s="59">
        <f t="shared" si="14"/>
        <v>4</v>
      </c>
    </row>
    <row r="46" s="40" customFormat="1" ht="22" customHeight="1" spans="1:17">
      <c r="A46" s="62" t="s">
        <v>2458</v>
      </c>
      <c r="B46" s="63"/>
      <c r="C46" s="63"/>
      <c r="D46" s="63"/>
      <c r="E46" s="63"/>
      <c r="F46" s="63"/>
      <c r="G46" s="63"/>
      <c r="H46" s="63">
        <f t="shared" ref="H46:Q46" si="15">H19+H25+H45+H40+H32</f>
        <v>53</v>
      </c>
      <c r="I46" s="63">
        <f t="shared" si="15"/>
        <v>24</v>
      </c>
      <c r="J46" s="63">
        <f t="shared" si="15"/>
        <v>13</v>
      </c>
      <c r="K46" s="63">
        <f t="shared" si="15"/>
        <v>127</v>
      </c>
      <c r="L46" s="63">
        <f t="shared" si="15"/>
        <v>20</v>
      </c>
      <c r="M46" s="63">
        <f t="shared" si="15"/>
        <v>6</v>
      </c>
      <c r="N46" s="63">
        <f t="shared" si="15"/>
        <v>3</v>
      </c>
      <c r="O46" s="63">
        <f t="shared" si="15"/>
        <v>38</v>
      </c>
      <c r="P46" s="63">
        <f t="shared" si="15"/>
        <v>60</v>
      </c>
      <c r="Q46" s="63">
        <f t="shared" si="15"/>
        <v>67</v>
      </c>
    </row>
    <row r="47" s="40" customFormat="1" customHeight="1" spans="1:17">
      <c r="A47" s="64" t="s">
        <v>226</v>
      </c>
      <c r="B47" s="64"/>
      <c r="C47" s="64"/>
      <c r="D47" s="64"/>
      <c r="E47" s="64"/>
      <c r="F47" s="64"/>
      <c r="G47" s="64"/>
      <c r="H47" s="65">
        <f>(H46/34+I46/34*2+J46/34*2)/6*100</f>
        <v>62.2549019607843</v>
      </c>
      <c r="I47" s="65"/>
      <c r="J47" s="65"/>
      <c r="K47" s="65"/>
      <c r="L47" s="65">
        <f>(L46/34+M46/34*2+N46/34*2)/6*100</f>
        <v>18.6274509803922</v>
      </c>
      <c r="M47" s="65"/>
      <c r="N47" s="65"/>
      <c r="O47" s="65"/>
      <c r="P47" s="65"/>
      <c r="Q47" s="77"/>
    </row>
    <row r="48" s="35" customFormat="1" customHeight="1" spans="1:17">
      <c r="A48" s="64" t="s">
        <v>227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</row>
    <row r="49" s="35" customFormat="1" customHeight="1" spans="3:3">
      <c r="C49" s="41"/>
    </row>
    <row r="53" s="35" customFormat="1" customHeight="1" spans="3:3">
      <c r="C53" s="41"/>
    </row>
    <row r="54" s="35" customFormat="1" customHeight="1" spans="3:5">
      <c r="C54" s="41"/>
      <c r="E54" s="206" t="s">
        <v>1244</v>
      </c>
    </row>
    <row r="55" s="35" customFormat="1" customHeight="1" spans="3:5">
      <c r="C55" s="41"/>
      <c r="E55" s="207" t="s">
        <v>881</v>
      </c>
    </row>
    <row r="56" s="35" customFormat="1" customHeight="1" spans="3:5">
      <c r="C56" s="41"/>
      <c r="E56" s="207" t="s">
        <v>20</v>
      </c>
    </row>
    <row r="57" s="35" customFormat="1" customHeight="1" spans="3:5">
      <c r="C57" s="41"/>
      <c r="E57" s="207" t="s">
        <v>23</v>
      </c>
    </row>
    <row r="58" s="35" customFormat="1" customHeight="1" spans="3:5">
      <c r="C58" s="41"/>
      <c r="E58" s="207" t="s">
        <v>27</v>
      </c>
    </row>
    <row r="59" s="35" customFormat="1" customHeight="1" spans="3:5">
      <c r="C59" s="41"/>
      <c r="E59" s="207" t="s">
        <v>30</v>
      </c>
    </row>
    <row r="60" s="35" customFormat="1" customHeight="1" spans="3:5">
      <c r="C60" s="41"/>
      <c r="E60" s="207" t="s">
        <v>34</v>
      </c>
    </row>
    <row r="61" s="35" customFormat="1" customHeight="1" spans="3:5">
      <c r="C61" s="41"/>
      <c r="E61" s="207" t="s">
        <v>37</v>
      </c>
    </row>
    <row r="62" s="35" customFormat="1" customHeight="1" spans="3:5">
      <c r="C62" s="41"/>
      <c r="E62" s="207" t="s">
        <v>40</v>
      </c>
    </row>
    <row r="63" s="35" customFormat="1" customHeight="1" spans="3:5">
      <c r="C63" s="41"/>
      <c r="E63" s="207" t="s">
        <v>43</v>
      </c>
    </row>
    <row r="64" s="35" customFormat="1" customHeight="1" spans="3:5">
      <c r="C64" s="41"/>
      <c r="E64" s="207" t="s">
        <v>46</v>
      </c>
    </row>
    <row r="65" s="35" customFormat="1" customHeight="1" spans="3:5">
      <c r="C65" s="41"/>
      <c r="E65" s="207" t="s">
        <v>51</v>
      </c>
    </row>
    <row r="66" s="35" customFormat="1" customHeight="1" spans="3:5">
      <c r="C66" s="41"/>
      <c r="E66" s="207" t="s">
        <v>53</v>
      </c>
    </row>
    <row r="67" s="35" customFormat="1" customHeight="1" spans="3:5">
      <c r="C67" s="41"/>
      <c r="E67" s="207" t="s">
        <v>56</v>
      </c>
    </row>
    <row r="68" s="35" customFormat="1" customHeight="1" spans="3:5">
      <c r="C68" s="41"/>
      <c r="E68" s="207" t="s">
        <v>61</v>
      </c>
    </row>
    <row r="69" s="35" customFormat="1" customHeight="1" spans="3:5">
      <c r="C69" s="41"/>
      <c r="E69" s="207" t="s">
        <v>64</v>
      </c>
    </row>
    <row r="70" s="35" customFormat="1" customHeight="1" spans="3:5">
      <c r="C70" s="41"/>
      <c r="E70" s="207" t="s">
        <v>69</v>
      </c>
    </row>
    <row r="71" s="35" customFormat="1" customHeight="1" spans="3:5">
      <c r="C71" s="41"/>
      <c r="E71" s="207" t="s">
        <v>73</v>
      </c>
    </row>
    <row r="72" s="35" customFormat="1" customHeight="1" spans="3:5">
      <c r="C72" s="41"/>
      <c r="E72" s="207" t="s">
        <v>76</v>
      </c>
    </row>
    <row r="73" s="35" customFormat="1" customHeight="1" spans="3:5">
      <c r="C73" s="41"/>
      <c r="E73" s="207" t="s">
        <v>79</v>
      </c>
    </row>
    <row r="74" s="35" customFormat="1" customHeight="1" spans="3:5">
      <c r="C74" s="41"/>
      <c r="E74" s="207" t="s">
        <v>87</v>
      </c>
    </row>
    <row r="75" s="35" customFormat="1" customHeight="1" spans="3:5">
      <c r="C75" s="41"/>
      <c r="E75" s="207" t="s">
        <v>92</v>
      </c>
    </row>
    <row r="76" s="35" customFormat="1" customHeight="1" spans="3:5">
      <c r="C76" s="41"/>
      <c r="E76" s="207" t="s">
        <v>94</v>
      </c>
    </row>
    <row r="77" s="35" customFormat="1" customHeight="1" spans="3:5">
      <c r="C77" s="41"/>
      <c r="E77" s="207" t="s">
        <v>97</v>
      </c>
    </row>
    <row r="78" s="35" customFormat="1" customHeight="1" spans="3:5">
      <c r="C78" s="41"/>
      <c r="E78" s="207" t="s">
        <v>102</v>
      </c>
    </row>
    <row r="79" s="35" customFormat="1" customHeight="1" spans="3:5">
      <c r="C79" s="41"/>
      <c r="E79" s="207" t="s">
        <v>106</v>
      </c>
    </row>
    <row r="80" s="35" customFormat="1" customHeight="1" spans="3:5">
      <c r="C80" s="41"/>
      <c r="E80" s="207" t="s">
        <v>109</v>
      </c>
    </row>
    <row r="81" s="35" customFormat="1" customHeight="1" spans="3:5">
      <c r="C81" s="41"/>
      <c r="E81" s="207" t="s">
        <v>112</v>
      </c>
    </row>
    <row r="82" s="35" customFormat="1" customHeight="1" spans="3:5">
      <c r="C82" s="41"/>
      <c r="E82" s="207" t="s">
        <v>115</v>
      </c>
    </row>
    <row r="83" s="35" customFormat="1" customHeight="1" spans="3:5">
      <c r="C83" s="41"/>
      <c r="E83" s="207" t="s">
        <v>118</v>
      </c>
    </row>
    <row r="84" s="35" customFormat="1" customHeight="1" spans="3:5">
      <c r="C84" s="41"/>
      <c r="E84" s="207" t="s">
        <v>121</v>
      </c>
    </row>
    <row r="85" s="35" customFormat="1" customHeight="1" spans="3:5">
      <c r="C85" s="41"/>
      <c r="E85" s="207" t="s">
        <v>127</v>
      </c>
    </row>
    <row r="86" s="35" customFormat="1" customHeight="1" spans="3:5">
      <c r="C86" s="41"/>
      <c r="E86" s="207" t="s">
        <v>132</v>
      </c>
    </row>
    <row r="87" s="35" customFormat="1" customHeight="1" spans="3:5">
      <c r="C87" s="41"/>
      <c r="E87" s="207" t="s">
        <v>135</v>
      </c>
    </row>
    <row r="88" s="35" customFormat="1" customHeight="1" spans="3:5">
      <c r="C88" s="41"/>
      <c r="E88" s="207" t="s">
        <v>138</v>
      </c>
    </row>
    <row r="89" s="35" customFormat="1" customHeight="1" spans="3:5">
      <c r="C89" s="41"/>
      <c r="E89" s="206" t="s">
        <v>1245</v>
      </c>
    </row>
    <row r="184" s="36" customFormat="1" customHeight="1" spans="3:16">
      <c r="C184" s="78"/>
      <c r="O184" s="35"/>
      <c r="P184" s="35"/>
    </row>
    <row r="185" s="36" customFormat="1" customHeight="1" spans="3:16">
      <c r="C185" s="78"/>
      <c r="O185" s="35"/>
      <c r="P185" s="35"/>
    </row>
    <row r="186" s="36" customFormat="1" customHeight="1" spans="3:16">
      <c r="C186" s="78"/>
      <c r="O186" s="35"/>
      <c r="P186" s="35"/>
    </row>
    <row r="187" s="36" customFormat="1" customHeight="1" spans="3:16">
      <c r="C187" s="78"/>
      <c r="O187" s="35"/>
      <c r="P187" s="35"/>
    </row>
    <row r="192" s="36" customFormat="1" customHeight="1" spans="3:3">
      <c r="C192" s="78"/>
    </row>
    <row r="193" s="36" customFormat="1" customHeight="1" spans="3:3">
      <c r="C193" s="78"/>
    </row>
    <row r="194" s="36" customFormat="1" customHeight="1" spans="3:3">
      <c r="C194" s="78"/>
    </row>
    <row r="195" s="36" customFormat="1" customHeight="1" spans="3:3">
      <c r="C195" s="78"/>
    </row>
    <row r="196" s="36" customFormat="1" customHeight="1" spans="3:3">
      <c r="C196" s="78"/>
    </row>
    <row r="197" s="36" customFormat="1" customHeight="1" spans="3:3">
      <c r="C197" s="78"/>
    </row>
    <row r="198" s="36" customFormat="1" customHeight="1" spans="3:3">
      <c r="C198" s="78"/>
    </row>
    <row r="199" s="36" customFormat="1" customHeight="1" spans="3:3">
      <c r="C199" s="78"/>
    </row>
    <row r="200" s="36" customFormat="1" customHeight="1" spans="3:3">
      <c r="C200" s="78"/>
    </row>
    <row r="201" s="36" customFormat="1" customHeight="1" spans="3:3">
      <c r="C201" s="78"/>
    </row>
    <row r="202" s="36" customFormat="1" customHeight="1" spans="3:3">
      <c r="C202" s="78"/>
    </row>
    <row r="203" s="36" customFormat="1" customHeight="1" spans="3:3">
      <c r="C203" s="78"/>
    </row>
    <row r="204" s="36" customFormat="1" customHeight="1" spans="3:3">
      <c r="C204" s="78"/>
    </row>
    <row r="205" s="36" customFormat="1" customHeight="1" spans="3:3">
      <c r="C205" s="78"/>
    </row>
    <row r="206" s="36" customFormat="1" customHeight="1" spans="3:3">
      <c r="C206" s="78"/>
    </row>
    <row r="207" s="36" customFormat="1" customHeight="1" spans="3:3">
      <c r="C207" s="78"/>
    </row>
    <row r="208" s="36" customFormat="1" customHeight="1" spans="3:3">
      <c r="C208" s="78"/>
    </row>
    <row r="209" s="36" customFormat="1" customHeight="1" spans="3:3">
      <c r="C209" s="78"/>
    </row>
    <row r="210" s="36" customFormat="1" customHeight="1" spans="3:3">
      <c r="C210" s="78"/>
    </row>
    <row r="211" s="36" customFormat="1" customHeight="1" spans="3:3">
      <c r="C211" s="78"/>
    </row>
    <row r="212" s="36" customFormat="1" customHeight="1" spans="3:3">
      <c r="C212" s="78"/>
    </row>
    <row r="213" s="36" customFormat="1" customHeight="1" spans="3:3">
      <c r="C213" s="78"/>
    </row>
    <row r="214" s="36" customFormat="1" customHeight="1" spans="3:3">
      <c r="C214" s="78"/>
    </row>
    <row r="215" s="36" customFormat="1" customHeight="1" spans="3:3">
      <c r="C215" s="78"/>
    </row>
    <row r="216" s="36" customFormat="1" customHeight="1" spans="3:3">
      <c r="C216" s="78"/>
    </row>
    <row r="217" s="36" customFormat="1" customHeight="1" spans="3:3">
      <c r="C217" s="78"/>
    </row>
    <row r="218" s="36" customFormat="1" customHeight="1" spans="3:3">
      <c r="C218" s="78"/>
    </row>
    <row r="219" s="36" customFormat="1" customHeight="1" spans="3:3">
      <c r="C219" s="78"/>
    </row>
    <row r="220" s="36" customFormat="1" customHeight="1" spans="3:3">
      <c r="C220" s="78"/>
    </row>
    <row r="221" s="36" customFormat="1" customHeight="1" spans="3:3">
      <c r="C221" s="78"/>
    </row>
    <row r="222" s="36" customFormat="1" customHeight="1" spans="3:3">
      <c r="C222" s="78"/>
    </row>
    <row r="223" s="36" customFormat="1" customHeight="1" spans="3:3">
      <c r="C223" s="78"/>
    </row>
    <row r="224" s="36" customFormat="1" customHeight="1" spans="3:3">
      <c r="C224" s="78"/>
    </row>
    <row r="225" s="36" customFormat="1" customHeight="1" spans="3:3">
      <c r="C225" s="78"/>
    </row>
    <row r="226" s="36" customFormat="1" customHeight="1" spans="3:3">
      <c r="C226" s="78"/>
    </row>
    <row r="227" s="36" customFormat="1" customHeight="1" spans="3:3">
      <c r="C227" s="78"/>
    </row>
    <row r="228" s="36" customFormat="1" customHeight="1" spans="3:3">
      <c r="C228" s="78"/>
    </row>
    <row r="229" s="36" customFormat="1" customHeight="1" spans="3:3">
      <c r="C229" s="78"/>
    </row>
    <row r="230" s="36" customFormat="1" customHeight="1" spans="3:3">
      <c r="C230" s="78"/>
    </row>
    <row r="231" s="36" customFormat="1" customHeight="1" spans="3:3">
      <c r="C231" s="78"/>
    </row>
    <row r="232" s="36" customFormat="1" customHeight="1" spans="3:3">
      <c r="C232" s="78"/>
    </row>
    <row r="233" s="36" customFormat="1" customHeight="1" spans="3:3">
      <c r="C233" s="78"/>
    </row>
    <row r="234" s="36" customFormat="1" customHeight="1" spans="3:3">
      <c r="C234" s="78"/>
    </row>
    <row r="235" s="36" customFormat="1" customHeight="1" spans="3:16">
      <c r="C235" s="78"/>
      <c r="N235" s="36" t="s">
        <v>263</v>
      </c>
      <c r="O235" s="36">
        <v>1</v>
      </c>
      <c r="P235" s="36">
        <v>1</v>
      </c>
    </row>
    <row r="236" s="35" customFormat="1" customHeight="1" spans="3:16">
      <c r="C236" s="41"/>
      <c r="N236" s="36" t="s">
        <v>263</v>
      </c>
      <c r="O236" s="35" t="s">
        <v>14</v>
      </c>
      <c r="P236" s="36"/>
    </row>
    <row r="237" s="35" customFormat="1" customHeight="1" spans="3:16">
      <c r="C237" s="41"/>
      <c r="N237" s="36" t="s">
        <v>263</v>
      </c>
      <c r="O237" s="35" t="s">
        <v>14</v>
      </c>
      <c r="P237" s="36"/>
    </row>
    <row r="238" s="35" customFormat="1" customHeight="1" spans="3:16">
      <c r="C238" s="41"/>
      <c r="N238" s="36" t="s">
        <v>263</v>
      </c>
      <c r="O238" s="35">
        <v>2</v>
      </c>
      <c r="P238" s="36"/>
    </row>
    <row r="239" s="35" customFormat="1" customHeight="1" spans="3:16">
      <c r="C239" s="41"/>
      <c r="N239" s="36" t="s">
        <v>263</v>
      </c>
      <c r="O239" s="35" t="s">
        <v>14</v>
      </c>
      <c r="P239" s="36"/>
    </row>
    <row r="240" s="35" customFormat="1" customHeight="1" spans="3:16">
      <c r="C240" s="41"/>
      <c r="N240" s="36" t="s">
        <v>263</v>
      </c>
      <c r="O240" s="35" t="s">
        <v>14</v>
      </c>
      <c r="P240" s="35">
        <v>1</v>
      </c>
    </row>
    <row r="241" s="35" customFormat="1" customHeight="1" spans="3:15">
      <c r="C241" s="41"/>
      <c r="N241" s="36" t="s">
        <v>263</v>
      </c>
      <c r="O241" s="35" t="s">
        <v>14</v>
      </c>
    </row>
    <row r="242" s="35" customFormat="1" customHeight="1" spans="3:15">
      <c r="C242" s="41"/>
      <c r="N242" s="36" t="s">
        <v>263</v>
      </c>
      <c r="O242" s="35">
        <v>1</v>
      </c>
    </row>
    <row r="243" s="35" customFormat="1" customHeight="1" spans="3:16">
      <c r="C243" s="41"/>
      <c r="N243" s="36" t="s">
        <v>263</v>
      </c>
      <c r="O243" s="35">
        <v>2</v>
      </c>
      <c r="P243" s="35">
        <v>1</v>
      </c>
    </row>
    <row r="244" s="35" customFormat="1" customHeight="1" spans="3:15">
      <c r="C244" s="41"/>
      <c r="N244" s="36" t="s">
        <v>263</v>
      </c>
      <c r="O244" s="35" t="s">
        <v>14</v>
      </c>
    </row>
    <row r="245" s="35" customFormat="1" customHeight="1" spans="3:15">
      <c r="C245" s="41"/>
      <c r="N245" s="36" t="s">
        <v>263</v>
      </c>
      <c r="O245" s="35">
        <v>1</v>
      </c>
    </row>
  </sheetData>
  <autoFilter xmlns:etc="http://www.wps.cn/officeDocument/2017/etCustomData" ref="A3:S48" etc:filterBottomFollowUsedRange="0">
    <extLst/>
  </autoFilter>
  <mergeCells count="25">
    <mergeCell ref="A1:Q1"/>
    <mergeCell ref="H2:K2"/>
    <mergeCell ref="L2:O2"/>
    <mergeCell ref="A19:G19"/>
    <mergeCell ref="A25:G25"/>
    <mergeCell ref="A32:G32"/>
    <mergeCell ref="A40:G40"/>
    <mergeCell ref="A45:G45"/>
    <mergeCell ref="A46:G46"/>
    <mergeCell ref="A47:G47"/>
    <mergeCell ref="H47:K47"/>
    <mergeCell ref="L47:O47"/>
    <mergeCell ref="A48:Q48"/>
    <mergeCell ref="A2:A3"/>
    <mergeCell ref="B2:B3"/>
    <mergeCell ref="C2:C3"/>
    <mergeCell ref="D2:D3"/>
    <mergeCell ref="E2:E3"/>
    <mergeCell ref="F2:F3"/>
    <mergeCell ref="G2:G3"/>
    <mergeCell ref="P2:P3"/>
    <mergeCell ref="P235:P239"/>
    <mergeCell ref="P240:P242"/>
    <mergeCell ref="P243:P245"/>
    <mergeCell ref="Q2:Q3"/>
  </mergeCells>
  <pageMargins left="0.75" right="0.75" top="1" bottom="1" header="0.5" footer="0.5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327"/>
  <sheetViews>
    <sheetView workbookViewId="0">
      <pane ySplit="1" topLeftCell="A51" activePane="bottomLeft" state="frozen"/>
      <selection/>
      <selection pane="bottomLeft" activeCell="N211" sqref="N211"/>
    </sheetView>
  </sheetViews>
  <sheetFormatPr defaultColWidth="9" defaultRowHeight="13.5"/>
  <cols>
    <col min="1" max="1" width="15.25" style="109" customWidth="1"/>
    <col min="2" max="2" width="7.875" customWidth="1"/>
    <col min="3" max="3" width="11.125" customWidth="1"/>
    <col min="4" max="5" width="7" customWidth="1"/>
    <col min="6" max="6" width="32.375" customWidth="1"/>
    <col min="7" max="7" width="9.375" customWidth="1"/>
    <col min="8" max="8" width="14.75" customWidth="1"/>
    <col min="9" max="10" width="33.75" customWidth="1"/>
    <col min="11" max="11" width="17.125" customWidth="1"/>
    <col min="12" max="12" width="7.375" customWidth="1"/>
    <col min="13" max="13" width="27.75" customWidth="1"/>
    <col min="14" max="14" width="9.625" customWidth="1"/>
    <col min="15" max="16" width="5.375" customWidth="1"/>
  </cols>
  <sheetData>
    <row r="1" spans="1:16">
      <c r="A1" s="171" t="s">
        <v>228</v>
      </c>
      <c r="B1" s="171" t="s">
        <v>229</v>
      </c>
      <c r="C1" s="171" t="s">
        <v>230</v>
      </c>
      <c r="D1" s="171" t="s">
        <v>231</v>
      </c>
      <c r="E1" s="171" t="s">
        <v>232</v>
      </c>
      <c r="F1" s="171" t="s">
        <v>233</v>
      </c>
      <c r="G1" s="171" t="s">
        <v>234</v>
      </c>
      <c r="H1" s="171" t="s">
        <v>235</v>
      </c>
      <c r="I1" s="171" t="s">
        <v>236</v>
      </c>
      <c r="J1" s="171" t="s">
        <v>1881</v>
      </c>
      <c r="K1" s="171" t="s">
        <v>238</v>
      </c>
      <c r="L1" s="171" t="s">
        <v>239</v>
      </c>
      <c r="M1" s="171" t="s">
        <v>240</v>
      </c>
      <c r="N1" s="182" t="s">
        <v>241</v>
      </c>
      <c r="O1" s="182" t="s">
        <v>242</v>
      </c>
      <c r="P1" s="182" t="s">
        <v>243</v>
      </c>
    </row>
    <row r="2" ht="15" hidden="1" spans="1:16">
      <c r="A2" s="172" t="s">
        <v>2459</v>
      </c>
      <c r="B2" s="172" t="s">
        <v>2425</v>
      </c>
      <c r="C2" s="172">
        <v>18868776676</v>
      </c>
      <c r="D2" s="172" t="s">
        <v>247</v>
      </c>
      <c r="E2" s="172" t="s">
        <v>860</v>
      </c>
      <c r="F2" s="172" t="s">
        <v>2460</v>
      </c>
      <c r="G2" s="173">
        <v>45778</v>
      </c>
      <c r="H2" s="172" t="s">
        <v>265</v>
      </c>
      <c r="I2" s="172" t="s">
        <v>100</v>
      </c>
      <c r="J2" s="172">
        <v>5098</v>
      </c>
      <c r="K2" s="172" t="s">
        <v>252</v>
      </c>
      <c r="L2" s="172" t="s">
        <v>102</v>
      </c>
      <c r="M2" s="172" t="s">
        <v>266</v>
      </c>
      <c r="N2" s="183" t="s">
        <v>263</v>
      </c>
      <c r="O2" s="184">
        <v>1</v>
      </c>
      <c r="P2" s="185" t="s">
        <v>14</v>
      </c>
    </row>
    <row r="3" ht="15" hidden="1" spans="1:16">
      <c r="A3" s="174" t="s">
        <v>2461</v>
      </c>
      <c r="B3" s="174" t="s">
        <v>2425</v>
      </c>
      <c r="C3" s="174">
        <v>18868776676</v>
      </c>
      <c r="D3" s="174" t="s">
        <v>247</v>
      </c>
      <c r="E3" s="174" t="s">
        <v>860</v>
      </c>
      <c r="F3" s="174" t="s">
        <v>2460</v>
      </c>
      <c r="G3" s="175">
        <v>45778</v>
      </c>
      <c r="H3" s="174" t="s">
        <v>308</v>
      </c>
      <c r="I3" s="174" t="s">
        <v>100</v>
      </c>
      <c r="J3" s="174">
        <v>3098</v>
      </c>
      <c r="K3" s="174" t="s">
        <v>252</v>
      </c>
      <c r="L3" s="174" t="s">
        <v>102</v>
      </c>
      <c r="M3" s="174" t="s">
        <v>269</v>
      </c>
      <c r="N3" s="183" t="s">
        <v>263</v>
      </c>
      <c r="O3" s="184" t="s">
        <v>14</v>
      </c>
      <c r="P3" s="186"/>
    </row>
    <row r="4" ht="15" hidden="1" spans="1:16">
      <c r="A4" s="172" t="s">
        <v>2462</v>
      </c>
      <c r="B4" s="172" t="s">
        <v>2448</v>
      </c>
      <c r="C4" s="172">
        <v>13067996272</v>
      </c>
      <c r="D4" s="172" t="s">
        <v>247</v>
      </c>
      <c r="E4" s="172" t="s">
        <v>328</v>
      </c>
      <c r="F4" s="172" t="s">
        <v>2463</v>
      </c>
      <c r="G4" s="173">
        <v>45778</v>
      </c>
      <c r="H4" s="172" t="s">
        <v>265</v>
      </c>
      <c r="I4" s="172" t="s">
        <v>52</v>
      </c>
      <c r="J4" s="172">
        <v>5368</v>
      </c>
      <c r="K4" s="172" t="s">
        <v>2464</v>
      </c>
      <c r="L4" s="172" t="s">
        <v>53</v>
      </c>
      <c r="M4" s="172" t="s">
        <v>266</v>
      </c>
      <c r="N4" s="183" t="s">
        <v>263</v>
      </c>
      <c r="O4" s="184">
        <v>1</v>
      </c>
      <c r="P4" s="187" t="s">
        <v>14</v>
      </c>
    </row>
    <row r="5" ht="15" hidden="1" spans="1:16">
      <c r="A5" s="174" t="s">
        <v>2465</v>
      </c>
      <c r="B5" s="174" t="s">
        <v>2448</v>
      </c>
      <c r="C5" s="174">
        <v>13067996272</v>
      </c>
      <c r="D5" s="174" t="s">
        <v>247</v>
      </c>
      <c r="E5" s="174" t="s">
        <v>328</v>
      </c>
      <c r="F5" s="174" t="s">
        <v>2463</v>
      </c>
      <c r="G5" s="175">
        <v>45778</v>
      </c>
      <c r="H5" s="174" t="s">
        <v>308</v>
      </c>
      <c r="I5" s="174" t="s">
        <v>52</v>
      </c>
      <c r="J5" s="174">
        <v>3098</v>
      </c>
      <c r="K5" s="174" t="s">
        <v>2464</v>
      </c>
      <c r="L5" s="174" t="s">
        <v>53</v>
      </c>
      <c r="M5" s="174" t="s">
        <v>269</v>
      </c>
      <c r="N5" s="183" t="s">
        <v>263</v>
      </c>
      <c r="O5" s="184" t="s">
        <v>14</v>
      </c>
      <c r="P5" s="188"/>
    </row>
    <row r="6" ht="15" hidden="1" spans="1:16">
      <c r="A6" s="174" t="s">
        <v>2466</v>
      </c>
      <c r="B6" s="174" t="s">
        <v>2187</v>
      </c>
      <c r="C6" s="174">
        <v>13758161073</v>
      </c>
      <c r="D6" s="174" t="s">
        <v>247</v>
      </c>
      <c r="E6" s="174" t="s">
        <v>314</v>
      </c>
      <c r="F6" s="174" t="s">
        <v>2188</v>
      </c>
      <c r="G6" s="175">
        <v>45778</v>
      </c>
      <c r="H6" s="174" t="s">
        <v>308</v>
      </c>
      <c r="I6" s="174" t="s">
        <v>52</v>
      </c>
      <c r="J6" s="174">
        <v>3098</v>
      </c>
      <c r="K6" s="174" t="s">
        <v>2464</v>
      </c>
      <c r="L6" s="174" t="s">
        <v>53</v>
      </c>
      <c r="M6" s="174" t="s">
        <v>269</v>
      </c>
      <c r="N6" s="183" t="s">
        <v>263</v>
      </c>
      <c r="O6" s="184" t="s">
        <v>14</v>
      </c>
      <c r="P6" s="187" t="s">
        <v>14</v>
      </c>
    </row>
    <row r="7" ht="15" hidden="1" spans="1:16">
      <c r="A7" s="172" t="s">
        <v>2467</v>
      </c>
      <c r="B7" s="172" t="s">
        <v>2187</v>
      </c>
      <c r="C7" s="172">
        <v>13758161073</v>
      </c>
      <c r="D7" s="172" t="s">
        <v>247</v>
      </c>
      <c r="E7" s="172" t="s">
        <v>314</v>
      </c>
      <c r="F7" s="172" t="s">
        <v>2188</v>
      </c>
      <c r="G7" s="173">
        <v>45778</v>
      </c>
      <c r="H7" s="172" t="s">
        <v>265</v>
      </c>
      <c r="I7" s="172" t="s">
        <v>52</v>
      </c>
      <c r="J7" s="172">
        <v>5368</v>
      </c>
      <c r="K7" s="172" t="s">
        <v>2464</v>
      </c>
      <c r="L7" s="172" t="s">
        <v>53</v>
      </c>
      <c r="M7" s="172" t="s">
        <v>266</v>
      </c>
      <c r="N7" s="183" t="s">
        <v>263</v>
      </c>
      <c r="O7" s="184">
        <v>1</v>
      </c>
      <c r="P7" s="188"/>
    </row>
    <row r="8" ht="15" hidden="1" spans="1:16">
      <c r="A8" s="172" t="s">
        <v>2468</v>
      </c>
      <c r="B8" s="176" t="s">
        <v>2444</v>
      </c>
      <c r="C8" s="177">
        <v>13738144025</v>
      </c>
      <c r="D8" s="176" t="s">
        <v>247</v>
      </c>
      <c r="E8" s="176" t="s">
        <v>314</v>
      </c>
      <c r="F8" s="176" t="s">
        <v>2469</v>
      </c>
      <c r="G8" s="178">
        <v>45779</v>
      </c>
      <c r="H8" s="177" t="s">
        <v>2201</v>
      </c>
      <c r="I8" s="176" t="s">
        <v>96</v>
      </c>
      <c r="J8" s="177">
        <v>6598</v>
      </c>
      <c r="K8" s="176" t="s">
        <v>252</v>
      </c>
      <c r="L8" s="176" t="s">
        <v>97</v>
      </c>
      <c r="M8" s="176" t="s">
        <v>336</v>
      </c>
      <c r="N8" s="189" t="s">
        <v>363</v>
      </c>
      <c r="O8" s="190">
        <v>2</v>
      </c>
      <c r="P8" s="184" t="s">
        <v>14</v>
      </c>
    </row>
    <row r="9" ht="15" hidden="1" spans="1:16">
      <c r="A9" s="172" t="s">
        <v>2470</v>
      </c>
      <c r="B9" s="172" t="s">
        <v>2471</v>
      </c>
      <c r="C9" s="172">
        <v>13732216200</v>
      </c>
      <c r="D9" s="172" t="s">
        <v>247</v>
      </c>
      <c r="E9" s="172" t="s">
        <v>314</v>
      </c>
      <c r="F9" s="172" t="s">
        <v>2472</v>
      </c>
      <c r="G9" s="173">
        <v>45779</v>
      </c>
      <c r="H9" s="172" t="s">
        <v>265</v>
      </c>
      <c r="I9" s="172" t="s">
        <v>52</v>
      </c>
      <c r="J9" s="172">
        <v>5368</v>
      </c>
      <c r="K9" s="172" t="s">
        <v>2464</v>
      </c>
      <c r="L9" s="172" t="s">
        <v>53</v>
      </c>
      <c r="M9" s="172" t="s">
        <v>266</v>
      </c>
      <c r="N9" s="183" t="s">
        <v>263</v>
      </c>
      <c r="O9" s="184">
        <v>1</v>
      </c>
      <c r="P9" s="184" t="s">
        <v>14</v>
      </c>
    </row>
    <row r="10" ht="15" hidden="1" spans="1:16">
      <c r="A10" s="174" t="s">
        <v>2473</v>
      </c>
      <c r="B10" s="174" t="s">
        <v>2474</v>
      </c>
      <c r="C10" s="174">
        <v>13588802105</v>
      </c>
      <c r="D10" s="174" t="s">
        <v>247</v>
      </c>
      <c r="E10" s="174" t="s">
        <v>273</v>
      </c>
      <c r="F10" s="174" t="s">
        <v>2475</v>
      </c>
      <c r="G10" s="175">
        <v>45779</v>
      </c>
      <c r="H10" s="174" t="s">
        <v>261</v>
      </c>
      <c r="I10" s="174" t="s">
        <v>45</v>
      </c>
      <c r="J10" s="174">
        <v>4598</v>
      </c>
      <c r="K10" s="174" t="s">
        <v>252</v>
      </c>
      <c r="L10" s="174" t="s">
        <v>51</v>
      </c>
      <c r="M10" s="174" t="s">
        <v>262</v>
      </c>
      <c r="N10" s="183" t="s">
        <v>263</v>
      </c>
      <c r="O10" s="184" t="s">
        <v>14</v>
      </c>
      <c r="P10" s="184" t="s">
        <v>14</v>
      </c>
    </row>
    <row r="11" ht="15" hidden="1" spans="1:16">
      <c r="A11" s="174" t="s">
        <v>2476</v>
      </c>
      <c r="B11" s="174" t="s">
        <v>2477</v>
      </c>
      <c r="C11" s="174">
        <v>13968097188</v>
      </c>
      <c r="D11" s="174" t="s">
        <v>247</v>
      </c>
      <c r="E11" s="174" t="s">
        <v>860</v>
      </c>
      <c r="F11" s="174" t="s">
        <v>2478</v>
      </c>
      <c r="G11" s="175">
        <v>45780</v>
      </c>
      <c r="H11" s="174" t="s">
        <v>1507</v>
      </c>
      <c r="I11" s="174" t="s">
        <v>33</v>
      </c>
      <c r="J11" s="174">
        <v>8688</v>
      </c>
      <c r="K11" s="174" t="s">
        <v>252</v>
      </c>
      <c r="L11" s="174" t="s">
        <v>37</v>
      </c>
      <c r="M11" s="174" t="s">
        <v>1276</v>
      </c>
      <c r="N11" s="183" t="s">
        <v>263</v>
      </c>
      <c r="O11" s="184" t="s">
        <v>14</v>
      </c>
      <c r="P11" s="187" t="s">
        <v>14</v>
      </c>
    </row>
    <row r="12" s="110" customFormat="1" ht="15" hidden="1" spans="1:16">
      <c r="A12" s="179" t="s">
        <v>2479</v>
      </c>
      <c r="B12" s="180" t="s">
        <v>2477</v>
      </c>
      <c r="C12" s="179">
        <v>13968097188</v>
      </c>
      <c r="D12" s="180" t="s">
        <v>247</v>
      </c>
      <c r="E12" s="180" t="s">
        <v>860</v>
      </c>
      <c r="F12" s="180" t="s">
        <v>2480</v>
      </c>
      <c r="G12" s="181">
        <v>45780</v>
      </c>
      <c r="H12" s="179" t="s">
        <v>2261</v>
      </c>
      <c r="I12" s="180" t="s">
        <v>33</v>
      </c>
      <c r="J12" s="179">
        <v>828</v>
      </c>
      <c r="K12" s="180" t="s">
        <v>252</v>
      </c>
      <c r="L12" s="180" t="s">
        <v>34</v>
      </c>
      <c r="M12" s="180" t="s">
        <v>349</v>
      </c>
      <c r="N12" s="189" t="s">
        <v>363</v>
      </c>
      <c r="O12" s="190" t="s">
        <v>14</v>
      </c>
      <c r="P12" s="191"/>
    </row>
    <row r="13" customFormat="1" ht="15" hidden="1" spans="1:16">
      <c r="A13" s="174" t="s">
        <v>2481</v>
      </c>
      <c r="B13" s="174" t="s">
        <v>2482</v>
      </c>
      <c r="C13" s="174">
        <v>13819103170</v>
      </c>
      <c r="D13" s="174" t="s">
        <v>247</v>
      </c>
      <c r="E13" s="174" t="s">
        <v>893</v>
      </c>
      <c r="F13" s="174" t="s">
        <v>2483</v>
      </c>
      <c r="G13" s="175" t="s">
        <v>2484</v>
      </c>
      <c r="H13" s="174" t="s">
        <v>1320</v>
      </c>
      <c r="I13" s="174" t="s">
        <v>13</v>
      </c>
      <c r="J13" s="174">
        <v>3398</v>
      </c>
      <c r="K13" s="174" t="s">
        <v>252</v>
      </c>
      <c r="L13" s="174" t="s">
        <v>23</v>
      </c>
      <c r="M13" s="174" t="s">
        <v>269</v>
      </c>
      <c r="N13" s="183" t="s">
        <v>263</v>
      </c>
      <c r="O13" s="184" t="s">
        <v>14</v>
      </c>
      <c r="P13" s="187" t="s">
        <v>14</v>
      </c>
    </row>
    <row r="14" ht="15" hidden="1" spans="1:16">
      <c r="A14" s="174" t="s">
        <v>2485</v>
      </c>
      <c r="B14" s="174" t="s">
        <v>2482</v>
      </c>
      <c r="C14" s="174">
        <v>13819103170</v>
      </c>
      <c r="D14" s="174" t="s">
        <v>247</v>
      </c>
      <c r="E14" s="174" t="s">
        <v>893</v>
      </c>
      <c r="F14" s="174" t="s">
        <v>2483</v>
      </c>
      <c r="G14" s="175">
        <v>45780</v>
      </c>
      <c r="H14" s="174" t="s">
        <v>905</v>
      </c>
      <c r="I14" s="174" t="s">
        <v>13</v>
      </c>
      <c r="J14" s="174">
        <v>3398</v>
      </c>
      <c r="K14" s="174" t="e">
        <v>#N/A</v>
      </c>
      <c r="L14" s="174" t="s">
        <v>23</v>
      </c>
      <c r="M14" s="174" t="s">
        <v>269</v>
      </c>
      <c r="N14" s="183" t="s">
        <v>263</v>
      </c>
      <c r="O14" s="184" t="s">
        <v>14</v>
      </c>
      <c r="P14" s="192"/>
    </row>
    <row r="15" ht="15" hidden="1" spans="1:16">
      <c r="A15" s="172" t="s">
        <v>2486</v>
      </c>
      <c r="B15" s="172" t="s">
        <v>2482</v>
      </c>
      <c r="C15" s="172">
        <v>13819103170</v>
      </c>
      <c r="D15" s="172" t="s">
        <v>247</v>
      </c>
      <c r="E15" s="172" t="s">
        <v>893</v>
      </c>
      <c r="F15" s="172" t="s">
        <v>2483</v>
      </c>
      <c r="G15" s="173">
        <v>45780</v>
      </c>
      <c r="H15" s="172" t="s">
        <v>759</v>
      </c>
      <c r="I15" s="172" t="s">
        <v>13</v>
      </c>
      <c r="J15" s="172">
        <v>7418</v>
      </c>
      <c r="K15" s="172" t="s">
        <v>252</v>
      </c>
      <c r="L15" s="172" t="s">
        <v>23</v>
      </c>
      <c r="M15" s="172" t="s">
        <v>266</v>
      </c>
      <c r="N15" s="183" t="s">
        <v>263</v>
      </c>
      <c r="O15" s="184">
        <v>1</v>
      </c>
      <c r="P15" s="188"/>
    </row>
    <row r="16" ht="15" hidden="1" spans="1:16">
      <c r="A16" s="172" t="s">
        <v>2487</v>
      </c>
      <c r="B16" s="172" t="s">
        <v>2488</v>
      </c>
      <c r="C16" s="172">
        <v>15674786992</v>
      </c>
      <c r="D16" s="172" t="s">
        <v>247</v>
      </c>
      <c r="E16" s="172" t="s">
        <v>360</v>
      </c>
      <c r="F16" s="172" t="s">
        <v>2489</v>
      </c>
      <c r="G16" s="173">
        <v>45780</v>
      </c>
      <c r="H16" s="172" t="s">
        <v>372</v>
      </c>
      <c r="I16" s="172" t="s">
        <v>13</v>
      </c>
      <c r="J16" s="172">
        <v>6698</v>
      </c>
      <c r="K16" s="172" t="s">
        <v>252</v>
      </c>
      <c r="L16" s="172" t="s">
        <v>881</v>
      </c>
      <c r="M16" s="172" t="s">
        <v>856</v>
      </c>
      <c r="N16" s="183" t="s">
        <v>263</v>
      </c>
      <c r="O16" s="184">
        <v>2</v>
      </c>
      <c r="P16" s="187" t="s">
        <v>14</v>
      </c>
    </row>
    <row r="17" ht="15" hidden="1" spans="1:16">
      <c r="A17" s="172" t="s">
        <v>2490</v>
      </c>
      <c r="B17" s="172" t="s">
        <v>2488</v>
      </c>
      <c r="C17" s="172">
        <v>15674786992</v>
      </c>
      <c r="D17" s="172" t="s">
        <v>247</v>
      </c>
      <c r="E17" s="172" t="s">
        <v>360</v>
      </c>
      <c r="F17" s="172" t="s">
        <v>2489</v>
      </c>
      <c r="G17" s="173">
        <v>45780</v>
      </c>
      <c r="H17" s="172" t="s">
        <v>265</v>
      </c>
      <c r="I17" s="172" t="s">
        <v>13</v>
      </c>
      <c r="J17" s="172">
        <v>5368</v>
      </c>
      <c r="K17" s="172" t="s">
        <v>252</v>
      </c>
      <c r="L17" s="172" t="s">
        <v>881</v>
      </c>
      <c r="M17" s="172" t="s">
        <v>266</v>
      </c>
      <c r="N17" s="183" t="s">
        <v>263</v>
      </c>
      <c r="O17" s="184">
        <v>1</v>
      </c>
      <c r="P17" s="192"/>
    </row>
    <row r="18" ht="15" hidden="1" spans="1:16">
      <c r="A18" s="174" t="s">
        <v>2491</v>
      </c>
      <c r="B18" s="174" t="s">
        <v>2488</v>
      </c>
      <c r="C18" s="174">
        <v>15674786992</v>
      </c>
      <c r="D18" s="174" t="s">
        <v>247</v>
      </c>
      <c r="E18" s="174" t="s">
        <v>360</v>
      </c>
      <c r="F18" s="174" t="s">
        <v>2489</v>
      </c>
      <c r="G18" s="175">
        <v>45780</v>
      </c>
      <c r="H18" s="174" t="s">
        <v>308</v>
      </c>
      <c r="I18" s="174" t="s">
        <v>13</v>
      </c>
      <c r="J18" s="174">
        <v>3098</v>
      </c>
      <c r="K18" s="174" t="s">
        <v>252</v>
      </c>
      <c r="L18" s="174" t="s">
        <v>881</v>
      </c>
      <c r="M18" s="174" t="s">
        <v>269</v>
      </c>
      <c r="N18" s="183" t="s">
        <v>263</v>
      </c>
      <c r="O18" s="184" t="s">
        <v>14</v>
      </c>
      <c r="P18" s="188"/>
    </row>
    <row r="19" ht="15" hidden="1" spans="1:16">
      <c r="A19" s="174" t="s">
        <v>2492</v>
      </c>
      <c r="B19" s="174" t="s">
        <v>2493</v>
      </c>
      <c r="C19" s="174">
        <v>18806518534</v>
      </c>
      <c r="D19" s="174" t="s">
        <v>247</v>
      </c>
      <c r="E19" s="174" t="s">
        <v>893</v>
      </c>
      <c r="F19" s="174" t="s">
        <v>2494</v>
      </c>
      <c r="G19" s="175">
        <v>45780</v>
      </c>
      <c r="H19" s="174" t="s">
        <v>2326</v>
      </c>
      <c r="I19" s="174" t="s">
        <v>13</v>
      </c>
      <c r="J19" s="174">
        <v>8478</v>
      </c>
      <c r="K19" s="174" t="s">
        <v>252</v>
      </c>
      <c r="L19" s="174" t="s">
        <v>23</v>
      </c>
      <c r="M19" s="174" t="s">
        <v>277</v>
      </c>
      <c r="N19" s="183" t="s">
        <v>263</v>
      </c>
      <c r="O19" s="184" t="s">
        <v>14</v>
      </c>
      <c r="P19" s="185">
        <v>1</v>
      </c>
    </row>
    <row r="20" ht="15" hidden="1" spans="1:16">
      <c r="A20" s="174" t="s">
        <v>2495</v>
      </c>
      <c r="B20" s="174" t="s">
        <v>2493</v>
      </c>
      <c r="C20" s="174">
        <v>18806518534</v>
      </c>
      <c r="D20" s="174" t="s">
        <v>247</v>
      </c>
      <c r="E20" s="174" t="s">
        <v>893</v>
      </c>
      <c r="F20" s="174" t="s">
        <v>2494</v>
      </c>
      <c r="G20" s="175">
        <v>45780</v>
      </c>
      <c r="H20" s="174" t="s">
        <v>1275</v>
      </c>
      <c r="I20" s="174" t="s">
        <v>13</v>
      </c>
      <c r="J20" s="174">
        <v>7988</v>
      </c>
      <c r="K20" s="174" t="s">
        <v>252</v>
      </c>
      <c r="L20" s="174" t="s">
        <v>23</v>
      </c>
      <c r="M20" s="174" t="s">
        <v>1276</v>
      </c>
      <c r="N20" s="183" t="s">
        <v>263</v>
      </c>
      <c r="O20" s="184" t="s">
        <v>14</v>
      </c>
      <c r="P20" s="193"/>
    </row>
    <row r="21" ht="15" hidden="1" spans="1:16">
      <c r="A21" s="174" t="s">
        <v>2496</v>
      </c>
      <c r="B21" s="174" t="s">
        <v>2493</v>
      </c>
      <c r="C21" s="174">
        <v>18806518534</v>
      </c>
      <c r="D21" s="174" t="s">
        <v>247</v>
      </c>
      <c r="E21" s="174" t="s">
        <v>893</v>
      </c>
      <c r="F21" s="174" t="s">
        <v>2494</v>
      </c>
      <c r="G21" s="175">
        <v>45780</v>
      </c>
      <c r="H21" s="174" t="s">
        <v>268</v>
      </c>
      <c r="I21" s="174" t="s">
        <v>13</v>
      </c>
      <c r="J21" s="174">
        <v>3098</v>
      </c>
      <c r="K21" s="174" t="s">
        <v>1359</v>
      </c>
      <c r="L21" s="174" t="s">
        <v>23</v>
      </c>
      <c r="M21" s="174" t="s">
        <v>269</v>
      </c>
      <c r="N21" s="183" t="s">
        <v>263</v>
      </c>
      <c r="O21" s="184" t="s">
        <v>14</v>
      </c>
      <c r="P21" s="193"/>
    </row>
    <row r="22" ht="15" hidden="1" spans="1:16">
      <c r="A22" s="172" t="s">
        <v>2497</v>
      </c>
      <c r="B22" s="172" t="s">
        <v>2493</v>
      </c>
      <c r="C22" s="172">
        <v>18806518534</v>
      </c>
      <c r="D22" s="172" t="s">
        <v>247</v>
      </c>
      <c r="E22" s="172" t="s">
        <v>893</v>
      </c>
      <c r="F22" s="172" t="s">
        <v>2494</v>
      </c>
      <c r="G22" s="173">
        <v>45780</v>
      </c>
      <c r="H22" s="172" t="s">
        <v>265</v>
      </c>
      <c r="I22" s="172" t="s">
        <v>13</v>
      </c>
      <c r="J22" s="172">
        <v>5098</v>
      </c>
      <c r="K22" s="172" t="s">
        <v>1359</v>
      </c>
      <c r="L22" s="172" t="s">
        <v>23</v>
      </c>
      <c r="M22" s="172" t="s">
        <v>266</v>
      </c>
      <c r="N22" s="183" t="s">
        <v>263</v>
      </c>
      <c r="O22" s="184">
        <v>1</v>
      </c>
      <c r="P22" s="193"/>
    </row>
    <row r="23" ht="15" hidden="1" spans="1:16">
      <c r="A23" s="174" t="s">
        <v>2498</v>
      </c>
      <c r="B23" s="174" t="s">
        <v>2493</v>
      </c>
      <c r="C23" s="174">
        <v>18806518534</v>
      </c>
      <c r="D23" s="174" t="s">
        <v>247</v>
      </c>
      <c r="E23" s="174" t="s">
        <v>893</v>
      </c>
      <c r="F23" s="174" t="s">
        <v>2494</v>
      </c>
      <c r="G23" s="175">
        <v>45780</v>
      </c>
      <c r="H23" s="174" t="s">
        <v>2261</v>
      </c>
      <c r="I23" s="174" t="s">
        <v>13</v>
      </c>
      <c r="J23" s="174">
        <v>828</v>
      </c>
      <c r="K23" s="174" t="s">
        <v>252</v>
      </c>
      <c r="L23" s="174" t="s">
        <v>23</v>
      </c>
      <c r="M23" s="174" t="s">
        <v>1276</v>
      </c>
      <c r="N23" s="183" t="s">
        <v>263</v>
      </c>
      <c r="O23" s="184" t="s">
        <v>14</v>
      </c>
      <c r="P23" s="186"/>
    </row>
    <row r="24" s="110" customFormat="1" ht="15" hidden="1" spans="1:16">
      <c r="A24" s="177" t="s">
        <v>2499</v>
      </c>
      <c r="B24" s="176" t="s">
        <v>2500</v>
      </c>
      <c r="C24" s="177">
        <v>13057961373</v>
      </c>
      <c r="D24" s="176" t="s">
        <v>247</v>
      </c>
      <c r="E24" s="176" t="s">
        <v>860</v>
      </c>
      <c r="F24" s="176" t="s">
        <v>2501</v>
      </c>
      <c r="G24" s="178">
        <v>45781</v>
      </c>
      <c r="H24" s="177" t="s">
        <v>265</v>
      </c>
      <c r="I24" s="176" t="s">
        <v>33</v>
      </c>
      <c r="J24" s="177">
        <v>4998</v>
      </c>
      <c r="K24" s="176" t="s">
        <v>252</v>
      </c>
      <c r="L24" s="176" t="s">
        <v>37</v>
      </c>
      <c r="M24" s="176" t="s">
        <v>253</v>
      </c>
      <c r="N24" s="189" t="s">
        <v>363</v>
      </c>
      <c r="O24" s="190">
        <v>1</v>
      </c>
      <c r="P24" s="194">
        <v>1</v>
      </c>
    </row>
    <row r="25" s="110" customFormat="1" ht="15" hidden="1" spans="1:16">
      <c r="A25" s="179" t="s">
        <v>2502</v>
      </c>
      <c r="B25" s="180" t="s">
        <v>2500</v>
      </c>
      <c r="C25" s="179">
        <v>13057961373</v>
      </c>
      <c r="D25" s="180" t="s">
        <v>247</v>
      </c>
      <c r="E25" s="180" t="s">
        <v>860</v>
      </c>
      <c r="F25" s="180" t="s">
        <v>2501</v>
      </c>
      <c r="G25" s="181">
        <v>45781</v>
      </c>
      <c r="H25" s="179" t="s">
        <v>365</v>
      </c>
      <c r="I25" s="180" t="s">
        <v>33</v>
      </c>
      <c r="J25" s="179">
        <v>4848</v>
      </c>
      <c r="K25" s="180" t="s">
        <v>252</v>
      </c>
      <c r="L25" s="180" t="s">
        <v>37</v>
      </c>
      <c r="M25" s="180" t="s">
        <v>349</v>
      </c>
      <c r="N25" s="189" t="s">
        <v>363</v>
      </c>
      <c r="O25" s="190" t="s">
        <v>14</v>
      </c>
      <c r="P25" s="195"/>
    </row>
    <row r="26" s="110" customFormat="1" ht="15" hidden="1" spans="1:16">
      <c r="A26" s="179" t="s">
        <v>2503</v>
      </c>
      <c r="B26" s="180" t="s">
        <v>2504</v>
      </c>
      <c r="C26" s="179">
        <v>18758013760</v>
      </c>
      <c r="D26" s="180" t="s">
        <v>247</v>
      </c>
      <c r="E26" s="180" t="s">
        <v>860</v>
      </c>
      <c r="F26" s="180" t="s">
        <v>2505</v>
      </c>
      <c r="G26" s="181">
        <v>45781</v>
      </c>
      <c r="H26" s="179" t="s">
        <v>1800</v>
      </c>
      <c r="I26" s="180" t="s">
        <v>33</v>
      </c>
      <c r="J26" s="179">
        <v>5498</v>
      </c>
      <c r="K26" s="180" t="s">
        <v>252</v>
      </c>
      <c r="L26" s="180" t="s">
        <v>34</v>
      </c>
      <c r="M26" s="180" t="s">
        <v>2114</v>
      </c>
      <c r="N26" s="189" t="s">
        <v>363</v>
      </c>
      <c r="O26" s="190" t="s">
        <v>14</v>
      </c>
      <c r="P26" s="194">
        <v>1</v>
      </c>
    </row>
    <row r="27" s="110" customFormat="1" ht="15" hidden="1" spans="1:16">
      <c r="A27" s="177" t="s">
        <v>2506</v>
      </c>
      <c r="B27" s="176" t="s">
        <v>2504</v>
      </c>
      <c r="C27" s="177">
        <v>18758013760</v>
      </c>
      <c r="D27" s="176" t="s">
        <v>247</v>
      </c>
      <c r="E27" s="176" t="s">
        <v>860</v>
      </c>
      <c r="F27" s="176" t="s">
        <v>2505</v>
      </c>
      <c r="G27" s="178">
        <v>45781</v>
      </c>
      <c r="H27" s="177" t="s">
        <v>759</v>
      </c>
      <c r="I27" s="176" t="s">
        <v>33</v>
      </c>
      <c r="J27" s="177">
        <v>7998</v>
      </c>
      <c r="K27" s="176" t="s">
        <v>252</v>
      </c>
      <c r="L27" s="176" t="s">
        <v>34</v>
      </c>
      <c r="M27" s="176" t="s">
        <v>253</v>
      </c>
      <c r="N27" s="189" t="s">
        <v>363</v>
      </c>
      <c r="O27" s="190">
        <v>1</v>
      </c>
      <c r="P27" s="195"/>
    </row>
    <row r="28" s="110" customFormat="1" ht="15" hidden="1" spans="1:16">
      <c r="A28" s="177" t="s">
        <v>2507</v>
      </c>
      <c r="B28" s="176" t="s">
        <v>1770</v>
      </c>
      <c r="C28" s="177">
        <v>13065705516</v>
      </c>
      <c r="D28" s="176" t="s">
        <v>247</v>
      </c>
      <c r="E28" s="176" t="s">
        <v>288</v>
      </c>
      <c r="F28" s="176" t="s">
        <v>2508</v>
      </c>
      <c r="G28" s="178">
        <v>45781</v>
      </c>
      <c r="H28" s="177" t="s">
        <v>265</v>
      </c>
      <c r="I28" s="176" t="s">
        <v>45</v>
      </c>
      <c r="J28" s="177">
        <v>5368</v>
      </c>
      <c r="K28" s="176" t="s">
        <v>252</v>
      </c>
      <c r="L28" s="176" t="s">
        <v>51</v>
      </c>
      <c r="M28" s="176" t="s">
        <v>253</v>
      </c>
      <c r="N28" s="189" t="s">
        <v>363</v>
      </c>
      <c r="O28" s="190">
        <v>1</v>
      </c>
      <c r="P28" s="194">
        <v>1</v>
      </c>
    </row>
    <row r="29" s="110" customFormat="1" ht="15" hidden="1" spans="1:16">
      <c r="A29" s="179" t="s">
        <v>2509</v>
      </c>
      <c r="B29" s="180" t="s">
        <v>1770</v>
      </c>
      <c r="C29" s="179">
        <v>13065705516</v>
      </c>
      <c r="D29" s="180" t="s">
        <v>247</v>
      </c>
      <c r="E29" s="180" t="s">
        <v>288</v>
      </c>
      <c r="F29" s="180" t="s">
        <v>2508</v>
      </c>
      <c r="G29" s="181">
        <v>45781</v>
      </c>
      <c r="H29" s="179" t="s">
        <v>308</v>
      </c>
      <c r="I29" s="180" t="s">
        <v>45</v>
      </c>
      <c r="J29" s="179">
        <v>3098</v>
      </c>
      <c r="K29" s="180" t="s">
        <v>252</v>
      </c>
      <c r="L29" s="180" t="s">
        <v>51</v>
      </c>
      <c r="M29" s="180" t="s">
        <v>339</v>
      </c>
      <c r="N29" s="189" t="s">
        <v>363</v>
      </c>
      <c r="O29" s="190" t="s">
        <v>14</v>
      </c>
      <c r="P29" s="196"/>
    </row>
    <row r="30" s="110" customFormat="1" ht="15" hidden="1" spans="1:16">
      <c r="A30" s="179" t="s">
        <v>2510</v>
      </c>
      <c r="B30" s="180" t="s">
        <v>1770</v>
      </c>
      <c r="C30" s="179">
        <v>13065705516</v>
      </c>
      <c r="D30" s="180" t="s">
        <v>247</v>
      </c>
      <c r="E30" s="180" t="s">
        <v>288</v>
      </c>
      <c r="F30" s="180" t="s">
        <v>2508</v>
      </c>
      <c r="G30" s="181">
        <v>45781</v>
      </c>
      <c r="H30" s="179" t="s">
        <v>2511</v>
      </c>
      <c r="I30" s="180" t="s">
        <v>45</v>
      </c>
      <c r="J30" s="179">
        <v>4098</v>
      </c>
      <c r="K30" s="180" t="s">
        <v>252</v>
      </c>
      <c r="L30" s="180" t="s">
        <v>51</v>
      </c>
      <c r="M30" s="180" t="s">
        <v>947</v>
      </c>
      <c r="N30" s="189" t="s">
        <v>363</v>
      </c>
      <c r="O30" s="190" t="s">
        <v>14</v>
      </c>
      <c r="P30" s="195"/>
    </row>
    <row r="31" s="110" customFormat="1" ht="15" hidden="1" spans="1:16">
      <c r="A31" s="177" t="s">
        <v>2512</v>
      </c>
      <c r="B31" s="176" t="s">
        <v>1751</v>
      </c>
      <c r="C31" s="177">
        <v>13282179798</v>
      </c>
      <c r="D31" s="176" t="s">
        <v>247</v>
      </c>
      <c r="E31" s="176" t="s">
        <v>314</v>
      </c>
      <c r="F31" s="176" t="s">
        <v>1753</v>
      </c>
      <c r="G31" s="178">
        <v>45781</v>
      </c>
      <c r="H31" s="177" t="s">
        <v>265</v>
      </c>
      <c r="I31" s="176" t="s">
        <v>26</v>
      </c>
      <c r="J31" s="177">
        <v>5368</v>
      </c>
      <c r="K31" s="176" t="s">
        <v>252</v>
      </c>
      <c r="L31" s="176" t="s">
        <v>30</v>
      </c>
      <c r="M31" s="176" t="s">
        <v>253</v>
      </c>
      <c r="N31" s="189" t="s">
        <v>363</v>
      </c>
      <c r="O31" s="190">
        <v>1</v>
      </c>
      <c r="P31" s="194">
        <v>1</v>
      </c>
    </row>
    <row r="32" s="110" customFormat="1" ht="15" hidden="1" spans="1:16">
      <c r="A32" s="179" t="s">
        <v>2513</v>
      </c>
      <c r="B32" s="180" t="s">
        <v>1751</v>
      </c>
      <c r="C32" s="179">
        <v>13282179798</v>
      </c>
      <c r="D32" s="180" t="s">
        <v>247</v>
      </c>
      <c r="E32" s="180" t="s">
        <v>314</v>
      </c>
      <c r="F32" s="180" t="s">
        <v>1753</v>
      </c>
      <c r="G32" s="181">
        <v>45781</v>
      </c>
      <c r="H32" s="179" t="s">
        <v>365</v>
      </c>
      <c r="I32" s="180" t="s">
        <v>26</v>
      </c>
      <c r="J32" s="179">
        <v>4848</v>
      </c>
      <c r="K32" s="180" t="s">
        <v>252</v>
      </c>
      <c r="L32" s="180" t="s">
        <v>30</v>
      </c>
      <c r="M32" s="180" t="s">
        <v>349</v>
      </c>
      <c r="N32" s="189" t="s">
        <v>363</v>
      </c>
      <c r="O32" s="190" t="s">
        <v>14</v>
      </c>
      <c r="P32" s="196"/>
    </row>
    <row r="33" s="110" customFormat="1" ht="15" hidden="1" spans="1:16">
      <c r="A33" s="179" t="s">
        <v>2514</v>
      </c>
      <c r="B33" s="180" t="s">
        <v>1751</v>
      </c>
      <c r="C33" s="179">
        <v>13282179798</v>
      </c>
      <c r="D33" s="180" t="s">
        <v>247</v>
      </c>
      <c r="E33" s="180" t="s">
        <v>314</v>
      </c>
      <c r="F33" s="180" t="s">
        <v>1753</v>
      </c>
      <c r="G33" s="181">
        <v>45781</v>
      </c>
      <c r="H33" s="179" t="s">
        <v>308</v>
      </c>
      <c r="I33" s="180" t="s">
        <v>26</v>
      </c>
      <c r="J33" s="179">
        <v>3098</v>
      </c>
      <c r="K33" s="180" t="s">
        <v>252</v>
      </c>
      <c r="L33" s="180" t="s">
        <v>30</v>
      </c>
      <c r="M33" s="180" t="s">
        <v>339</v>
      </c>
      <c r="N33" s="189" t="s">
        <v>363</v>
      </c>
      <c r="O33" s="190" t="s">
        <v>14</v>
      </c>
      <c r="P33" s="195"/>
    </row>
    <row r="34" s="110" customFormat="1" ht="15" hidden="1" spans="1:16">
      <c r="A34" s="179" t="s">
        <v>2515</v>
      </c>
      <c r="B34" s="180" t="s">
        <v>2516</v>
      </c>
      <c r="C34" s="179">
        <v>18958115528</v>
      </c>
      <c r="D34" s="180" t="s">
        <v>247</v>
      </c>
      <c r="E34" s="180" t="s">
        <v>273</v>
      </c>
      <c r="F34" s="180" t="s">
        <v>912</v>
      </c>
      <c r="G34" s="181">
        <v>45781</v>
      </c>
      <c r="H34" s="179" t="s">
        <v>308</v>
      </c>
      <c r="I34" s="180" t="s">
        <v>26</v>
      </c>
      <c r="J34" s="179">
        <v>3098</v>
      </c>
      <c r="K34" s="180" t="s">
        <v>252</v>
      </c>
      <c r="L34" s="180" t="s">
        <v>30</v>
      </c>
      <c r="M34" s="180" t="s">
        <v>339</v>
      </c>
      <c r="N34" s="189" t="s">
        <v>363</v>
      </c>
      <c r="O34" s="190" t="s">
        <v>14</v>
      </c>
      <c r="P34" s="197">
        <v>1</v>
      </c>
    </row>
    <row r="35" s="110" customFormat="1" ht="15" hidden="1" spans="1:16">
      <c r="A35" s="179" t="s">
        <v>2517</v>
      </c>
      <c r="B35" s="180" t="s">
        <v>2516</v>
      </c>
      <c r="C35" s="179">
        <v>18958115528</v>
      </c>
      <c r="D35" s="180" t="s">
        <v>247</v>
      </c>
      <c r="E35" s="180" t="s">
        <v>273</v>
      </c>
      <c r="F35" s="180" t="s">
        <v>912</v>
      </c>
      <c r="G35" s="181">
        <v>45781</v>
      </c>
      <c r="H35" s="179" t="s">
        <v>1800</v>
      </c>
      <c r="I35" s="180" t="s">
        <v>26</v>
      </c>
      <c r="J35" s="179">
        <v>5498</v>
      </c>
      <c r="K35" s="180" t="s">
        <v>252</v>
      </c>
      <c r="L35" s="180" t="s">
        <v>30</v>
      </c>
      <c r="M35" s="180" t="s">
        <v>2114</v>
      </c>
      <c r="N35" s="189" t="s">
        <v>363</v>
      </c>
      <c r="O35" s="190" t="s">
        <v>14</v>
      </c>
      <c r="P35" s="198"/>
    </row>
    <row r="36" s="110" customFormat="1" ht="15" hidden="1" spans="1:16">
      <c r="A36" s="177" t="s">
        <v>2518</v>
      </c>
      <c r="B36" s="176" t="s">
        <v>2516</v>
      </c>
      <c r="C36" s="177">
        <v>18958115528</v>
      </c>
      <c r="D36" s="176" t="s">
        <v>247</v>
      </c>
      <c r="E36" s="176" t="s">
        <v>273</v>
      </c>
      <c r="F36" s="176" t="s">
        <v>912</v>
      </c>
      <c r="G36" s="178">
        <v>45781</v>
      </c>
      <c r="H36" s="177" t="s">
        <v>265</v>
      </c>
      <c r="I36" s="176" t="s">
        <v>26</v>
      </c>
      <c r="J36" s="177">
        <v>5368</v>
      </c>
      <c r="K36" s="176" t="s">
        <v>252</v>
      </c>
      <c r="L36" s="176" t="s">
        <v>30</v>
      </c>
      <c r="M36" s="176" t="s">
        <v>253</v>
      </c>
      <c r="N36" s="189" t="s">
        <v>363</v>
      </c>
      <c r="O36" s="190">
        <v>1</v>
      </c>
      <c r="P36" s="199"/>
    </row>
    <row r="37" s="110" customFormat="1" ht="15" hidden="1" spans="1:16">
      <c r="A37" s="177" t="s">
        <v>2519</v>
      </c>
      <c r="B37" s="176" t="s">
        <v>2520</v>
      </c>
      <c r="C37" s="177">
        <v>13675817010</v>
      </c>
      <c r="D37" s="176" t="s">
        <v>247</v>
      </c>
      <c r="E37" s="176" t="s">
        <v>860</v>
      </c>
      <c r="F37" s="176" t="s">
        <v>2521</v>
      </c>
      <c r="G37" s="178">
        <v>45781</v>
      </c>
      <c r="H37" s="177" t="s">
        <v>265</v>
      </c>
      <c r="I37" s="176" t="s">
        <v>39</v>
      </c>
      <c r="J37" s="177">
        <v>5998</v>
      </c>
      <c r="K37" s="176" t="s">
        <v>252</v>
      </c>
      <c r="L37" s="176" t="s">
        <v>43</v>
      </c>
      <c r="M37" s="176" t="s">
        <v>253</v>
      </c>
      <c r="N37" s="189" t="s">
        <v>363</v>
      </c>
      <c r="O37" s="190">
        <v>1</v>
      </c>
      <c r="P37" s="194">
        <v>1</v>
      </c>
    </row>
    <row r="38" s="110" customFormat="1" ht="15" hidden="1" spans="1:16">
      <c r="A38" s="179" t="s">
        <v>2522</v>
      </c>
      <c r="B38" s="180" t="s">
        <v>2520</v>
      </c>
      <c r="C38" s="179">
        <v>13675817010</v>
      </c>
      <c r="D38" s="180" t="s">
        <v>247</v>
      </c>
      <c r="E38" s="180" t="s">
        <v>860</v>
      </c>
      <c r="F38" s="180" t="s">
        <v>2521</v>
      </c>
      <c r="G38" s="181">
        <v>45781</v>
      </c>
      <c r="H38" s="179" t="s">
        <v>365</v>
      </c>
      <c r="I38" s="180" t="s">
        <v>39</v>
      </c>
      <c r="J38" s="179">
        <v>4848</v>
      </c>
      <c r="K38" s="180" t="s">
        <v>252</v>
      </c>
      <c r="L38" s="180" t="s">
        <v>43</v>
      </c>
      <c r="M38" s="180" t="s">
        <v>349</v>
      </c>
      <c r="N38" s="189" t="s">
        <v>363</v>
      </c>
      <c r="O38" s="190" t="s">
        <v>14</v>
      </c>
      <c r="P38" s="196"/>
    </row>
    <row r="39" s="110" customFormat="1" ht="15" hidden="1" spans="1:16">
      <c r="A39" s="179" t="s">
        <v>2523</v>
      </c>
      <c r="B39" s="180" t="s">
        <v>2520</v>
      </c>
      <c r="C39" s="179">
        <v>13675817010</v>
      </c>
      <c r="D39" s="180" t="s">
        <v>247</v>
      </c>
      <c r="E39" s="180" t="s">
        <v>860</v>
      </c>
      <c r="F39" s="180" t="s">
        <v>2521</v>
      </c>
      <c r="G39" s="181">
        <v>45781</v>
      </c>
      <c r="H39" s="179" t="s">
        <v>268</v>
      </c>
      <c r="I39" s="180" t="s">
        <v>39</v>
      </c>
      <c r="J39" s="179">
        <v>3098</v>
      </c>
      <c r="K39" s="180" t="s">
        <v>252</v>
      </c>
      <c r="L39" s="180" t="s">
        <v>43</v>
      </c>
      <c r="M39" s="180" t="s">
        <v>339</v>
      </c>
      <c r="N39" s="189" t="s">
        <v>363</v>
      </c>
      <c r="O39" s="190" t="s">
        <v>14</v>
      </c>
      <c r="P39" s="195"/>
    </row>
    <row r="40" s="110" customFormat="1" ht="15" hidden="1" spans="1:16">
      <c r="A40" s="177" t="s">
        <v>2524</v>
      </c>
      <c r="B40" s="176" t="s">
        <v>2525</v>
      </c>
      <c r="C40" s="177">
        <v>15258830655</v>
      </c>
      <c r="D40" s="176" t="s">
        <v>247</v>
      </c>
      <c r="E40" s="176" t="s">
        <v>258</v>
      </c>
      <c r="F40" s="176" t="s">
        <v>2526</v>
      </c>
      <c r="G40" s="178">
        <v>45781</v>
      </c>
      <c r="H40" s="177" t="s">
        <v>265</v>
      </c>
      <c r="I40" s="176" t="s">
        <v>45</v>
      </c>
      <c r="J40" s="177">
        <v>5398</v>
      </c>
      <c r="K40" s="176" t="s">
        <v>252</v>
      </c>
      <c r="L40" s="176" t="s">
        <v>51</v>
      </c>
      <c r="M40" s="176" t="s">
        <v>253</v>
      </c>
      <c r="N40" s="189" t="s">
        <v>363</v>
      </c>
      <c r="O40" s="190">
        <v>1</v>
      </c>
      <c r="P40" s="194">
        <v>1</v>
      </c>
    </row>
    <row r="41" s="110" customFormat="1" ht="15" hidden="1" spans="1:16">
      <c r="A41" s="179" t="s">
        <v>2527</v>
      </c>
      <c r="B41" s="180" t="s">
        <v>2525</v>
      </c>
      <c r="C41" s="179">
        <v>15258830655</v>
      </c>
      <c r="D41" s="180" t="s">
        <v>247</v>
      </c>
      <c r="E41" s="180" t="s">
        <v>258</v>
      </c>
      <c r="F41" s="180" t="s">
        <v>2526</v>
      </c>
      <c r="G41" s="181">
        <v>45781</v>
      </c>
      <c r="H41" s="179" t="s">
        <v>308</v>
      </c>
      <c r="I41" s="180" t="s">
        <v>45</v>
      </c>
      <c r="J41" s="179">
        <v>3098</v>
      </c>
      <c r="K41" s="180" t="s">
        <v>252</v>
      </c>
      <c r="L41" s="180" t="s">
        <v>51</v>
      </c>
      <c r="M41" s="180" t="s">
        <v>339</v>
      </c>
      <c r="N41" s="189" t="s">
        <v>363</v>
      </c>
      <c r="O41" s="190" t="s">
        <v>14</v>
      </c>
      <c r="P41" s="196"/>
    </row>
    <row r="42" s="110" customFormat="1" ht="15" hidden="1" spans="1:16">
      <c r="A42" s="179" t="s">
        <v>2528</v>
      </c>
      <c r="B42" s="180" t="s">
        <v>2525</v>
      </c>
      <c r="C42" s="179">
        <v>15258830655</v>
      </c>
      <c r="D42" s="180" t="s">
        <v>247</v>
      </c>
      <c r="E42" s="180" t="s">
        <v>258</v>
      </c>
      <c r="F42" s="180" t="s">
        <v>2526</v>
      </c>
      <c r="G42" s="181">
        <v>45781</v>
      </c>
      <c r="H42" s="179" t="s">
        <v>276</v>
      </c>
      <c r="I42" s="180" t="s">
        <v>45</v>
      </c>
      <c r="J42" s="179">
        <v>5368</v>
      </c>
      <c r="K42" s="180" t="s">
        <v>252</v>
      </c>
      <c r="L42" s="180" t="s">
        <v>51</v>
      </c>
      <c r="M42" s="180" t="s">
        <v>351</v>
      </c>
      <c r="N42" s="189" t="s">
        <v>363</v>
      </c>
      <c r="O42" s="190" t="s">
        <v>14</v>
      </c>
      <c r="P42" s="195"/>
    </row>
    <row r="43" s="110" customFormat="1" ht="15" hidden="1" spans="1:16">
      <c r="A43" s="179" t="s">
        <v>2529</v>
      </c>
      <c r="B43" s="180" t="s">
        <v>2530</v>
      </c>
      <c r="C43" s="179">
        <v>13136175776</v>
      </c>
      <c r="D43" s="180" t="s">
        <v>247</v>
      </c>
      <c r="E43" s="180" t="s">
        <v>314</v>
      </c>
      <c r="F43" s="180" t="s">
        <v>2531</v>
      </c>
      <c r="G43" s="181">
        <v>45781</v>
      </c>
      <c r="H43" s="179" t="s">
        <v>1275</v>
      </c>
      <c r="I43" s="180" t="s">
        <v>13</v>
      </c>
      <c r="J43" s="179">
        <v>7988</v>
      </c>
      <c r="K43" s="180" t="s">
        <v>252</v>
      </c>
      <c r="L43" s="180" t="s">
        <v>23</v>
      </c>
      <c r="M43" s="180" t="s">
        <v>349</v>
      </c>
      <c r="N43" s="189" t="s">
        <v>363</v>
      </c>
      <c r="O43" s="190" t="s">
        <v>14</v>
      </c>
      <c r="P43" s="194">
        <v>1</v>
      </c>
    </row>
    <row r="44" s="110" customFormat="1" ht="15" hidden="1" spans="1:16">
      <c r="A44" s="179" t="s">
        <v>2532</v>
      </c>
      <c r="B44" s="180" t="s">
        <v>2530</v>
      </c>
      <c r="C44" s="179">
        <v>13136175776</v>
      </c>
      <c r="D44" s="180" t="s">
        <v>247</v>
      </c>
      <c r="E44" s="180" t="s">
        <v>314</v>
      </c>
      <c r="F44" s="180" t="s">
        <v>2531</v>
      </c>
      <c r="G44" s="181">
        <v>45781</v>
      </c>
      <c r="H44" s="179" t="s">
        <v>268</v>
      </c>
      <c r="I44" s="180" t="s">
        <v>13</v>
      </c>
      <c r="J44" s="179">
        <v>3098</v>
      </c>
      <c r="K44" s="180" t="s">
        <v>252</v>
      </c>
      <c r="L44" s="180" t="s">
        <v>23</v>
      </c>
      <c r="M44" s="180" t="s">
        <v>339</v>
      </c>
      <c r="N44" s="189" t="s">
        <v>363</v>
      </c>
      <c r="O44" s="190" t="s">
        <v>14</v>
      </c>
      <c r="P44" s="196"/>
    </row>
    <row r="45" s="110" customFormat="1" ht="15" hidden="1" spans="1:16">
      <c r="A45" s="177" t="s">
        <v>2533</v>
      </c>
      <c r="B45" s="176" t="s">
        <v>2530</v>
      </c>
      <c r="C45" s="177">
        <v>13136175776</v>
      </c>
      <c r="D45" s="176" t="s">
        <v>247</v>
      </c>
      <c r="E45" s="176" t="s">
        <v>314</v>
      </c>
      <c r="F45" s="176" t="s">
        <v>2531</v>
      </c>
      <c r="G45" s="178">
        <v>45781</v>
      </c>
      <c r="H45" s="177" t="s">
        <v>265</v>
      </c>
      <c r="I45" s="176" t="s">
        <v>13</v>
      </c>
      <c r="J45" s="177">
        <v>5098</v>
      </c>
      <c r="K45" s="176" t="s">
        <v>252</v>
      </c>
      <c r="L45" s="176" t="s">
        <v>23</v>
      </c>
      <c r="M45" s="176" t="s">
        <v>253</v>
      </c>
      <c r="N45" s="189" t="s">
        <v>363</v>
      </c>
      <c r="O45" s="190">
        <v>1</v>
      </c>
      <c r="P45" s="195"/>
    </row>
    <row r="46" ht="15" hidden="1" spans="1:16">
      <c r="A46" s="174" t="s">
        <v>2534</v>
      </c>
      <c r="B46" s="174" t="s">
        <v>2535</v>
      </c>
      <c r="C46" s="174">
        <v>13958048586</v>
      </c>
      <c r="D46" s="174" t="s">
        <v>247</v>
      </c>
      <c r="E46" s="174" t="s">
        <v>893</v>
      </c>
      <c r="F46" s="174" t="s">
        <v>2536</v>
      </c>
      <c r="G46" s="175">
        <v>45781</v>
      </c>
      <c r="H46" s="174" t="s">
        <v>1800</v>
      </c>
      <c r="I46" s="174" t="s">
        <v>13</v>
      </c>
      <c r="J46" s="174">
        <v>5498</v>
      </c>
      <c r="K46" s="174" t="s">
        <v>252</v>
      </c>
      <c r="L46" s="174" t="s">
        <v>881</v>
      </c>
      <c r="M46" s="174" t="s">
        <v>1408</v>
      </c>
      <c r="N46" s="183" t="s">
        <v>263</v>
      </c>
      <c r="O46" s="184" t="s">
        <v>14</v>
      </c>
      <c r="P46" s="187" t="s">
        <v>14</v>
      </c>
    </row>
    <row r="47" s="110" customFormat="1" ht="15" hidden="1" spans="1:16">
      <c r="A47" s="179" t="s">
        <v>2537</v>
      </c>
      <c r="B47" s="180" t="s">
        <v>2535</v>
      </c>
      <c r="C47" s="179">
        <v>13958048586</v>
      </c>
      <c r="D47" s="180" t="s">
        <v>247</v>
      </c>
      <c r="E47" s="180" t="s">
        <v>893</v>
      </c>
      <c r="F47" s="180" t="s">
        <v>2538</v>
      </c>
      <c r="G47" s="181">
        <v>45781</v>
      </c>
      <c r="H47" s="179" t="s">
        <v>365</v>
      </c>
      <c r="I47" s="180" t="s">
        <v>13</v>
      </c>
      <c r="J47" s="179">
        <v>4848</v>
      </c>
      <c r="K47" s="180" t="s">
        <v>252</v>
      </c>
      <c r="L47" s="180" t="s">
        <v>881</v>
      </c>
      <c r="M47" s="180" t="s">
        <v>349</v>
      </c>
      <c r="N47" s="189" t="s">
        <v>363</v>
      </c>
      <c r="O47" s="190" t="s">
        <v>14</v>
      </c>
      <c r="P47" s="191"/>
    </row>
    <row r="48" s="110" customFormat="1" ht="15" hidden="1" spans="1:16">
      <c r="A48" s="179" t="s">
        <v>2539</v>
      </c>
      <c r="B48" s="180" t="s">
        <v>2540</v>
      </c>
      <c r="C48" s="179">
        <v>15958182237</v>
      </c>
      <c r="D48" s="180" t="s">
        <v>247</v>
      </c>
      <c r="E48" s="180" t="s">
        <v>288</v>
      </c>
      <c r="F48" s="180" t="s">
        <v>2541</v>
      </c>
      <c r="G48" s="181">
        <v>45781</v>
      </c>
      <c r="H48" s="179" t="s">
        <v>297</v>
      </c>
      <c r="I48" s="180" t="s">
        <v>13</v>
      </c>
      <c r="J48" s="179">
        <v>5458</v>
      </c>
      <c r="K48" s="180" t="s">
        <v>252</v>
      </c>
      <c r="L48" s="180" t="s">
        <v>23</v>
      </c>
      <c r="M48" s="180" t="s">
        <v>351</v>
      </c>
      <c r="N48" s="189" t="s">
        <v>363</v>
      </c>
      <c r="O48" s="190" t="s">
        <v>14</v>
      </c>
      <c r="P48" s="194">
        <v>1</v>
      </c>
    </row>
    <row r="49" s="110" customFormat="1" ht="15" hidden="1" spans="1:16">
      <c r="A49" s="177" t="s">
        <v>2542</v>
      </c>
      <c r="B49" s="176" t="s">
        <v>2540</v>
      </c>
      <c r="C49" s="177">
        <v>15958182237</v>
      </c>
      <c r="D49" s="176" t="s">
        <v>247</v>
      </c>
      <c r="E49" s="176" t="s">
        <v>288</v>
      </c>
      <c r="F49" s="176" t="s">
        <v>2541</v>
      </c>
      <c r="G49" s="178">
        <v>45781</v>
      </c>
      <c r="H49" s="177" t="s">
        <v>759</v>
      </c>
      <c r="I49" s="176" t="s">
        <v>13</v>
      </c>
      <c r="J49" s="177">
        <v>7418</v>
      </c>
      <c r="K49" s="176" t="s">
        <v>252</v>
      </c>
      <c r="L49" s="176" t="s">
        <v>23</v>
      </c>
      <c r="M49" s="176" t="s">
        <v>253</v>
      </c>
      <c r="N49" s="189" t="s">
        <v>363</v>
      </c>
      <c r="O49" s="190">
        <v>1</v>
      </c>
      <c r="P49" s="196"/>
    </row>
    <row r="50" s="110" customFormat="1" ht="15" hidden="1" spans="1:16">
      <c r="A50" s="179" t="s">
        <v>2543</v>
      </c>
      <c r="B50" s="180" t="s">
        <v>2540</v>
      </c>
      <c r="C50" s="179">
        <v>15958182237</v>
      </c>
      <c r="D50" s="180" t="s">
        <v>247</v>
      </c>
      <c r="E50" s="180" t="s">
        <v>288</v>
      </c>
      <c r="F50" s="180" t="s">
        <v>2541</v>
      </c>
      <c r="G50" s="181">
        <v>45781</v>
      </c>
      <c r="H50" s="179" t="s">
        <v>268</v>
      </c>
      <c r="I50" s="180" t="s">
        <v>13</v>
      </c>
      <c r="J50" s="179">
        <v>3098</v>
      </c>
      <c r="K50" s="180" t="s">
        <v>252</v>
      </c>
      <c r="L50" s="180" t="s">
        <v>23</v>
      </c>
      <c r="M50" s="180" t="s">
        <v>339</v>
      </c>
      <c r="N50" s="189" t="s">
        <v>363</v>
      </c>
      <c r="O50" s="190" t="s">
        <v>14</v>
      </c>
      <c r="P50" s="195"/>
    </row>
    <row r="51" s="110" customFormat="1" ht="15" spans="1:16">
      <c r="A51" s="179" t="s">
        <v>2544</v>
      </c>
      <c r="B51" s="180" t="s">
        <v>2545</v>
      </c>
      <c r="C51" s="179">
        <v>15356630850</v>
      </c>
      <c r="D51" s="180" t="s">
        <v>247</v>
      </c>
      <c r="E51" s="180" t="s">
        <v>314</v>
      </c>
      <c r="F51" s="180" t="s">
        <v>2546</v>
      </c>
      <c r="G51" s="181">
        <v>45781</v>
      </c>
      <c r="H51" s="179" t="s">
        <v>2123</v>
      </c>
      <c r="I51" s="180" t="s">
        <v>2547</v>
      </c>
      <c r="J51" s="179">
        <v>6688</v>
      </c>
      <c r="K51" s="180" t="s">
        <v>252</v>
      </c>
      <c r="L51" s="180" t="s">
        <v>86</v>
      </c>
      <c r="M51" s="180" t="s">
        <v>349</v>
      </c>
      <c r="N51" s="189" t="s">
        <v>363</v>
      </c>
      <c r="O51" s="190" t="s">
        <v>14</v>
      </c>
      <c r="P51" s="194">
        <v>1</v>
      </c>
    </row>
    <row r="52" s="110" customFormat="1" ht="15" spans="1:16">
      <c r="A52" s="177" t="s">
        <v>2548</v>
      </c>
      <c r="B52" s="176" t="s">
        <v>2545</v>
      </c>
      <c r="C52" s="177">
        <v>15356630850</v>
      </c>
      <c r="D52" s="176" t="s">
        <v>247</v>
      </c>
      <c r="E52" s="176" t="s">
        <v>314</v>
      </c>
      <c r="F52" s="176" t="s">
        <v>2546</v>
      </c>
      <c r="G52" s="178">
        <v>45781</v>
      </c>
      <c r="H52" s="177" t="s">
        <v>331</v>
      </c>
      <c r="I52" s="176" t="s">
        <v>2547</v>
      </c>
      <c r="J52" s="177">
        <v>7300</v>
      </c>
      <c r="K52" s="176" t="s">
        <v>252</v>
      </c>
      <c r="L52" s="176" t="s">
        <v>86</v>
      </c>
      <c r="M52" s="176" t="s">
        <v>332</v>
      </c>
      <c r="N52" s="189" t="s">
        <v>363</v>
      </c>
      <c r="O52" s="190">
        <v>2</v>
      </c>
      <c r="P52" s="195"/>
    </row>
    <row r="53" s="110" customFormat="1" ht="15" spans="1:16">
      <c r="A53" s="177" t="s">
        <v>2549</v>
      </c>
      <c r="B53" s="176" t="s">
        <v>2550</v>
      </c>
      <c r="C53" s="177">
        <v>13867428218</v>
      </c>
      <c r="D53" s="176" t="s">
        <v>247</v>
      </c>
      <c r="E53" s="176" t="s">
        <v>314</v>
      </c>
      <c r="F53" s="176" t="s">
        <v>2551</v>
      </c>
      <c r="G53" s="178">
        <v>45781</v>
      </c>
      <c r="H53" s="177" t="s">
        <v>331</v>
      </c>
      <c r="I53" s="176" t="s">
        <v>2547</v>
      </c>
      <c r="J53" s="177">
        <v>7300</v>
      </c>
      <c r="K53" s="176" t="s">
        <v>252</v>
      </c>
      <c r="L53" s="176" t="s">
        <v>86</v>
      </c>
      <c r="M53" s="176" t="s">
        <v>332</v>
      </c>
      <c r="N53" s="189" t="s">
        <v>363</v>
      </c>
      <c r="O53" s="190">
        <v>2</v>
      </c>
      <c r="P53" s="194">
        <v>1</v>
      </c>
    </row>
    <row r="54" s="110" customFormat="1" ht="15" spans="1:16">
      <c r="A54" s="179" t="s">
        <v>2552</v>
      </c>
      <c r="B54" s="180" t="s">
        <v>2550</v>
      </c>
      <c r="C54" s="179">
        <v>13867428218</v>
      </c>
      <c r="D54" s="180" t="s">
        <v>247</v>
      </c>
      <c r="E54" s="180" t="s">
        <v>314</v>
      </c>
      <c r="F54" s="180" t="s">
        <v>2551</v>
      </c>
      <c r="G54" s="181">
        <v>45781</v>
      </c>
      <c r="H54" s="179" t="s">
        <v>2553</v>
      </c>
      <c r="I54" s="180" t="s">
        <v>2547</v>
      </c>
      <c r="J54" s="179">
        <v>6088</v>
      </c>
      <c r="K54" s="180" t="s">
        <v>252</v>
      </c>
      <c r="L54" s="180" t="s">
        <v>86</v>
      </c>
      <c r="M54" s="180" t="s">
        <v>351</v>
      </c>
      <c r="N54" s="189" t="s">
        <v>363</v>
      </c>
      <c r="O54" s="190" t="s">
        <v>14</v>
      </c>
      <c r="P54" s="195"/>
    </row>
    <row r="55" s="110" customFormat="1" ht="15" spans="1:16">
      <c r="A55" s="179" t="s">
        <v>2554</v>
      </c>
      <c r="B55" s="180" t="s">
        <v>2555</v>
      </c>
      <c r="C55" s="179">
        <v>13968132801</v>
      </c>
      <c r="D55" s="180" t="s">
        <v>247</v>
      </c>
      <c r="E55" s="180" t="s">
        <v>314</v>
      </c>
      <c r="F55" s="180" t="s">
        <v>2556</v>
      </c>
      <c r="G55" s="181">
        <v>45781</v>
      </c>
      <c r="H55" s="179" t="s">
        <v>2015</v>
      </c>
      <c r="I55" s="180" t="s">
        <v>2557</v>
      </c>
      <c r="J55" s="179">
        <v>7988</v>
      </c>
      <c r="K55" s="180" t="s">
        <v>252</v>
      </c>
      <c r="L55" s="180" t="s">
        <v>86</v>
      </c>
      <c r="M55" s="180" t="s">
        <v>351</v>
      </c>
      <c r="N55" s="189" t="s">
        <v>363</v>
      </c>
      <c r="O55" s="190" t="s">
        <v>14</v>
      </c>
      <c r="P55" s="194">
        <v>1</v>
      </c>
    </row>
    <row r="56" s="110" customFormat="1" ht="15" spans="1:16">
      <c r="A56" s="177" t="s">
        <v>2558</v>
      </c>
      <c r="B56" s="176" t="s">
        <v>2555</v>
      </c>
      <c r="C56" s="177">
        <v>13968132801</v>
      </c>
      <c r="D56" s="176" t="s">
        <v>247</v>
      </c>
      <c r="E56" s="176" t="s">
        <v>314</v>
      </c>
      <c r="F56" s="176" t="s">
        <v>2556</v>
      </c>
      <c r="G56" s="178">
        <v>45781</v>
      </c>
      <c r="H56" s="177" t="s">
        <v>1281</v>
      </c>
      <c r="I56" s="176" t="s">
        <v>2557</v>
      </c>
      <c r="J56" s="177">
        <v>4998</v>
      </c>
      <c r="K56" s="176" t="s">
        <v>252</v>
      </c>
      <c r="L56" s="176" t="s">
        <v>86</v>
      </c>
      <c r="M56" s="176" t="s">
        <v>253</v>
      </c>
      <c r="N56" s="189" t="s">
        <v>363</v>
      </c>
      <c r="O56" s="190">
        <v>1</v>
      </c>
      <c r="P56" s="195"/>
    </row>
    <row r="57" s="110" customFormat="1" ht="15" spans="1:16">
      <c r="A57" s="177" t="s">
        <v>2559</v>
      </c>
      <c r="B57" s="176" t="s">
        <v>2560</v>
      </c>
      <c r="C57" s="177">
        <v>13757111476</v>
      </c>
      <c r="D57" s="176" t="s">
        <v>247</v>
      </c>
      <c r="E57" s="176" t="s">
        <v>314</v>
      </c>
      <c r="F57" s="176" t="s">
        <v>2561</v>
      </c>
      <c r="G57" s="178">
        <v>45781</v>
      </c>
      <c r="H57" s="177" t="s">
        <v>924</v>
      </c>
      <c r="I57" s="176" t="s">
        <v>2547</v>
      </c>
      <c r="J57" s="177">
        <v>5150</v>
      </c>
      <c r="K57" s="176" t="s">
        <v>252</v>
      </c>
      <c r="L57" s="176" t="s">
        <v>86</v>
      </c>
      <c r="M57" s="176" t="s">
        <v>253</v>
      </c>
      <c r="N57" s="189" t="s">
        <v>363</v>
      </c>
      <c r="O57" s="190">
        <v>1</v>
      </c>
      <c r="P57" s="194">
        <v>1</v>
      </c>
    </row>
    <row r="58" s="110" customFormat="1" ht="15" spans="1:16">
      <c r="A58" s="179" t="s">
        <v>2562</v>
      </c>
      <c r="B58" s="180" t="s">
        <v>2560</v>
      </c>
      <c r="C58" s="179">
        <v>13757111476</v>
      </c>
      <c r="D58" s="180" t="s">
        <v>247</v>
      </c>
      <c r="E58" s="180" t="s">
        <v>314</v>
      </c>
      <c r="F58" s="180" t="s">
        <v>2561</v>
      </c>
      <c r="G58" s="181">
        <v>45781</v>
      </c>
      <c r="H58" s="179" t="s">
        <v>2015</v>
      </c>
      <c r="I58" s="180" t="s">
        <v>2547</v>
      </c>
      <c r="J58" s="179">
        <v>7900</v>
      </c>
      <c r="K58" s="180" t="s">
        <v>252</v>
      </c>
      <c r="L58" s="180" t="s">
        <v>86</v>
      </c>
      <c r="M58" s="180" t="s">
        <v>351</v>
      </c>
      <c r="N58" s="189" t="s">
        <v>363</v>
      </c>
      <c r="O58" s="190" t="s">
        <v>14</v>
      </c>
      <c r="P58" s="195"/>
    </row>
    <row r="59" ht="15" spans="1:16">
      <c r="A59" s="172" t="s">
        <v>2563</v>
      </c>
      <c r="B59" s="176" t="s">
        <v>2564</v>
      </c>
      <c r="C59" s="177" t="s">
        <v>2565</v>
      </c>
      <c r="D59" s="176" t="s">
        <v>247</v>
      </c>
      <c r="E59" s="176" t="s">
        <v>314</v>
      </c>
      <c r="F59" s="176" t="s">
        <v>2566</v>
      </c>
      <c r="G59" s="178" t="s">
        <v>2567</v>
      </c>
      <c r="H59" s="177" t="s">
        <v>924</v>
      </c>
      <c r="I59" s="176" t="s">
        <v>2557</v>
      </c>
      <c r="J59" s="177">
        <v>5150</v>
      </c>
      <c r="K59" s="176" t="s">
        <v>252</v>
      </c>
      <c r="L59" s="176" t="s">
        <v>86</v>
      </c>
      <c r="M59" s="176" t="s">
        <v>253</v>
      </c>
      <c r="N59" s="189" t="s">
        <v>363</v>
      </c>
      <c r="O59" s="190">
        <v>1</v>
      </c>
      <c r="P59" s="194">
        <v>1</v>
      </c>
    </row>
    <row r="60" s="110" customFormat="1" ht="15" spans="1:16">
      <c r="A60" s="179" t="s">
        <v>2568</v>
      </c>
      <c r="B60" s="180" t="s">
        <v>2564</v>
      </c>
      <c r="C60" s="179" t="s">
        <v>2565</v>
      </c>
      <c r="D60" s="180" t="s">
        <v>247</v>
      </c>
      <c r="E60" s="180" t="s">
        <v>314</v>
      </c>
      <c r="F60" s="180" t="s">
        <v>2566</v>
      </c>
      <c r="G60" s="181" t="s">
        <v>2567</v>
      </c>
      <c r="H60" s="179" t="s">
        <v>276</v>
      </c>
      <c r="I60" s="180" t="s">
        <v>2557</v>
      </c>
      <c r="J60" s="179">
        <v>5368</v>
      </c>
      <c r="K60" s="179" t="s">
        <v>252</v>
      </c>
      <c r="L60" s="180" t="s">
        <v>86</v>
      </c>
      <c r="M60" s="180" t="s">
        <v>351</v>
      </c>
      <c r="N60" s="189" t="s">
        <v>363</v>
      </c>
      <c r="O60" s="190" t="s">
        <v>14</v>
      </c>
      <c r="P60" s="196"/>
    </row>
    <row r="61" s="110" customFormat="1" ht="15" spans="1:16">
      <c r="A61" s="179" t="s">
        <v>2569</v>
      </c>
      <c r="B61" s="180" t="s">
        <v>2564</v>
      </c>
      <c r="C61" s="179" t="s">
        <v>2565</v>
      </c>
      <c r="D61" s="180" t="s">
        <v>247</v>
      </c>
      <c r="E61" s="180" t="s">
        <v>314</v>
      </c>
      <c r="F61" s="180" t="s">
        <v>2566</v>
      </c>
      <c r="G61" s="181" t="s">
        <v>2567</v>
      </c>
      <c r="H61" s="179" t="s">
        <v>907</v>
      </c>
      <c r="I61" s="180" t="s">
        <v>2557</v>
      </c>
      <c r="J61" s="179">
        <v>3888</v>
      </c>
      <c r="K61" s="179" t="s">
        <v>252</v>
      </c>
      <c r="L61" s="180" t="s">
        <v>86</v>
      </c>
      <c r="M61" s="180" t="s">
        <v>947</v>
      </c>
      <c r="N61" s="189" t="s">
        <v>363</v>
      </c>
      <c r="O61" s="190" t="s">
        <v>14</v>
      </c>
      <c r="P61" s="195"/>
    </row>
    <row r="62" s="110" customFormat="1" ht="15" spans="1:16">
      <c r="A62" s="179" t="s">
        <v>2570</v>
      </c>
      <c r="B62" s="180" t="s">
        <v>2571</v>
      </c>
      <c r="C62" s="179" t="s">
        <v>2572</v>
      </c>
      <c r="D62" s="180" t="s">
        <v>247</v>
      </c>
      <c r="E62" s="180" t="s">
        <v>248</v>
      </c>
      <c r="F62" s="180" t="s">
        <v>2573</v>
      </c>
      <c r="G62" s="181" t="s">
        <v>2567</v>
      </c>
      <c r="H62" s="179" t="s">
        <v>2015</v>
      </c>
      <c r="I62" s="180" t="s">
        <v>2557</v>
      </c>
      <c r="J62" s="179">
        <v>7900</v>
      </c>
      <c r="K62" s="179" t="s">
        <v>252</v>
      </c>
      <c r="L62" s="180" t="s">
        <v>86</v>
      </c>
      <c r="M62" s="180" t="s">
        <v>351</v>
      </c>
      <c r="N62" s="189" t="s">
        <v>363</v>
      </c>
      <c r="O62" s="190" t="s">
        <v>14</v>
      </c>
      <c r="P62" s="194">
        <v>1</v>
      </c>
    </row>
    <row r="63" s="110" customFormat="1" ht="15" spans="1:16">
      <c r="A63" s="177" t="s">
        <v>2574</v>
      </c>
      <c r="B63" s="176" t="s">
        <v>2571</v>
      </c>
      <c r="C63" s="177" t="s">
        <v>2572</v>
      </c>
      <c r="D63" s="176" t="s">
        <v>247</v>
      </c>
      <c r="E63" s="176" t="s">
        <v>248</v>
      </c>
      <c r="F63" s="176" t="s">
        <v>2573</v>
      </c>
      <c r="G63" s="178" t="s">
        <v>2567</v>
      </c>
      <c r="H63" s="177" t="s">
        <v>1553</v>
      </c>
      <c r="I63" s="176" t="s">
        <v>2557</v>
      </c>
      <c r="J63" s="177">
        <v>7300</v>
      </c>
      <c r="K63" s="176" t="s">
        <v>252</v>
      </c>
      <c r="L63" s="176" t="s">
        <v>86</v>
      </c>
      <c r="M63" s="176" t="s">
        <v>332</v>
      </c>
      <c r="N63" s="189" t="s">
        <v>363</v>
      </c>
      <c r="O63" s="190">
        <v>2</v>
      </c>
      <c r="P63" s="195"/>
    </row>
    <row r="64" s="110" customFormat="1" ht="15" spans="1:16">
      <c r="A64" s="179" t="s">
        <v>2575</v>
      </c>
      <c r="B64" s="180" t="s">
        <v>2576</v>
      </c>
      <c r="C64" s="179" t="s">
        <v>2577</v>
      </c>
      <c r="D64" s="180" t="s">
        <v>247</v>
      </c>
      <c r="E64" s="180" t="s">
        <v>314</v>
      </c>
      <c r="F64" s="180" t="s">
        <v>2578</v>
      </c>
      <c r="G64" s="181" t="s">
        <v>2567</v>
      </c>
      <c r="H64" s="179" t="s">
        <v>286</v>
      </c>
      <c r="I64" s="180" t="s">
        <v>2547</v>
      </c>
      <c r="J64" s="179">
        <v>7688</v>
      </c>
      <c r="K64" s="179" t="s">
        <v>252</v>
      </c>
      <c r="L64" s="180" t="s">
        <v>86</v>
      </c>
      <c r="M64" s="180" t="s">
        <v>351</v>
      </c>
      <c r="N64" s="189" t="s">
        <v>363</v>
      </c>
      <c r="O64" s="190" t="s">
        <v>14</v>
      </c>
      <c r="P64" s="194">
        <v>1</v>
      </c>
    </row>
    <row r="65" s="110" customFormat="1" ht="15" spans="1:16">
      <c r="A65" s="177" t="s">
        <v>2579</v>
      </c>
      <c r="B65" s="176" t="s">
        <v>2576</v>
      </c>
      <c r="C65" s="177" t="s">
        <v>2577</v>
      </c>
      <c r="D65" s="176" t="s">
        <v>247</v>
      </c>
      <c r="E65" s="176" t="s">
        <v>314</v>
      </c>
      <c r="F65" s="176" t="s">
        <v>2578</v>
      </c>
      <c r="G65" s="178" t="s">
        <v>2567</v>
      </c>
      <c r="H65" s="177" t="s">
        <v>331</v>
      </c>
      <c r="I65" s="176" t="s">
        <v>2547</v>
      </c>
      <c r="J65" s="177">
        <v>7300</v>
      </c>
      <c r="K65" s="177" t="s">
        <v>252</v>
      </c>
      <c r="L65" s="176" t="s">
        <v>86</v>
      </c>
      <c r="M65" s="176" t="s">
        <v>332</v>
      </c>
      <c r="N65" s="189" t="s">
        <v>363</v>
      </c>
      <c r="O65" s="190">
        <v>2</v>
      </c>
      <c r="P65" s="195"/>
    </row>
    <row r="66" s="110" customFormat="1" ht="15" spans="1:16">
      <c r="A66" s="179" t="s">
        <v>2580</v>
      </c>
      <c r="B66" s="180" t="s">
        <v>2581</v>
      </c>
      <c r="C66" s="179" t="s">
        <v>2582</v>
      </c>
      <c r="D66" s="180" t="s">
        <v>247</v>
      </c>
      <c r="E66" s="180" t="s">
        <v>314</v>
      </c>
      <c r="F66" s="180" t="s">
        <v>2583</v>
      </c>
      <c r="G66" s="181" t="s">
        <v>2567</v>
      </c>
      <c r="H66" s="179" t="s">
        <v>286</v>
      </c>
      <c r="I66" s="180" t="s">
        <v>2584</v>
      </c>
      <c r="J66" s="179">
        <v>7688</v>
      </c>
      <c r="K66" s="179" t="s">
        <v>252</v>
      </c>
      <c r="L66" s="180" t="s">
        <v>86</v>
      </c>
      <c r="M66" s="180" t="s">
        <v>351</v>
      </c>
      <c r="N66" s="189" t="s">
        <v>363</v>
      </c>
      <c r="O66" s="190" t="s">
        <v>14</v>
      </c>
      <c r="P66" s="194">
        <v>1</v>
      </c>
    </row>
    <row r="67" s="110" customFormat="1" ht="15" spans="1:16">
      <c r="A67" s="177" t="s">
        <v>2585</v>
      </c>
      <c r="B67" s="176" t="s">
        <v>2581</v>
      </c>
      <c r="C67" s="177" t="s">
        <v>2582</v>
      </c>
      <c r="D67" s="176" t="s">
        <v>247</v>
      </c>
      <c r="E67" s="176" t="s">
        <v>314</v>
      </c>
      <c r="F67" s="176" t="s">
        <v>2583</v>
      </c>
      <c r="G67" s="178" t="s">
        <v>2567</v>
      </c>
      <c r="H67" s="177" t="s">
        <v>1535</v>
      </c>
      <c r="I67" s="176" t="s">
        <v>2584</v>
      </c>
      <c r="J67" s="177">
        <v>6800</v>
      </c>
      <c r="K67" s="177" t="s">
        <v>252</v>
      </c>
      <c r="L67" s="176" t="s">
        <v>86</v>
      </c>
      <c r="M67" s="176" t="s">
        <v>253</v>
      </c>
      <c r="N67" s="189" t="s">
        <v>363</v>
      </c>
      <c r="O67" s="190">
        <v>1</v>
      </c>
      <c r="P67" s="195"/>
    </row>
    <row r="68" s="110" customFormat="1" ht="15" spans="1:16">
      <c r="A68" s="177" t="s">
        <v>2586</v>
      </c>
      <c r="B68" s="176" t="s">
        <v>2587</v>
      </c>
      <c r="C68" s="177" t="s">
        <v>2588</v>
      </c>
      <c r="D68" s="176" t="s">
        <v>247</v>
      </c>
      <c r="E68" s="176" t="s">
        <v>360</v>
      </c>
      <c r="F68" s="176" t="s">
        <v>2589</v>
      </c>
      <c r="G68" s="178" t="s">
        <v>2567</v>
      </c>
      <c r="H68" s="177" t="s">
        <v>924</v>
      </c>
      <c r="I68" s="176" t="s">
        <v>2547</v>
      </c>
      <c r="J68" s="177">
        <v>5100</v>
      </c>
      <c r="K68" s="177" t="s">
        <v>252</v>
      </c>
      <c r="L68" s="176" t="s">
        <v>86</v>
      </c>
      <c r="M68" s="176" t="s">
        <v>253</v>
      </c>
      <c r="N68" s="189" t="s">
        <v>363</v>
      </c>
      <c r="O68" s="190">
        <v>1</v>
      </c>
      <c r="P68" s="194">
        <v>1</v>
      </c>
    </row>
    <row r="69" s="110" customFormat="1" ht="15" spans="1:16">
      <c r="A69" s="179" t="s">
        <v>2590</v>
      </c>
      <c r="B69" s="180" t="s">
        <v>2587</v>
      </c>
      <c r="C69" s="179" t="s">
        <v>2588</v>
      </c>
      <c r="D69" s="180" t="s">
        <v>247</v>
      </c>
      <c r="E69" s="180" t="s">
        <v>360</v>
      </c>
      <c r="F69" s="180" t="s">
        <v>2589</v>
      </c>
      <c r="G69" s="181" t="s">
        <v>2567</v>
      </c>
      <c r="H69" s="179" t="s">
        <v>2015</v>
      </c>
      <c r="I69" s="180" t="s">
        <v>2547</v>
      </c>
      <c r="J69" s="179">
        <v>7988</v>
      </c>
      <c r="K69" s="179" t="s">
        <v>252</v>
      </c>
      <c r="L69" s="180" t="s">
        <v>86</v>
      </c>
      <c r="M69" s="180" t="s">
        <v>351</v>
      </c>
      <c r="N69" s="189" t="s">
        <v>363</v>
      </c>
      <c r="O69" s="190" t="s">
        <v>14</v>
      </c>
      <c r="P69" s="195"/>
    </row>
    <row r="70" s="110" customFormat="1" ht="15" spans="1:16">
      <c r="A70" s="177" t="s">
        <v>2591</v>
      </c>
      <c r="B70" s="176" t="s">
        <v>2592</v>
      </c>
      <c r="C70" s="177" t="s">
        <v>2593</v>
      </c>
      <c r="D70" s="176" t="s">
        <v>247</v>
      </c>
      <c r="E70" s="176" t="s">
        <v>314</v>
      </c>
      <c r="F70" s="176" t="s">
        <v>2594</v>
      </c>
      <c r="G70" s="178" t="s">
        <v>2567</v>
      </c>
      <c r="H70" s="177" t="s">
        <v>331</v>
      </c>
      <c r="I70" s="176" t="s">
        <v>2584</v>
      </c>
      <c r="J70" s="177">
        <v>7300</v>
      </c>
      <c r="K70" s="177" t="s">
        <v>252</v>
      </c>
      <c r="L70" s="176" t="s">
        <v>86</v>
      </c>
      <c r="M70" s="176" t="s">
        <v>332</v>
      </c>
      <c r="N70" s="189" t="s">
        <v>363</v>
      </c>
      <c r="O70" s="190">
        <v>2</v>
      </c>
      <c r="P70" s="194">
        <v>1</v>
      </c>
    </row>
    <row r="71" s="110" customFormat="1" ht="15" spans="1:16">
      <c r="A71" s="179" t="s">
        <v>2595</v>
      </c>
      <c r="B71" s="180" t="s">
        <v>2592</v>
      </c>
      <c r="C71" s="179" t="s">
        <v>2593</v>
      </c>
      <c r="D71" s="180" t="s">
        <v>247</v>
      </c>
      <c r="E71" s="180" t="s">
        <v>314</v>
      </c>
      <c r="F71" s="180" t="s">
        <v>2594</v>
      </c>
      <c r="G71" s="181" t="s">
        <v>2567</v>
      </c>
      <c r="H71" s="179" t="s">
        <v>2326</v>
      </c>
      <c r="I71" s="180" t="s">
        <v>2584</v>
      </c>
      <c r="J71" s="179">
        <v>8488</v>
      </c>
      <c r="K71" s="179" t="s">
        <v>252</v>
      </c>
      <c r="L71" s="180" t="s">
        <v>86</v>
      </c>
      <c r="M71" s="180" t="s">
        <v>351</v>
      </c>
      <c r="N71" s="189" t="s">
        <v>363</v>
      </c>
      <c r="O71" s="190" t="s">
        <v>14</v>
      </c>
      <c r="P71" s="196"/>
    </row>
    <row r="72" s="110" customFormat="1" ht="15" spans="1:16">
      <c r="A72" s="179" t="s">
        <v>2596</v>
      </c>
      <c r="B72" s="180" t="s">
        <v>2592</v>
      </c>
      <c r="C72" s="179" t="s">
        <v>2593</v>
      </c>
      <c r="D72" s="180" t="s">
        <v>247</v>
      </c>
      <c r="E72" s="180" t="s">
        <v>314</v>
      </c>
      <c r="F72" s="180" t="s">
        <v>2594</v>
      </c>
      <c r="G72" s="181" t="s">
        <v>2484</v>
      </c>
      <c r="H72" s="179" t="s">
        <v>2015</v>
      </c>
      <c r="I72" s="180" t="s">
        <v>2557</v>
      </c>
      <c r="J72" s="179">
        <v>7988</v>
      </c>
      <c r="K72" s="179" t="s">
        <v>252</v>
      </c>
      <c r="L72" s="180" t="s">
        <v>86</v>
      </c>
      <c r="M72" s="180" t="s">
        <v>351</v>
      </c>
      <c r="N72" s="189" t="s">
        <v>363</v>
      </c>
      <c r="O72" s="190" t="s">
        <v>14</v>
      </c>
      <c r="P72" s="195"/>
    </row>
    <row r="73" ht="15" hidden="1" spans="1:16">
      <c r="A73" s="172" t="s">
        <v>2597</v>
      </c>
      <c r="B73" s="172" t="s">
        <v>2434</v>
      </c>
      <c r="C73" s="172" t="s">
        <v>2436</v>
      </c>
      <c r="D73" s="172" t="s">
        <v>247</v>
      </c>
      <c r="E73" s="172" t="s">
        <v>288</v>
      </c>
      <c r="F73" s="172" t="s">
        <v>2598</v>
      </c>
      <c r="G73" s="173" t="s">
        <v>2599</v>
      </c>
      <c r="H73" s="172" t="s">
        <v>2600</v>
      </c>
      <c r="I73" s="172" t="s">
        <v>117</v>
      </c>
      <c r="J73" s="172">
        <v>8388</v>
      </c>
      <c r="K73" s="172" t="s">
        <v>1992</v>
      </c>
      <c r="L73" s="172" t="s">
        <v>121</v>
      </c>
      <c r="M73" s="172" t="s">
        <v>266</v>
      </c>
      <c r="N73" s="183" t="s">
        <v>263</v>
      </c>
      <c r="O73" s="184">
        <v>1</v>
      </c>
      <c r="P73" s="184" t="s">
        <v>14</v>
      </c>
    </row>
    <row r="74" ht="15" hidden="1" spans="1:16">
      <c r="A74" s="174" t="s">
        <v>2601</v>
      </c>
      <c r="B74" s="174" t="s">
        <v>1102</v>
      </c>
      <c r="C74" s="174" t="s">
        <v>1103</v>
      </c>
      <c r="D74" s="174" t="s">
        <v>247</v>
      </c>
      <c r="E74" s="174" t="s">
        <v>314</v>
      </c>
      <c r="F74" s="174" t="s">
        <v>1888</v>
      </c>
      <c r="G74" s="175" t="s">
        <v>2599</v>
      </c>
      <c r="H74" s="174" t="s">
        <v>1367</v>
      </c>
      <c r="I74" s="174" t="s">
        <v>52</v>
      </c>
      <c r="J74" s="174">
        <v>5988</v>
      </c>
      <c r="K74" s="174" t="s">
        <v>252</v>
      </c>
      <c r="L74" s="174" t="s">
        <v>53</v>
      </c>
      <c r="M74" s="174" t="s">
        <v>1276</v>
      </c>
      <c r="N74" s="183" t="s">
        <v>263</v>
      </c>
      <c r="O74" s="184" t="s">
        <v>14</v>
      </c>
      <c r="P74" s="194">
        <v>1</v>
      </c>
    </row>
    <row r="75" ht="15" hidden="1" spans="1:16">
      <c r="A75" s="172" t="s">
        <v>2602</v>
      </c>
      <c r="B75" s="172" t="s">
        <v>1102</v>
      </c>
      <c r="C75" s="172" t="s">
        <v>1103</v>
      </c>
      <c r="D75" s="172" t="s">
        <v>247</v>
      </c>
      <c r="E75" s="172" t="s">
        <v>314</v>
      </c>
      <c r="F75" s="172" t="s">
        <v>1888</v>
      </c>
      <c r="G75" s="173" t="s">
        <v>2599</v>
      </c>
      <c r="H75" s="172" t="s">
        <v>852</v>
      </c>
      <c r="I75" s="172" t="s">
        <v>52</v>
      </c>
      <c r="J75" s="172">
        <v>9098</v>
      </c>
      <c r="K75" s="172" t="s">
        <v>2464</v>
      </c>
      <c r="L75" s="172" t="s">
        <v>53</v>
      </c>
      <c r="M75" s="172" t="s">
        <v>853</v>
      </c>
      <c r="N75" s="183" t="s">
        <v>263</v>
      </c>
      <c r="O75" s="184">
        <v>2</v>
      </c>
      <c r="P75" s="195"/>
    </row>
    <row r="76" ht="15" hidden="1" spans="1:16">
      <c r="A76" s="174" t="s">
        <v>2603</v>
      </c>
      <c r="B76" s="174" t="s">
        <v>2604</v>
      </c>
      <c r="C76" s="174" t="s">
        <v>2605</v>
      </c>
      <c r="D76" s="174" t="s">
        <v>247</v>
      </c>
      <c r="E76" s="174" t="s">
        <v>314</v>
      </c>
      <c r="F76" s="174" t="s">
        <v>2606</v>
      </c>
      <c r="G76" s="175">
        <v>45780</v>
      </c>
      <c r="H76" s="174" t="s">
        <v>1275</v>
      </c>
      <c r="I76" s="174" t="s">
        <v>52</v>
      </c>
      <c r="J76" s="174">
        <v>7988</v>
      </c>
      <c r="K76" s="174" t="s">
        <v>252</v>
      </c>
      <c r="L76" s="174" t="s">
        <v>53</v>
      </c>
      <c r="M76" s="174" t="s">
        <v>1276</v>
      </c>
      <c r="N76" s="183" t="s">
        <v>263</v>
      </c>
      <c r="O76" s="184" t="s">
        <v>14</v>
      </c>
      <c r="P76" s="188" t="s">
        <v>14</v>
      </c>
    </row>
    <row r="77" ht="15" spans="1:16">
      <c r="A77" s="174" t="s">
        <v>2607</v>
      </c>
      <c r="B77" s="174" t="s">
        <v>86</v>
      </c>
      <c r="C77" s="174" t="s">
        <v>2608</v>
      </c>
      <c r="D77" s="174" t="s">
        <v>247</v>
      </c>
      <c r="E77" s="174" t="s">
        <v>893</v>
      </c>
      <c r="F77" s="174" t="s">
        <v>2609</v>
      </c>
      <c r="G77" s="175" t="s">
        <v>2610</v>
      </c>
      <c r="H77" s="174" t="s">
        <v>2611</v>
      </c>
      <c r="I77" s="174" t="s">
        <v>2557</v>
      </c>
      <c r="J77" s="174">
        <v>5088</v>
      </c>
      <c r="K77" s="174" t="s">
        <v>252</v>
      </c>
      <c r="L77" s="174" t="s">
        <v>86</v>
      </c>
      <c r="M77" s="174" t="s">
        <v>2612</v>
      </c>
      <c r="N77" s="183" t="s">
        <v>263</v>
      </c>
      <c r="O77" s="184" t="s">
        <v>14</v>
      </c>
      <c r="P77" s="184" t="s">
        <v>14</v>
      </c>
    </row>
    <row r="78" ht="15" hidden="1" spans="1:16">
      <c r="A78" s="174" t="s">
        <v>2613</v>
      </c>
      <c r="B78" s="174" t="s">
        <v>2614</v>
      </c>
      <c r="C78" s="174" t="s">
        <v>2615</v>
      </c>
      <c r="D78" s="174" t="s">
        <v>247</v>
      </c>
      <c r="E78" s="174" t="s">
        <v>2616</v>
      </c>
      <c r="F78" s="174" t="s">
        <v>2617</v>
      </c>
      <c r="G78" s="175" t="s">
        <v>2610</v>
      </c>
      <c r="H78" s="174" t="s">
        <v>2611</v>
      </c>
      <c r="I78" s="174" t="s">
        <v>39</v>
      </c>
      <c r="J78" s="174">
        <v>6098</v>
      </c>
      <c r="K78" s="174" t="s">
        <v>252</v>
      </c>
      <c r="L78" s="174" t="s">
        <v>40</v>
      </c>
      <c r="M78" s="174" t="s">
        <v>2612</v>
      </c>
      <c r="N78" s="183" t="s">
        <v>263</v>
      </c>
      <c r="O78" s="184" t="s">
        <v>14</v>
      </c>
      <c r="P78" s="184" t="s">
        <v>14</v>
      </c>
    </row>
    <row r="79" s="110" customFormat="1" ht="15" hidden="1" spans="1:16">
      <c r="A79" s="179" t="s">
        <v>2618</v>
      </c>
      <c r="B79" s="180" t="s">
        <v>1722</v>
      </c>
      <c r="C79" s="179" t="s">
        <v>2619</v>
      </c>
      <c r="D79" s="180" t="s">
        <v>247</v>
      </c>
      <c r="E79" s="180" t="s">
        <v>860</v>
      </c>
      <c r="F79" s="180" t="s">
        <v>2620</v>
      </c>
      <c r="G79" s="181" t="s">
        <v>2621</v>
      </c>
      <c r="H79" s="179" t="s">
        <v>297</v>
      </c>
      <c r="I79" s="180" t="s">
        <v>33</v>
      </c>
      <c r="J79" s="179">
        <v>5458</v>
      </c>
      <c r="K79" s="179" t="s">
        <v>252</v>
      </c>
      <c r="L79" s="180" t="s">
        <v>34</v>
      </c>
      <c r="M79" s="180" t="s">
        <v>351</v>
      </c>
      <c r="N79" s="189" t="s">
        <v>363</v>
      </c>
      <c r="O79" s="184" t="s">
        <v>14</v>
      </c>
      <c r="P79" s="194">
        <v>1</v>
      </c>
    </row>
    <row r="80" s="158" customFormat="1" ht="15" hidden="1" spans="1:16">
      <c r="A80" s="177" t="s">
        <v>2622</v>
      </c>
      <c r="B80" s="176" t="s">
        <v>1722</v>
      </c>
      <c r="C80" s="177" t="s">
        <v>2619</v>
      </c>
      <c r="D80" s="176" t="s">
        <v>247</v>
      </c>
      <c r="E80" s="176" t="s">
        <v>860</v>
      </c>
      <c r="F80" s="176" t="s">
        <v>2620</v>
      </c>
      <c r="G80" s="178" t="s">
        <v>2621</v>
      </c>
      <c r="H80" s="177" t="s">
        <v>335</v>
      </c>
      <c r="I80" s="176" t="s">
        <v>33</v>
      </c>
      <c r="J80" s="177">
        <v>9388</v>
      </c>
      <c r="K80" s="177" t="s">
        <v>252</v>
      </c>
      <c r="L80" s="176" t="s">
        <v>34</v>
      </c>
      <c r="M80" s="176" t="s">
        <v>336</v>
      </c>
      <c r="N80" s="189" t="s">
        <v>363</v>
      </c>
      <c r="O80" s="190">
        <v>2</v>
      </c>
      <c r="P80" s="195"/>
    </row>
    <row r="81" s="158" customFormat="1" ht="15" hidden="1" spans="1:16">
      <c r="A81" s="177" t="s">
        <v>2623</v>
      </c>
      <c r="B81" s="176" t="s">
        <v>1356</v>
      </c>
      <c r="C81" s="177" t="s">
        <v>1357</v>
      </c>
      <c r="D81" s="176" t="s">
        <v>247</v>
      </c>
      <c r="E81" s="176" t="s">
        <v>328</v>
      </c>
      <c r="F81" s="176" t="s">
        <v>2624</v>
      </c>
      <c r="G81" s="178" t="s">
        <v>2621</v>
      </c>
      <c r="H81" s="177" t="s">
        <v>1905</v>
      </c>
      <c r="I81" s="176" t="s">
        <v>52</v>
      </c>
      <c r="J81" s="177">
        <v>11098</v>
      </c>
      <c r="K81" s="177" t="s">
        <v>1359</v>
      </c>
      <c r="L81" s="176" t="s">
        <v>56</v>
      </c>
      <c r="M81" s="176" t="s">
        <v>336</v>
      </c>
      <c r="N81" s="189" t="s">
        <v>363</v>
      </c>
      <c r="O81" s="190">
        <v>2</v>
      </c>
      <c r="P81" s="194">
        <v>1</v>
      </c>
    </row>
    <row r="82" s="110" customFormat="1" ht="15" hidden="1" spans="1:16">
      <c r="A82" s="179" t="s">
        <v>2625</v>
      </c>
      <c r="B82" s="180" t="s">
        <v>1356</v>
      </c>
      <c r="C82" s="179" t="s">
        <v>1357</v>
      </c>
      <c r="D82" s="180" t="s">
        <v>247</v>
      </c>
      <c r="E82" s="180" t="s">
        <v>328</v>
      </c>
      <c r="F82" s="180" t="s">
        <v>2624</v>
      </c>
      <c r="G82" s="181" t="s">
        <v>2621</v>
      </c>
      <c r="H82" s="179" t="s">
        <v>1344</v>
      </c>
      <c r="I82" s="180" t="s">
        <v>52</v>
      </c>
      <c r="J82" s="179">
        <v>3718</v>
      </c>
      <c r="K82" s="179" t="s">
        <v>1359</v>
      </c>
      <c r="L82" s="180" t="s">
        <v>56</v>
      </c>
      <c r="M82" s="180" t="s">
        <v>947</v>
      </c>
      <c r="N82" s="189" t="s">
        <v>363</v>
      </c>
      <c r="O82" s="184" t="s">
        <v>14</v>
      </c>
      <c r="P82" s="195"/>
    </row>
    <row r="83" s="110" customFormat="1" ht="15" hidden="1" spans="1:16">
      <c r="A83" s="177" t="s">
        <v>2626</v>
      </c>
      <c r="B83" s="176" t="s">
        <v>1599</v>
      </c>
      <c r="C83" s="177" t="s">
        <v>2627</v>
      </c>
      <c r="D83" s="176" t="s">
        <v>247</v>
      </c>
      <c r="E83" s="176" t="s">
        <v>860</v>
      </c>
      <c r="F83" s="176" t="s">
        <v>2628</v>
      </c>
      <c r="G83" s="178" t="s">
        <v>2621</v>
      </c>
      <c r="H83" s="177" t="s">
        <v>331</v>
      </c>
      <c r="I83" s="176" t="s">
        <v>39</v>
      </c>
      <c r="J83" s="177">
        <v>7998</v>
      </c>
      <c r="K83" s="177" t="s">
        <v>252</v>
      </c>
      <c r="L83" s="176" t="s">
        <v>40</v>
      </c>
      <c r="M83" s="176" t="s">
        <v>332</v>
      </c>
      <c r="N83" s="189" t="s">
        <v>363</v>
      </c>
      <c r="O83" s="190">
        <v>2</v>
      </c>
      <c r="P83" s="194">
        <v>1</v>
      </c>
    </row>
    <row r="84" s="110" customFormat="1" ht="15" hidden="1" spans="1:16">
      <c r="A84" s="179" t="s">
        <v>2629</v>
      </c>
      <c r="B84" s="180" t="s">
        <v>1599</v>
      </c>
      <c r="C84" s="179" t="s">
        <v>2627</v>
      </c>
      <c r="D84" s="180" t="s">
        <v>247</v>
      </c>
      <c r="E84" s="180" t="s">
        <v>860</v>
      </c>
      <c r="F84" s="180" t="s">
        <v>2628</v>
      </c>
      <c r="G84" s="181" t="s">
        <v>2621</v>
      </c>
      <c r="H84" s="179" t="s">
        <v>1322</v>
      </c>
      <c r="I84" s="180" t="s">
        <v>39</v>
      </c>
      <c r="J84" s="179">
        <v>5718</v>
      </c>
      <c r="K84" s="179" t="s">
        <v>252</v>
      </c>
      <c r="L84" s="180" t="s">
        <v>40</v>
      </c>
      <c r="M84" s="180" t="s">
        <v>351</v>
      </c>
      <c r="N84" s="189" t="s">
        <v>363</v>
      </c>
      <c r="O84" s="184" t="s">
        <v>14</v>
      </c>
      <c r="P84" s="195"/>
    </row>
    <row r="85" s="158" customFormat="1" ht="15" hidden="1" spans="1:16">
      <c r="A85" s="177" t="s">
        <v>2630</v>
      </c>
      <c r="B85" s="176" t="s">
        <v>2220</v>
      </c>
      <c r="C85" s="177" t="s">
        <v>1364</v>
      </c>
      <c r="D85" s="176" t="s">
        <v>247</v>
      </c>
      <c r="E85" s="176" t="s">
        <v>328</v>
      </c>
      <c r="F85" s="176" t="s">
        <v>2221</v>
      </c>
      <c r="G85" s="178" t="s">
        <v>2621</v>
      </c>
      <c r="H85" s="177" t="s">
        <v>335</v>
      </c>
      <c r="I85" s="176" t="s">
        <v>52</v>
      </c>
      <c r="J85" s="177">
        <v>9388</v>
      </c>
      <c r="K85" s="177" t="s">
        <v>1359</v>
      </c>
      <c r="L85" s="176" t="s">
        <v>56</v>
      </c>
      <c r="M85" s="176" t="s">
        <v>336</v>
      </c>
      <c r="N85" s="189" t="s">
        <v>363</v>
      </c>
      <c r="O85" s="190">
        <v>2</v>
      </c>
      <c r="P85" s="194">
        <v>1</v>
      </c>
    </row>
    <row r="86" s="110" customFormat="1" ht="15" hidden="1" spans="1:16">
      <c r="A86" s="179" t="s">
        <v>2631</v>
      </c>
      <c r="B86" s="180" t="s">
        <v>2220</v>
      </c>
      <c r="C86" s="179" t="s">
        <v>1364</v>
      </c>
      <c r="D86" s="180" t="s">
        <v>247</v>
      </c>
      <c r="E86" s="180" t="s">
        <v>328</v>
      </c>
      <c r="F86" s="180" t="s">
        <v>2221</v>
      </c>
      <c r="G86" s="181" t="s">
        <v>2621</v>
      </c>
      <c r="H86" s="179" t="s">
        <v>1507</v>
      </c>
      <c r="I86" s="180" t="s">
        <v>52</v>
      </c>
      <c r="J86" s="179">
        <v>8688</v>
      </c>
      <c r="K86" s="179" t="s">
        <v>1359</v>
      </c>
      <c r="L86" s="180" t="s">
        <v>56</v>
      </c>
      <c r="M86" s="180" t="s">
        <v>349</v>
      </c>
      <c r="N86" s="189" t="s">
        <v>363</v>
      </c>
      <c r="O86" s="184" t="s">
        <v>14</v>
      </c>
      <c r="P86" s="195"/>
    </row>
    <row r="87" ht="15" hidden="1" spans="1:16">
      <c r="A87" s="174" t="s">
        <v>2632</v>
      </c>
      <c r="B87" s="174" t="s">
        <v>2633</v>
      </c>
      <c r="C87" s="174" t="s">
        <v>2634</v>
      </c>
      <c r="D87" s="174" t="s">
        <v>247</v>
      </c>
      <c r="E87" s="174" t="s">
        <v>314</v>
      </c>
      <c r="F87" s="174" t="s">
        <v>2635</v>
      </c>
      <c r="G87" s="175" t="s">
        <v>2621</v>
      </c>
      <c r="H87" s="174" t="s">
        <v>1800</v>
      </c>
      <c r="I87" s="174" t="s">
        <v>52</v>
      </c>
      <c r="J87" s="174">
        <v>5498</v>
      </c>
      <c r="K87" s="174" t="s">
        <v>252</v>
      </c>
      <c r="L87" s="174" t="s">
        <v>53</v>
      </c>
      <c r="M87" s="174" t="s">
        <v>1408</v>
      </c>
      <c r="N87" s="183" t="s">
        <v>263</v>
      </c>
      <c r="O87" s="184" t="s">
        <v>14</v>
      </c>
      <c r="P87" s="184" t="s">
        <v>14</v>
      </c>
    </row>
    <row r="88" s="110" customFormat="1" ht="15" hidden="1" spans="1:16">
      <c r="A88" s="177" t="s">
        <v>2636</v>
      </c>
      <c r="B88" s="176" t="s">
        <v>2474</v>
      </c>
      <c r="C88" s="177" t="s">
        <v>2637</v>
      </c>
      <c r="D88" s="176" t="s">
        <v>247</v>
      </c>
      <c r="E88" s="176" t="s">
        <v>258</v>
      </c>
      <c r="F88" s="176" t="s">
        <v>2638</v>
      </c>
      <c r="G88" s="178" t="s">
        <v>2621</v>
      </c>
      <c r="H88" s="177" t="s">
        <v>331</v>
      </c>
      <c r="I88" s="176" t="s">
        <v>45</v>
      </c>
      <c r="J88" s="177">
        <v>7308</v>
      </c>
      <c r="K88" s="177" t="s">
        <v>252</v>
      </c>
      <c r="L88" s="176" t="s">
        <v>46</v>
      </c>
      <c r="M88" s="176" t="s">
        <v>332</v>
      </c>
      <c r="N88" s="189" t="s">
        <v>363</v>
      </c>
      <c r="O88" s="190">
        <v>2</v>
      </c>
      <c r="P88" s="194">
        <v>1</v>
      </c>
    </row>
    <row r="89" s="110" customFormat="1" ht="15" hidden="1" spans="1:16">
      <c r="A89" s="179" t="s">
        <v>2639</v>
      </c>
      <c r="B89" s="180" t="s">
        <v>2474</v>
      </c>
      <c r="C89" s="179" t="s">
        <v>2637</v>
      </c>
      <c r="D89" s="180" t="s">
        <v>247</v>
      </c>
      <c r="E89" s="180" t="s">
        <v>258</v>
      </c>
      <c r="F89" s="180" t="s">
        <v>2638</v>
      </c>
      <c r="G89" s="181" t="s">
        <v>2621</v>
      </c>
      <c r="H89" s="179" t="s">
        <v>365</v>
      </c>
      <c r="I89" s="180" t="s">
        <v>45</v>
      </c>
      <c r="J89" s="179">
        <v>4848</v>
      </c>
      <c r="K89" s="179" t="s">
        <v>252</v>
      </c>
      <c r="L89" s="180" t="s">
        <v>46</v>
      </c>
      <c r="M89" s="180" t="s">
        <v>349</v>
      </c>
      <c r="N89" s="189" t="s">
        <v>363</v>
      </c>
      <c r="O89" s="184" t="s">
        <v>14</v>
      </c>
      <c r="P89" s="195"/>
    </row>
    <row r="90" s="110" customFormat="1" ht="15" hidden="1" spans="1:16">
      <c r="A90" s="177" t="s">
        <v>2640</v>
      </c>
      <c r="B90" s="176" t="s">
        <v>1363</v>
      </c>
      <c r="C90" s="177" t="s">
        <v>1364</v>
      </c>
      <c r="D90" s="176" t="s">
        <v>247</v>
      </c>
      <c r="E90" s="176" t="s">
        <v>314</v>
      </c>
      <c r="F90" s="176" t="s">
        <v>2221</v>
      </c>
      <c r="G90" s="178" t="s">
        <v>2621</v>
      </c>
      <c r="H90" s="177" t="s">
        <v>852</v>
      </c>
      <c r="I90" s="176" t="s">
        <v>52</v>
      </c>
      <c r="J90" s="177">
        <v>9098</v>
      </c>
      <c r="K90" s="177" t="s">
        <v>1359</v>
      </c>
      <c r="L90" s="176" t="s">
        <v>56</v>
      </c>
      <c r="M90" s="176" t="s">
        <v>332</v>
      </c>
      <c r="N90" s="189" t="s">
        <v>363</v>
      </c>
      <c r="O90" s="190">
        <v>2</v>
      </c>
      <c r="P90" s="194">
        <v>1</v>
      </c>
    </row>
    <row r="91" s="110" customFormat="1" ht="15" hidden="1" spans="1:16">
      <c r="A91" s="179" t="s">
        <v>2641</v>
      </c>
      <c r="B91" s="180" t="s">
        <v>1363</v>
      </c>
      <c r="C91" s="179" t="s">
        <v>1364</v>
      </c>
      <c r="D91" s="180" t="s">
        <v>247</v>
      </c>
      <c r="E91" s="180" t="s">
        <v>314</v>
      </c>
      <c r="F91" s="180" t="s">
        <v>2221</v>
      </c>
      <c r="G91" s="181" t="s">
        <v>2621</v>
      </c>
      <c r="H91" s="179" t="s">
        <v>1398</v>
      </c>
      <c r="I91" s="180" t="s">
        <v>52</v>
      </c>
      <c r="J91" s="179">
        <v>8578</v>
      </c>
      <c r="K91" s="179" t="s">
        <v>1359</v>
      </c>
      <c r="L91" s="180" t="s">
        <v>56</v>
      </c>
      <c r="M91" s="180" t="s">
        <v>351</v>
      </c>
      <c r="N91" s="189" t="s">
        <v>363</v>
      </c>
      <c r="O91" s="184" t="s">
        <v>14</v>
      </c>
      <c r="P91" s="195"/>
    </row>
    <row r="92" s="110" customFormat="1" ht="15" hidden="1" spans="1:16">
      <c r="A92" s="177" t="s">
        <v>2642</v>
      </c>
      <c r="B92" s="176" t="s">
        <v>2069</v>
      </c>
      <c r="C92" s="177" t="s">
        <v>1357</v>
      </c>
      <c r="D92" s="176" t="s">
        <v>247</v>
      </c>
      <c r="E92" s="176" t="s">
        <v>328</v>
      </c>
      <c r="F92" s="176" t="s">
        <v>2070</v>
      </c>
      <c r="G92" s="178" t="s">
        <v>2621</v>
      </c>
      <c r="H92" s="177" t="s">
        <v>1553</v>
      </c>
      <c r="I92" s="176" t="s">
        <v>52</v>
      </c>
      <c r="J92" s="177">
        <v>7308</v>
      </c>
      <c r="K92" s="177" t="s">
        <v>1359</v>
      </c>
      <c r="L92" s="176" t="s">
        <v>56</v>
      </c>
      <c r="M92" s="176" t="s">
        <v>332</v>
      </c>
      <c r="N92" s="189" t="s">
        <v>363</v>
      </c>
      <c r="O92" s="190">
        <v>2</v>
      </c>
      <c r="P92" s="194">
        <v>1</v>
      </c>
    </row>
    <row r="93" s="110" customFormat="1" ht="15" hidden="1" spans="1:16">
      <c r="A93" s="179" t="s">
        <v>2643</v>
      </c>
      <c r="B93" s="180" t="s">
        <v>2069</v>
      </c>
      <c r="C93" s="179" t="s">
        <v>1357</v>
      </c>
      <c r="D93" s="180" t="s">
        <v>247</v>
      </c>
      <c r="E93" s="180" t="s">
        <v>328</v>
      </c>
      <c r="F93" s="180" t="s">
        <v>2070</v>
      </c>
      <c r="G93" s="181" t="s">
        <v>2621</v>
      </c>
      <c r="H93" s="179" t="s">
        <v>365</v>
      </c>
      <c r="I93" s="180" t="s">
        <v>52</v>
      </c>
      <c r="J93" s="179">
        <v>4848</v>
      </c>
      <c r="K93" s="179" t="s">
        <v>1359</v>
      </c>
      <c r="L93" s="180" t="s">
        <v>56</v>
      </c>
      <c r="M93" s="180" t="s">
        <v>349</v>
      </c>
      <c r="N93" s="189" t="s">
        <v>363</v>
      </c>
      <c r="O93" s="184" t="s">
        <v>14</v>
      </c>
      <c r="P93" s="195"/>
    </row>
    <row r="94" s="109" customFormat="1" ht="15" hidden="1" spans="1:16">
      <c r="A94" s="174" t="s">
        <v>2644</v>
      </c>
      <c r="B94" s="200" t="s">
        <v>2645</v>
      </c>
      <c r="C94" s="174" t="s">
        <v>2646</v>
      </c>
      <c r="D94" s="200" t="s">
        <v>247</v>
      </c>
      <c r="E94" s="200" t="s">
        <v>328</v>
      </c>
      <c r="F94" s="200" t="s">
        <v>2647</v>
      </c>
      <c r="G94" s="175" t="s">
        <v>2621</v>
      </c>
      <c r="H94" s="174" t="s">
        <v>846</v>
      </c>
      <c r="I94" s="200" t="s">
        <v>52</v>
      </c>
      <c r="J94" s="174">
        <v>4598</v>
      </c>
      <c r="K94" s="174" t="s">
        <v>252</v>
      </c>
      <c r="L94" s="200" t="s">
        <v>53</v>
      </c>
      <c r="M94" s="200" t="s">
        <v>2648</v>
      </c>
      <c r="N94" s="183" t="s">
        <v>263</v>
      </c>
      <c r="O94" s="184" t="s">
        <v>14</v>
      </c>
      <c r="P94" s="184" t="s">
        <v>14</v>
      </c>
    </row>
    <row r="95" s="110" customFormat="1" ht="15" hidden="1" spans="1:16">
      <c r="A95" s="177" t="s">
        <v>2649</v>
      </c>
      <c r="B95" s="176" t="s">
        <v>2650</v>
      </c>
      <c r="C95" s="177" t="s">
        <v>2651</v>
      </c>
      <c r="D95" s="176" t="s">
        <v>247</v>
      </c>
      <c r="E95" s="176" t="s">
        <v>273</v>
      </c>
      <c r="F95" s="176" t="s">
        <v>2652</v>
      </c>
      <c r="G95" s="178" t="s">
        <v>2621</v>
      </c>
      <c r="H95" s="177" t="s">
        <v>852</v>
      </c>
      <c r="I95" s="176" t="s">
        <v>13</v>
      </c>
      <c r="J95" s="177">
        <v>9098</v>
      </c>
      <c r="K95" s="177" t="s">
        <v>252</v>
      </c>
      <c r="L95" s="176" t="s">
        <v>881</v>
      </c>
      <c r="M95" s="176" t="s">
        <v>332</v>
      </c>
      <c r="N95" s="189" t="s">
        <v>363</v>
      </c>
      <c r="O95" s="190">
        <v>2</v>
      </c>
      <c r="P95" s="194">
        <v>1</v>
      </c>
    </row>
    <row r="96" s="110" customFormat="1" ht="15" hidden="1" spans="1:16">
      <c r="A96" s="179" t="s">
        <v>2653</v>
      </c>
      <c r="B96" s="180" t="s">
        <v>2650</v>
      </c>
      <c r="C96" s="179" t="s">
        <v>2651</v>
      </c>
      <c r="D96" s="180" t="s">
        <v>247</v>
      </c>
      <c r="E96" s="180" t="s">
        <v>273</v>
      </c>
      <c r="F96" s="180" t="s">
        <v>2652</v>
      </c>
      <c r="G96" s="181" t="s">
        <v>2621</v>
      </c>
      <c r="H96" s="179" t="s">
        <v>297</v>
      </c>
      <c r="I96" s="180" t="s">
        <v>13</v>
      </c>
      <c r="J96" s="179">
        <v>5458</v>
      </c>
      <c r="K96" s="179" t="s">
        <v>252</v>
      </c>
      <c r="L96" s="180" t="s">
        <v>881</v>
      </c>
      <c r="M96" s="180" t="s">
        <v>351</v>
      </c>
      <c r="N96" s="189" t="s">
        <v>363</v>
      </c>
      <c r="O96" s="184" t="s">
        <v>14</v>
      </c>
      <c r="P96" s="195"/>
    </row>
    <row r="97" s="110" customFormat="1" ht="15" hidden="1" spans="1:16">
      <c r="A97" s="179" t="s">
        <v>2654</v>
      </c>
      <c r="B97" s="180" t="s">
        <v>2655</v>
      </c>
      <c r="C97" s="179" t="s">
        <v>2656</v>
      </c>
      <c r="D97" s="180" t="s">
        <v>247</v>
      </c>
      <c r="E97" s="180" t="s">
        <v>273</v>
      </c>
      <c r="F97" s="180" t="s">
        <v>2657</v>
      </c>
      <c r="G97" s="181" t="s">
        <v>2621</v>
      </c>
      <c r="H97" s="179" t="s">
        <v>2326</v>
      </c>
      <c r="I97" s="180" t="s">
        <v>13</v>
      </c>
      <c r="J97" s="179">
        <v>8478</v>
      </c>
      <c r="K97" s="179" t="s">
        <v>252</v>
      </c>
      <c r="L97" s="180" t="s">
        <v>881</v>
      </c>
      <c r="M97" s="180" t="s">
        <v>351</v>
      </c>
      <c r="N97" s="189" t="s">
        <v>363</v>
      </c>
      <c r="O97" s="184" t="s">
        <v>14</v>
      </c>
      <c r="P97" s="194">
        <v>1</v>
      </c>
    </row>
    <row r="98" s="158" customFormat="1" ht="15" hidden="1" spans="1:16">
      <c r="A98" s="177" t="s">
        <v>2658</v>
      </c>
      <c r="B98" s="176" t="s">
        <v>2655</v>
      </c>
      <c r="C98" s="177" t="s">
        <v>2656</v>
      </c>
      <c r="D98" s="176" t="s">
        <v>247</v>
      </c>
      <c r="E98" s="176" t="s">
        <v>273</v>
      </c>
      <c r="F98" s="176" t="s">
        <v>2657</v>
      </c>
      <c r="G98" s="178" t="s">
        <v>2621</v>
      </c>
      <c r="H98" s="177" t="s">
        <v>335</v>
      </c>
      <c r="I98" s="176" t="s">
        <v>13</v>
      </c>
      <c r="J98" s="177">
        <v>9388</v>
      </c>
      <c r="K98" s="177" t="s">
        <v>252</v>
      </c>
      <c r="L98" s="176" t="s">
        <v>881</v>
      </c>
      <c r="M98" s="176" t="s">
        <v>336</v>
      </c>
      <c r="N98" s="189" t="s">
        <v>363</v>
      </c>
      <c r="O98" s="190">
        <v>2</v>
      </c>
      <c r="P98" s="195"/>
    </row>
    <row r="99" ht="15" hidden="1" spans="1:16">
      <c r="A99" s="174" t="s">
        <v>2659</v>
      </c>
      <c r="B99" s="174" t="s">
        <v>2660</v>
      </c>
      <c r="C99" s="174" t="s">
        <v>2661</v>
      </c>
      <c r="D99" s="174" t="s">
        <v>247</v>
      </c>
      <c r="E99" s="174" t="s">
        <v>902</v>
      </c>
      <c r="F99" s="174" t="s">
        <v>2662</v>
      </c>
      <c r="G99" s="175" t="s">
        <v>2621</v>
      </c>
      <c r="H99" s="174" t="s">
        <v>308</v>
      </c>
      <c r="I99" s="174" t="s">
        <v>105</v>
      </c>
      <c r="J99" s="174">
        <v>3098</v>
      </c>
      <c r="K99" s="174" t="s">
        <v>252</v>
      </c>
      <c r="L99" s="174" t="s">
        <v>106</v>
      </c>
      <c r="M99" s="174" t="s">
        <v>269</v>
      </c>
      <c r="N99" s="183" t="s">
        <v>263</v>
      </c>
      <c r="O99" s="184" t="s">
        <v>14</v>
      </c>
      <c r="P99" s="194">
        <v>1</v>
      </c>
    </row>
    <row r="100" ht="15" hidden="1" spans="1:16">
      <c r="A100" s="172" t="s">
        <v>2663</v>
      </c>
      <c r="B100" s="172" t="s">
        <v>2660</v>
      </c>
      <c r="C100" s="172" t="s">
        <v>2661</v>
      </c>
      <c r="D100" s="172" t="s">
        <v>247</v>
      </c>
      <c r="E100" s="172" t="s">
        <v>902</v>
      </c>
      <c r="F100" s="172" t="s">
        <v>2662</v>
      </c>
      <c r="G100" s="173" t="s">
        <v>2621</v>
      </c>
      <c r="H100" s="172" t="s">
        <v>265</v>
      </c>
      <c r="I100" s="172" t="s">
        <v>105</v>
      </c>
      <c r="J100" s="172">
        <v>5398</v>
      </c>
      <c r="K100" s="172" t="s">
        <v>252</v>
      </c>
      <c r="L100" s="172" t="s">
        <v>106</v>
      </c>
      <c r="M100" s="172" t="s">
        <v>266</v>
      </c>
      <c r="N100" s="183" t="s">
        <v>263</v>
      </c>
      <c r="O100" s="184">
        <v>1</v>
      </c>
      <c r="P100" s="196"/>
    </row>
    <row r="101" ht="15" hidden="1" spans="1:16">
      <c r="A101" s="174" t="s">
        <v>2664</v>
      </c>
      <c r="B101" s="174" t="s">
        <v>2660</v>
      </c>
      <c r="C101" s="174" t="s">
        <v>2661</v>
      </c>
      <c r="D101" s="174" t="s">
        <v>247</v>
      </c>
      <c r="E101" s="174" t="s">
        <v>902</v>
      </c>
      <c r="F101" s="174" t="s">
        <v>2662</v>
      </c>
      <c r="G101" s="175" t="s">
        <v>2621</v>
      </c>
      <c r="H101" s="174" t="s">
        <v>889</v>
      </c>
      <c r="I101" s="174" t="s">
        <v>105</v>
      </c>
      <c r="J101" s="174">
        <v>5058</v>
      </c>
      <c r="K101" s="174" t="s">
        <v>252</v>
      </c>
      <c r="L101" s="174" t="s">
        <v>106</v>
      </c>
      <c r="M101" s="174" t="s">
        <v>277</v>
      </c>
      <c r="N101" s="183" t="s">
        <v>263</v>
      </c>
      <c r="O101" s="184" t="s">
        <v>14</v>
      </c>
      <c r="P101" s="195"/>
    </row>
    <row r="102" ht="15" hidden="1" spans="1:16">
      <c r="A102" s="172" t="s">
        <v>2665</v>
      </c>
      <c r="B102" s="172" t="s">
        <v>2666</v>
      </c>
      <c r="C102" s="172" t="s">
        <v>2667</v>
      </c>
      <c r="D102" s="172" t="s">
        <v>247</v>
      </c>
      <c r="E102" s="172" t="s">
        <v>314</v>
      </c>
      <c r="F102" s="172" t="s">
        <v>2668</v>
      </c>
      <c r="G102" s="173" t="s">
        <v>2669</v>
      </c>
      <c r="H102" s="172" t="s">
        <v>331</v>
      </c>
      <c r="I102" s="172" t="s">
        <v>26</v>
      </c>
      <c r="J102" s="172">
        <v>7308</v>
      </c>
      <c r="K102" s="172" t="s">
        <v>252</v>
      </c>
      <c r="L102" s="172" t="s">
        <v>27</v>
      </c>
      <c r="M102" s="172" t="s">
        <v>853</v>
      </c>
      <c r="N102" s="183" t="s">
        <v>263</v>
      </c>
      <c r="O102" s="184">
        <v>2</v>
      </c>
      <c r="P102" s="194">
        <v>1</v>
      </c>
    </row>
    <row r="103" customFormat="1" ht="15" hidden="1" spans="1:16">
      <c r="A103" s="174" t="s">
        <v>2670</v>
      </c>
      <c r="B103" s="174" t="s">
        <v>2666</v>
      </c>
      <c r="C103" s="174" t="s">
        <v>2667</v>
      </c>
      <c r="D103" s="174" t="s">
        <v>247</v>
      </c>
      <c r="E103" s="174" t="s">
        <v>314</v>
      </c>
      <c r="F103" s="174" t="s">
        <v>2668</v>
      </c>
      <c r="G103" s="175" t="s">
        <v>2669</v>
      </c>
      <c r="H103" s="174" t="s">
        <v>365</v>
      </c>
      <c r="I103" s="174" t="s">
        <v>26</v>
      </c>
      <c r="J103" s="174">
        <v>4848</v>
      </c>
      <c r="K103" s="174" t="s">
        <v>252</v>
      </c>
      <c r="L103" s="174" t="s">
        <v>27</v>
      </c>
      <c r="M103" s="174" t="s">
        <v>1276</v>
      </c>
      <c r="N103" s="183" t="s">
        <v>263</v>
      </c>
      <c r="O103" s="184" t="s">
        <v>14</v>
      </c>
      <c r="P103" s="196"/>
    </row>
    <row r="104" customFormat="1" ht="15" hidden="1" spans="1:16">
      <c r="A104" s="174" t="s">
        <v>2671</v>
      </c>
      <c r="B104" s="174" t="s">
        <v>2666</v>
      </c>
      <c r="C104" s="174" t="s">
        <v>2667</v>
      </c>
      <c r="D104" s="174" t="s">
        <v>247</v>
      </c>
      <c r="E104" s="174" t="s">
        <v>314</v>
      </c>
      <c r="F104" s="174" t="s">
        <v>2668</v>
      </c>
      <c r="G104" s="175" t="s">
        <v>2669</v>
      </c>
      <c r="H104" s="174" t="s">
        <v>297</v>
      </c>
      <c r="I104" s="174" t="s">
        <v>26</v>
      </c>
      <c r="J104" s="174">
        <v>5458</v>
      </c>
      <c r="K104" s="174" t="s">
        <v>252</v>
      </c>
      <c r="L104" s="174" t="s">
        <v>27</v>
      </c>
      <c r="M104" s="174" t="s">
        <v>277</v>
      </c>
      <c r="N104" s="183" t="s">
        <v>263</v>
      </c>
      <c r="O104" s="184" t="s">
        <v>14</v>
      </c>
      <c r="P104" s="195"/>
    </row>
    <row r="105" ht="15" hidden="1" spans="1:16">
      <c r="A105" s="172" t="s">
        <v>2672</v>
      </c>
      <c r="B105" s="172" t="s">
        <v>2673</v>
      </c>
      <c r="C105" s="172" t="s">
        <v>2674</v>
      </c>
      <c r="D105" s="172" t="s">
        <v>247</v>
      </c>
      <c r="E105" s="172" t="s">
        <v>314</v>
      </c>
      <c r="F105" s="172" t="s">
        <v>2675</v>
      </c>
      <c r="G105" s="173" t="s">
        <v>2669</v>
      </c>
      <c r="H105" s="172" t="s">
        <v>265</v>
      </c>
      <c r="I105" s="172" t="s">
        <v>26</v>
      </c>
      <c r="J105" s="172">
        <v>5678</v>
      </c>
      <c r="K105" s="172" t="s">
        <v>252</v>
      </c>
      <c r="L105" s="172" t="s">
        <v>30</v>
      </c>
      <c r="M105" s="172" t="s">
        <v>266</v>
      </c>
      <c r="N105" s="183" t="s">
        <v>263</v>
      </c>
      <c r="O105" s="184">
        <v>1</v>
      </c>
      <c r="P105" s="187" t="s">
        <v>14</v>
      </c>
    </row>
    <row r="106" ht="15" hidden="1" spans="1:16">
      <c r="A106" s="174" t="s">
        <v>2676</v>
      </c>
      <c r="B106" s="174" t="s">
        <v>2673</v>
      </c>
      <c r="C106" s="174" t="s">
        <v>2674</v>
      </c>
      <c r="D106" s="174" t="s">
        <v>247</v>
      </c>
      <c r="E106" s="174" t="s">
        <v>314</v>
      </c>
      <c r="F106" s="174" t="s">
        <v>2675</v>
      </c>
      <c r="G106" s="175" t="s">
        <v>2669</v>
      </c>
      <c r="H106" s="174" t="s">
        <v>308</v>
      </c>
      <c r="I106" s="174" t="s">
        <v>26</v>
      </c>
      <c r="J106" s="174">
        <v>3098</v>
      </c>
      <c r="K106" s="174" t="s">
        <v>252</v>
      </c>
      <c r="L106" s="174" t="s">
        <v>30</v>
      </c>
      <c r="M106" s="174" t="s">
        <v>269</v>
      </c>
      <c r="N106" s="183" t="s">
        <v>263</v>
      </c>
      <c r="O106" s="184" t="s">
        <v>14</v>
      </c>
      <c r="P106" s="188"/>
    </row>
    <row r="107" ht="15" hidden="1" spans="1:16">
      <c r="A107" s="172" t="s">
        <v>2677</v>
      </c>
      <c r="B107" s="172" t="s">
        <v>2678</v>
      </c>
      <c r="C107" s="172" t="s">
        <v>2679</v>
      </c>
      <c r="D107" s="172" t="s">
        <v>247</v>
      </c>
      <c r="E107" s="172" t="s">
        <v>288</v>
      </c>
      <c r="F107" s="172" t="s">
        <v>2680</v>
      </c>
      <c r="G107" s="173" t="s">
        <v>2669</v>
      </c>
      <c r="H107" s="172" t="s">
        <v>1169</v>
      </c>
      <c r="I107" s="172" t="s">
        <v>39</v>
      </c>
      <c r="J107" s="172">
        <v>8998</v>
      </c>
      <c r="K107" s="172" t="s">
        <v>252</v>
      </c>
      <c r="L107" s="172" t="s">
        <v>40</v>
      </c>
      <c r="M107" s="172" t="s">
        <v>266</v>
      </c>
      <c r="N107" s="184" t="s">
        <v>263</v>
      </c>
      <c r="O107" s="184">
        <v>1</v>
      </c>
      <c r="P107" s="184" t="s">
        <v>14</v>
      </c>
    </row>
    <row r="108" ht="15" hidden="1" spans="1:16">
      <c r="A108" s="174" t="s">
        <v>2681</v>
      </c>
      <c r="B108" s="174" t="s">
        <v>2682</v>
      </c>
      <c r="C108" s="174" t="s">
        <v>2683</v>
      </c>
      <c r="D108" s="174" t="s">
        <v>247</v>
      </c>
      <c r="E108" s="174" t="s">
        <v>248</v>
      </c>
      <c r="F108" s="174" t="s">
        <v>2684</v>
      </c>
      <c r="G108" s="175" t="s">
        <v>2669</v>
      </c>
      <c r="H108" s="174" t="s">
        <v>276</v>
      </c>
      <c r="I108" s="174" t="s">
        <v>131</v>
      </c>
      <c r="J108" s="174">
        <v>6398</v>
      </c>
      <c r="K108" s="174" t="s">
        <v>2361</v>
      </c>
      <c r="L108" s="174" t="s">
        <v>135</v>
      </c>
      <c r="M108" s="174" t="s">
        <v>277</v>
      </c>
      <c r="N108" s="183" t="s">
        <v>263</v>
      </c>
      <c r="O108" s="184" t="s">
        <v>14</v>
      </c>
      <c r="P108" s="194">
        <v>1</v>
      </c>
    </row>
    <row r="109" ht="15" hidden="1" spans="1:16">
      <c r="A109" s="174" t="s">
        <v>2685</v>
      </c>
      <c r="B109" s="174" t="s">
        <v>2682</v>
      </c>
      <c r="C109" s="174" t="s">
        <v>2683</v>
      </c>
      <c r="D109" s="174" t="s">
        <v>247</v>
      </c>
      <c r="E109" s="174" t="s">
        <v>248</v>
      </c>
      <c r="F109" s="174" t="s">
        <v>2684</v>
      </c>
      <c r="G109" s="175" t="s">
        <v>2669</v>
      </c>
      <c r="H109" s="174" t="s">
        <v>308</v>
      </c>
      <c r="I109" s="174" t="s">
        <v>131</v>
      </c>
      <c r="J109" s="174">
        <v>2998</v>
      </c>
      <c r="K109" s="174" t="s">
        <v>2361</v>
      </c>
      <c r="L109" s="174" t="s">
        <v>135</v>
      </c>
      <c r="M109" s="174" t="s">
        <v>269</v>
      </c>
      <c r="N109" s="183" t="s">
        <v>263</v>
      </c>
      <c r="O109" s="184" t="s">
        <v>14</v>
      </c>
      <c r="P109" s="196"/>
    </row>
    <row r="110" ht="15" hidden="1" spans="1:16">
      <c r="A110" s="172" t="s">
        <v>2686</v>
      </c>
      <c r="B110" s="172" t="s">
        <v>2682</v>
      </c>
      <c r="C110" s="172" t="s">
        <v>2683</v>
      </c>
      <c r="D110" s="172" t="s">
        <v>247</v>
      </c>
      <c r="E110" s="172" t="s">
        <v>248</v>
      </c>
      <c r="F110" s="172" t="s">
        <v>2684</v>
      </c>
      <c r="G110" s="173" t="s">
        <v>2669</v>
      </c>
      <c r="H110" s="172" t="s">
        <v>265</v>
      </c>
      <c r="I110" s="172" t="s">
        <v>131</v>
      </c>
      <c r="J110" s="172">
        <v>5998</v>
      </c>
      <c r="K110" s="172" t="s">
        <v>2361</v>
      </c>
      <c r="L110" s="172" t="s">
        <v>135</v>
      </c>
      <c r="M110" s="172" t="s">
        <v>266</v>
      </c>
      <c r="N110" s="183" t="s">
        <v>263</v>
      </c>
      <c r="O110" s="184">
        <v>1</v>
      </c>
      <c r="P110" s="195"/>
    </row>
    <row r="111" ht="15" hidden="1" spans="1:16">
      <c r="A111" s="174" t="s">
        <v>2687</v>
      </c>
      <c r="B111" s="174" t="s">
        <v>2104</v>
      </c>
      <c r="C111" s="174" t="s">
        <v>2688</v>
      </c>
      <c r="D111" s="174" t="s">
        <v>247</v>
      </c>
      <c r="E111" s="174" t="s">
        <v>258</v>
      </c>
      <c r="F111" s="174" t="s">
        <v>2689</v>
      </c>
      <c r="G111" s="175" t="s">
        <v>2690</v>
      </c>
      <c r="H111" s="174" t="s">
        <v>2198</v>
      </c>
      <c r="I111" s="174" t="s">
        <v>26</v>
      </c>
      <c r="J111" s="174">
        <v>8358</v>
      </c>
      <c r="K111" s="174" t="s">
        <v>252</v>
      </c>
      <c r="L111" s="174" t="s">
        <v>27</v>
      </c>
      <c r="M111" s="174" t="s">
        <v>2199</v>
      </c>
      <c r="N111" s="183" t="s">
        <v>263</v>
      </c>
      <c r="O111" s="184" t="s">
        <v>14</v>
      </c>
      <c r="P111" s="187" t="s">
        <v>14</v>
      </c>
    </row>
    <row r="112" ht="15" hidden="1" spans="1:16">
      <c r="A112" s="174" t="s">
        <v>2691</v>
      </c>
      <c r="B112" s="174" t="s">
        <v>2104</v>
      </c>
      <c r="C112" s="174" t="s">
        <v>2688</v>
      </c>
      <c r="D112" s="174" t="s">
        <v>247</v>
      </c>
      <c r="E112" s="174" t="s">
        <v>258</v>
      </c>
      <c r="F112" s="174" t="s">
        <v>2689</v>
      </c>
      <c r="G112" s="175" t="s">
        <v>2690</v>
      </c>
      <c r="H112" s="174" t="s">
        <v>2611</v>
      </c>
      <c r="I112" s="174" t="s">
        <v>26</v>
      </c>
      <c r="J112" s="174">
        <v>6098</v>
      </c>
      <c r="K112" s="174" t="s">
        <v>252</v>
      </c>
      <c r="L112" s="174" t="s">
        <v>27</v>
      </c>
      <c r="M112" s="174" t="s">
        <v>2612</v>
      </c>
      <c r="N112" s="183" t="s">
        <v>263</v>
      </c>
      <c r="O112" s="184" t="s">
        <v>14</v>
      </c>
      <c r="P112" s="188"/>
    </row>
    <row r="113" s="110" customFormat="1" ht="15" hidden="1" spans="1:16">
      <c r="A113" s="177" t="s">
        <v>2692</v>
      </c>
      <c r="B113" s="176" t="s">
        <v>2693</v>
      </c>
      <c r="C113" s="177" t="s">
        <v>2694</v>
      </c>
      <c r="D113" s="176" t="s">
        <v>247</v>
      </c>
      <c r="E113" s="176" t="s">
        <v>258</v>
      </c>
      <c r="F113" s="201" t="s">
        <v>2695</v>
      </c>
      <c r="G113" s="177" t="s">
        <v>2696</v>
      </c>
      <c r="H113" s="177" t="s">
        <v>1119</v>
      </c>
      <c r="I113" s="176" t="s">
        <v>2697</v>
      </c>
      <c r="J113" s="177">
        <v>10098</v>
      </c>
      <c r="K113" s="176" t="s">
        <v>252</v>
      </c>
      <c r="L113" s="176" t="s">
        <v>132</v>
      </c>
      <c r="M113" s="176" t="s">
        <v>253</v>
      </c>
      <c r="N113" s="189" t="s">
        <v>2698</v>
      </c>
      <c r="O113" s="190">
        <v>1</v>
      </c>
      <c r="P113" s="203" t="s">
        <v>14</v>
      </c>
    </row>
    <row r="114" customFormat="1" ht="15" hidden="1" spans="1:16">
      <c r="A114" s="179" t="s">
        <v>2699</v>
      </c>
      <c r="B114" s="180" t="s">
        <v>2693</v>
      </c>
      <c r="C114" s="179" t="s">
        <v>2694</v>
      </c>
      <c r="D114" s="180" t="s">
        <v>247</v>
      </c>
      <c r="E114" s="180" t="s">
        <v>258</v>
      </c>
      <c r="F114" s="202" t="s">
        <v>2695</v>
      </c>
      <c r="G114" s="179" t="s">
        <v>2696</v>
      </c>
      <c r="H114" s="179" t="s">
        <v>268</v>
      </c>
      <c r="I114" s="180" t="s">
        <v>2697</v>
      </c>
      <c r="J114" s="179">
        <v>3798</v>
      </c>
      <c r="K114" s="180" t="s">
        <v>252</v>
      </c>
      <c r="L114" s="180" t="s">
        <v>132</v>
      </c>
      <c r="M114" s="180" t="s">
        <v>339</v>
      </c>
      <c r="N114" s="189" t="s">
        <v>363</v>
      </c>
      <c r="O114" s="190" t="s">
        <v>14</v>
      </c>
      <c r="P114" s="188"/>
    </row>
    <row r="115" s="110" customFormat="1" ht="15" hidden="1" spans="1:16">
      <c r="A115" s="177" t="s">
        <v>2700</v>
      </c>
      <c r="B115" s="176" t="s">
        <v>2701</v>
      </c>
      <c r="C115" s="177" t="s">
        <v>2702</v>
      </c>
      <c r="D115" s="176" t="s">
        <v>247</v>
      </c>
      <c r="E115" s="176" t="s">
        <v>258</v>
      </c>
      <c r="F115" s="201" t="s">
        <v>2703</v>
      </c>
      <c r="G115" s="177" t="s">
        <v>2696</v>
      </c>
      <c r="H115" s="177" t="s">
        <v>265</v>
      </c>
      <c r="I115" s="176" t="s">
        <v>81</v>
      </c>
      <c r="J115" s="177">
        <v>5898</v>
      </c>
      <c r="K115" s="176" t="s">
        <v>252</v>
      </c>
      <c r="L115" s="176" t="s">
        <v>82</v>
      </c>
      <c r="M115" s="176" t="s">
        <v>253</v>
      </c>
      <c r="N115" s="189" t="s">
        <v>363</v>
      </c>
      <c r="O115" s="190">
        <v>1</v>
      </c>
      <c r="P115" s="194">
        <v>1</v>
      </c>
    </row>
    <row r="116" s="110" customFormat="1" ht="15" hidden="1" spans="1:16">
      <c r="A116" s="179" t="s">
        <v>2704</v>
      </c>
      <c r="B116" s="180" t="s">
        <v>2701</v>
      </c>
      <c r="C116" s="179" t="s">
        <v>2702</v>
      </c>
      <c r="D116" s="180" t="s">
        <v>247</v>
      </c>
      <c r="E116" s="180" t="s">
        <v>258</v>
      </c>
      <c r="F116" s="202" t="s">
        <v>2703</v>
      </c>
      <c r="G116" s="179" t="s">
        <v>2696</v>
      </c>
      <c r="H116" s="179" t="s">
        <v>365</v>
      </c>
      <c r="I116" s="180" t="s">
        <v>81</v>
      </c>
      <c r="J116" s="179">
        <v>5148</v>
      </c>
      <c r="K116" s="180" t="s">
        <v>252</v>
      </c>
      <c r="L116" s="180" t="s">
        <v>82</v>
      </c>
      <c r="M116" s="180" t="s">
        <v>349</v>
      </c>
      <c r="N116" s="189" t="s">
        <v>363</v>
      </c>
      <c r="O116" s="190" t="s">
        <v>14</v>
      </c>
      <c r="P116" s="195"/>
    </row>
    <row r="117" s="110" customFormat="1" ht="15" hidden="1" spans="1:16">
      <c r="A117" s="179" t="s">
        <v>2705</v>
      </c>
      <c r="B117" s="180" t="s">
        <v>2706</v>
      </c>
      <c r="C117" s="179" t="s">
        <v>2707</v>
      </c>
      <c r="D117" s="180" t="s">
        <v>247</v>
      </c>
      <c r="E117" s="180" t="s">
        <v>258</v>
      </c>
      <c r="F117" s="202" t="s">
        <v>2708</v>
      </c>
      <c r="G117" s="179" t="s">
        <v>2696</v>
      </c>
      <c r="H117" s="179" t="s">
        <v>1732</v>
      </c>
      <c r="I117" s="180" t="s">
        <v>81</v>
      </c>
      <c r="J117" s="179">
        <v>4298</v>
      </c>
      <c r="K117" s="180" t="s">
        <v>252</v>
      </c>
      <c r="L117" s="180" t="s">
        <v>82</v>
      </c>
      <c r="M117" s="180" t="s">
        <v>947</v>
      </c>
      <c r="N117" s="189" t="s">
        <v>363</v>
      </c>
      <c r="O117" s="190" t="s">
        <v>14</v>
      </c>
      <c r="P117" s="203" t="s">
        <v>14</v>
      </c>
    </row>
    <row r="118" s="110" customFormat="1" ht="15" hidden="1" spans="1:16">
      <c r="A118" s="179" t="s">
        <v>2709</v>
      </c>
      <c r="B118" s="180" t="s">
        <v>2706</v>
      </c>
      <c r="C118" s="179" t="s">
        <v>2707</v>
      </c>
      <c r="D118" s="180" t="s">
        <v>247</v>
      </c>
      <c r="E118" s="180" t="s">
        <v>258</v>
      </c>
      <c r="F118" s="202" t="s">
        <v>2708</v>
      </c>
      <c r="G118" s="179" t="s">
        <v>2696</v>
      </c>
      <c r="H118" s="179" t="s">
        <v>1367</v>
      </c>
      <c r="I118" s="180" t="s">
        <v>81</v>
      </c>
      <c r="J118" s="179">
        <v>6198</v>
      </c>
      <c r="K118" s="180" t="s">
        <v>252</v>
      </c>
      <c r="L118" s="180" t="s">
        <v>82</v>
      </c>
      <c r="M118" s="180" t="s">
        <v>349</v>
      </c>
      <c r="N118" s="189" t="s">
        <v>363</v>
      </c>
      <c r="O118" s="190" t="s">
        <v>14</v>
      </c>
      <c r="P118" s="191"/>
    </row>
    <row r="119" s="110" customFormat="1" ht="15" hidden="1" spans="1:16">
      <c r="A119" s="177" t="s">
        <v>2710</v>
      </c>
      <c r="B119" s="176" t="s">
        <v>1734</v>
      </c>
      <c r="C119" s="177" t="s">
        <v>1417</v>
      </c>
      <c r="D119" s="176" t="s">
        <v>247</v>
      </c>
      <c r="E119" s="176" t="s">
        <v>258</v>
      </c>
      <c r="F119" s="201" t="s">
        <v>2711</v>
      </c>
      <c r="G119" s="177" t="s">
        <v>2696</v>
      </c>
      <c r="H119" s="177" t="s">
        <v>301</v>
      </c>
      <c r="I119" s="176" t="s">
        <v>75</v>
      </c>
      <c r="J119" s="177">
        <v>8868</v>
      </c>
      <c r="K119" s="176" t="s">
        <v>1992</v>
      </c>
      <c r="L119" s="176" t="s">
        <v>76</v>
      </c>
      <c r="M119" s="176" t="s">
        <v>253</v>
      </c>
      <c r="N119" s="189" t="s">
        <v>363</v>
      </c>
      <c r="O119" s="190">
        <v>1</v>
      </c>
      <c r="P119" s="194">
        <v>1</v>
      </c>
    </row>
    <row r="120" s="110" customFormat="1" ht="15" hidden="1" spans="1:16">
      <c r="A120" s="179" t="s">
        <v>2712</v>
      </c>
      <c r="B120" s="180" t="s">
        <v>1734</v>
      </c>
      <c r="C120" s="179" t="s">
        <v>1417</v>
      </c>
      <c r="D120" s="180" t="s">
        <v>247</v>
      </c>
      <c r="E120" s="180" t="s">
        <v>258</v>
      </c>
      <c r="F120" s="202" t="s">
        <v>2711</v>
      </c>
      <c r="G120" s="179" t="s">
        <v>2696</v>
      </c>
      <c r="H120" s="179" t="s">
        <v>2713</v>
      </c>
      <c r="I120" s="180" t="s">
        <v>75</v>
      </c>
      <c r="J120" s="179">
        <v>14338</v>
      </c>
      <c r="K120" s="180" t="s">
        <v>1992</v>
      </c>
      <c r="L120" s="180" t="s">
        <v>76</v>
      </c>
      <c r="M120" s="180" t="s">
        <v>351</v>
      </c>
      <c r="N120" s="189" t="s">
        <v>363</v>
      </c>
      <c r="O120" s="190" t="s">
        <v>14</v>
      </c>
      <c r="P120" s="195"/>
    </row>
    <row r="121" s="110" customFormat="1" ht="15" hidden="1" spans="1:16">
      <c r="A121" s="179" t="s">
        <v>2714</v>
      </c>
      <c r="B121" s="180" t="s">
        <v>1416</v>
      </c>
      <c r="C121" s="179" t="s">
        <v>1417</v>
      </c>
      <c r="D121" s="180" t="s">
        <v>247</v>
      </c>
      <c r="E121" s="180" t="s">
        <v>893</v>
      </c>
      <c r="F121" s="202" t="s">
        <v>2715</v>
      </c>
      <c r="G121" s="179" t="s">
        <v>2696</v>
      </c>
      <c r="H121" s="179" t="s">
        <v>2036</v>
      </c>
      <c r="I121" s="180" t="s">
        <v>75</v>
      </c>
      <c r="J121" s="179">
        <v>12698</v>
      </c>
      <c r="K121" s="180" t="s">
        <v>1992</v>
      </c>
      <c r="L121" s="180" t="s">
        <v>76</v>
      </c>
      <c r="M121" s="180" t="s">
        <v>351</v>
      </c>
      <c r="N121" s="189" t="s">
        <v>363</v>
      </c>
      <c r="O121" s="190" t="s">
        <v>14</v>
      </c>
      <c r="P121" s="194">
        <v>1</v>
      </c>
    </row>
    <row r="122" s="110" customFormat="1" ht="15" hidden="1" spans="1:16">
      <c r="A122" s="177" t="s">
        <v>2716</v>
      </c>
      <c r="B122" s="176" t="s">
        <v>1416</v>
      </c>
      <c r="C122" s="177" t="s">
        <v>1417</v>
      </c>
      <c r="D122" s="176" t="s">
        <v>247</v>
      </c>
      <c r="E122" s="176" t="s">
        <v>893</v>
      </c>
      <c r="F122" s="201" t="s">
        <v>2715</v>
      </c>
      <c r="G122" s="177" t="s">
        <v>2696</v>
      </c>
      <c r="H122" s="177" t="s">
        <v>1169</v>
      </c>
      <c r="I122" s="176" t="s">
        <v>75</v>
      </c>
      <c r="J122" s="177">
        <v>9298</v>
      </c>
      <c r="K122" s="176" t="s">
        <v>1992</v>
      </c>
      <c r="L122" s="176" t="s">
        <v>76</v>
      </c>
      <c r="M122" s="176" t="s">
        <v>253</v>
      </c>
      <c r="N122" s="189" t="s">
        <v>363</v>
      </c>
      <c r="O122" s="190">
        <v>1</v>
      </c>
      <c r="P122" s="195"/>
    </row>
    <row r="123" s="110" customFormat="1" ht="15" hidden="1" spans="1:16">
      <c r="A123" s="179" t="s">
        <v>2717</v>
      </c>
      <c r="B123" s="180" t="s">
        <v>358</v>
      </c>
      <c r="C123" s="179" t="s">
        <v>1417</v>
      </c>
      <c r="D123" s="180" t="s">
        <v>247</v>
      </c>
      <c r="E123" s="180" t="s">
        <v>258</v>
      </c>
      <c r="F123" s="202" t="s">
        <v>2239</v>
      </c>
      <c r="G123" s="179" t="s">
        <v>2696</v>
      </c>
      <c r="H123" s="179" t="s">
        <v>2036</v>
      </c>
      <c r="I123" s="180" t="s">
        <v>75</v>
      </c>
      <c r="J123" s="179">
        <v>12698</v>
      </c>
      <c r="K123" s="180" t="s">
        <v>1992</v>
      </c>
      <c r="L123" s="180" t="s">
        <v>76</v>
      </c>
      <c r="M123" s="180" t="s">
        <v>351</v>
      </c>
      <c r="N123" s="189" t="s">
        <v>363</v>
      </c>
      <c r="O123" s="190" t="s">
        <v>14</v>
      </c>
      <c r="P123" s="194">
        <v>1</v>
      </c>
    </row>
    <row r="124" s="110" customFormat="1" ht="15" hidden="1" spans="1:16">
      <c r="A124" s="177" t="s">
        <v>2718</v>
      </c>
      <c r="B124" s="176" t="s">
        <v>358</v>
      </c>
      <c r="C124" s="177" t="s">
        <v>1417</v>
      </c>
      <c r="D124" s="176" t="s">
        <v>247</v>
      </c>
      <c r="E124" s="176" t="s">
        <v>258</v>
      </c>
      <c r="F124" s="201" t="s">
        <v>2239</v>
      </c>
      <c r="G124" s="177" t="s">
        <v>2696</v>
      </c>
      <c r="H124" s="177" t="s">
        <v>301</v>
      </c>
      <c r="I124" s="176" t="s">
        <v>75</v>
      </c>
      <c r="J124" s="177">
        <v>8868</v>
      </c>
      <c r="K124" s="176" t="s">
        <v>1992</v>
      </c>
      <c r="L124" s="176" t="s">
        <v>76</v>
      </c>
      <c r="M124" s="176" t="s">
        <v>253</v>
      </c>
      <c r="N124" s="189" t="s">
        <v>363</v>
      </c>
      <c r="O124" s="190">
        <v>1</v>
      </c>
      <c r="P124" s="195"/>
    </row>
    <row r="125" s="110" customFormat="1" ht="15" hidden="1" spans="1:16">
      <c r="A125" s="177" t="s">
        <v>2719</v>
      </c>
      <c r="B125" s="176" t="s">
        <v>1416</v>
      </c>
      <c r="C125" s="177" t="s">
        <v>1417</v>
      </c>
      <c r="D125" s="176" t="s">
        <v>247</v>
      </c>
      <c r="E125" s="176" t="s">
        <v>893</v>
      </c>
      <c r="F125" s="201" t="s">
        <v>2715</v>
      </c>
      <c r="G125" s="177" t="s">
        <v>2696</v>
      </c>
      <c r="H125" s="177" t="s">
        <v>1169</v>
      </c>
      <c r="I125" s="176" t="s">
        <v>75</v>
      </c>
      <c r="J125" s="177">
        <v>9298</v>
      </c>
      <c r="K125" s="176" t="s">
        <v>1992</v>
      </c>
      <c r="L125" s="176" t="s">
        <v>76</v>
      </c>
      <c r="M125" s="176" t="s">
        <v>253</v>
      </c>
      <c r="N125" s="189" t="s">
        <v>363</v>
      </c>
      <c r="O125" s="190">
        <v>1</v>
      </c>
      <c r="P125" s="194">
        <v>1</v>
      </c>
    </row>
    <row r="126" s="110" customFormat="1" ht="15" hidden="1" spans="1:16">
      <c r="A126" s="179" t="s">
        <v>2720</v>
      </c>
      <c r="B126" s="180" t="s">
        <v>1416</v>
      </c>
      <c r="C126" s="179" t="s">
        <v>1417</v>
      </c>
      <c r="D126" s="180" t="s">
        <v>247</v>
      </c>
      <c r="E126" s="180" t="s">
        <v>893</v>
      </c>
      <c r="F126" s="202" t="s">
        <v>2715</v>
      </c>
      <c r="G126" s="179" t="s">
        <v>2696</v>
      </c>
      <c r="H126" s="179" t="s">
        <v>2036</v>
      </c>
      <c r="I126" s="180" t="s">
        <v>75</v>
      </c>
      <c r="J126" s="179">
        <v>12698</v>
      </c>
      <c r="K126" s="180" t="s">
        <v>1992</v>
      </c>
      <c r="L126" s="180" t="s">
        <v>76</v>
      </c>
      <c r="M126" s="180" t="s">
        <v>351</v>
      </c>
      <c r="N126" s="189" t="s">
        <v>363</v>
      </c>
      <c r="O126" s="190" t="s">
        <v>14</v>
      </c>
      <c r="P126" s="195"/>
    </row>
    <row r="127" customFormat="1" ht="15" hidden="1" spans="1:16">
      <c r="A127" s="174" t="s">
        <v>2721</v>
      </c>
      <c r="B127" s="174" t="s">
        <v>2722</v>
      </c>
      <c r="C127" s="174" t="s">
        <v>2723</v>
      </c>
      <c r="D127" s="174" t="s">
        <v>247</v>
      </c>
      <c r="E127" s="174" t="s">
        <v>902</v>
      </c>
      <c r="F127" s="175" t="s">
        <v>2724</v>
      </c>
      <c r="G127" s="174" t="s">
        <v>2696</v>
      </c>
      <c r="H127" s="174" t="s">
        <v>348</v>
      </c>
      <c r="I127" s="174" t="s">
        <v>105</v>
      </c>
      <c r="J127" s="174">
        <v>8288</v>
      </c>
      <c r="K127" s="174" t="s">
        <v>252</v>
      </c>
      <c r="L127" s="174" t="s">
        <v>109</v>
      </c>
      <c r="M127" s="174" t="s">
        <v>1276</v>
      </c>
      <c r="N127" s="183" t="s">
        <v>263</v>
      </c>
      <c r="O127" s="184" t="s">
        <v>14</v>
      </c>
      <c r="P127" s="187" t="s">
        <v>14</v>
      </c>
    </row>
    <row r="128" customFormat="1" ht="15" hidden="1" spans="1:16">
      <c r="A128" s="174" t="s">
        <v>2725</v>
      </c>
      <c r="B128" s="174" t="s">
        <v>2722</v>
      </c>
      <c r="C128" s="174" t="s">
        <v>2723</v>
      </c>
      <c r="D128" s="174" t="s">
        <v>247</v>
      </c>
      <c r="E128" s="174" t="s">
        <v>902</v>
      </c>
      <c r="F128" s="175" t="s">
        <v>2724</v>
      </c>
      <c r="G128" s="174" t="s">
        <v>2696</v>
      </c>
      <c r="H128" s="174" t="s">
        <v>1910</v>
      </c>
      <c r="I128" s="174" t="s">
        <v>105</v>
      </c>
      <c r="J128" s="174">
        <v>2688</v>
      </c>
      <c r="K128" s="174" t="s">
        <v>252</v>
      </c>
      <c r="L128" s="174" t="s">
        <v>109</v>
      </c>
      <c r="M128" s="174" t="s">
        <v>1276</v>
      </c>
      <c r="N128" s="183" t="s">
        <v>263</v>
      </c>
      <c r="O128" s="184" t="s">
        <v>14</v>
      </c>
      <c r="P128" s="188"/>
    </row>
    <row r="129" s="110" customFormat="1" ht="15" hidden="1" spans="1:16">
      <c r="A129" s="177" t="s">
        <v>2726</v>
      </c>
      <c r="B129" s="176" t="s">
        <v>2727</v>
      </c>
      <c r="C129" s="177" t="s">
        <v>2728</v>
      </c>
      <c r="D129" s="176" t="s">
        <v>247</v>
      </c>
      <c r="E129" s="176" t="s">
        <v>273</v>
      </c>
      <c r="F129" s="201" t="s">
        <v>2729</v>
      </c>
      <c r="G129" s="177" t="s">
        <v>2696</v>
      </c>
      <c r="H129" s="177" t="s">
        <v>335</v>
      </c>
      <c r="I129" s="176" t="s">
        <v>72</v>
      </c>
      <c r="J129" s="177">
        <v>9698</v>
      </c>
      <c r="K129" s="176" t="s">
        <v>252</v>
      </c>
      <c r="L129" s="176" t="s">
        <v>73</v>
      </c>
      <c r="M129" s="176" t="s">
        <v>336</v>
      </c>
      <c r="N129" s="189" t="s">
        <v>363</v>
      </c>
      <c r="O129" s="190">
        <v>2</v>
      </c>
      <c r="P129" s="194">
        <v>1</v>
      </c>
    </row>
    <row r="130" s="110" customFormat="1" ht="15" hidden="1" spans="1:16">
      <c r="A130" s="179" t="s">
        <v>2730</v>
      </c>
      <c r="B130" s="180" t="s">
        <v>2727</v>
      </c>
      <c r="C130" s="179" t="s">
        <v>2728</v>
      </c>
      <c r="D130" s="180" t="s">
        <v>247</v>
      </c>
      <c r="E130" s="180" t="s">
        <v>273</v>
      </c>
      <c r="F130" s="202" t="s">
        <v>2729</v>
      </c>
      <c r="G130" s="179" t="s">
        <v>2696</v>
      </c>
      <c r="H130" s="179" t="s">
        <v>2036</v>
      </c>
      <c r="I130" s="180" t="s">
        <v>72</v>
      </c>
      <c r="J130" s="179">
        <v>12698</v>
      </c>
      <c r="K130" s="180" t="s">
        <v>252</v>
      </c>
      <c r="L130" s="180" t="s">
        <v>73</v>
      </c>
      <c r="M130" s="180" t="s">
        <v>351</v>
      </c>
      <c r="N130" s="189" t="s">
        <v>363</v>
      </c>
      <c r="O130" s="190" t="s">
        <v>14</v>
      </c>
      <c r="P130" s="195"/>
    </row>
    <row r="131" s="110" customFormat="1" ht="15" hidden="1" spans="1:16">
      <c r="A131" s="177" t="s">
        <v>2731</v>
      </c>
      <c r="B131" s="176" t="s">
        <v>2732</v>
      </c>
      <c r="C131" s="177" t="s">
        <v>2733</v>
      </c>
      <c r="D131" s="176" t="s">
        <v>247</v>
      </c>
      <c r="E131" s="176" t="s">
        <v>273</v>
      </c>
      <c r="F131" s="201" t="s">
        <v>2734</v>
      </c>
      <c r="G131" s="177" t="s">
        <v>2696</v>
      </c>
      <c r="H131" s="177" t="s">
        <v>852</v>
      </c>
      <c r="I131" s="176" t="s">
        <v>72</v>
      </c>
      <c r="J131" s="177">
        <v>9198</v>
      </c>
      <c r="K131" s="176" t="s">
        <v>252</v>
      </c>
      <c r="L131" s="176" t="s">
        <v>73</v>
      </c>
      <c r="M131" s="176" t="s">
        <v>332</v>
      </c>
      <c r="N131" s="189" t="s">
        <v>363</v>
      </c>
      <c r="O131" s="190">
        <v>2</v>
      </c>
      <c r="P131" s="194">
        <v>1</v>
      </c>
    </row>
    <row r="132" s="110" customFormat="1" ht="15" hidden="1" spans="1:16">
      <c r="A132" s="179" t="s">
        <v>2735</v>
      </c>
      <c r="B132" s="180" t="s">
        <v>2732</v>
      </c>
      <c r="C132" s="179" t="s">
        <v>2733</v>
      </c>
      <c r="D132" s="180" t="s">
        <v>247</v>
      </c>
      <c r="E132" s="180" t="s">
        <v>273</v>
      </c>
      <c r="F132" s="202" t="s">
        <v>2734</v>
      </c>
      <c r="G132" s="179" t="s">
        <v>2696</v>
      </c>
      <c r="H132" s="179" t="s">
        <v>2713</v>
      </c>
      <c r="I132" s="180" t="s">
        <v>72</v>
      </c>
      <c r="J132" s="179">
        <v>14338</v>
      </c>
      <c r="K132" s="180" t="s">
        <v>252</v>
      </c>
      <c r="L132" s="180" t="s">
        <v>73</v>
      </c>
      <c r="M132" s="180" t="s">
        <v>351</v>
      </c>
      <c r="N132" s="189" t="s">
        <v>363</v>
      </c>
      <c r="O132" s="190" t="s">
        <v>14</v>
      </c>
      <c r="P132" s="195"/>
    </row>
    <row r="133" s="110" customFormat="1" ht="15" hidden="1" spans="1:16">
      <c r="A133" s="179" t="s">
        <v>2736</v>
      </c>
      <c r="B133" s="180" t="s">
        <v>2737</v>
      </c>
      <c r="C133" s="179" t="s">
        <v>2738</v>
      </c>
      <c r="D133" s="180" t="s">
        <v>247</v>
      </c>
      <c r="E133" s="180" t="s">
        <v>273</v>
      </c>
      <c r="F133" s="202" t="s">
        <v>2739</v>
      </c>
      <c r="G133" s="179" t="s">
        <v>2696</v>
      </c>
      <c r="H133" s="179" t="s">
        <v>1507</v>
      </c>
      <c r="I133" s="180" t="s">
        <v>72</v>
      </c>
      <c r="J133" s="179">
        <v>8988</v>
      </c>
      <c r="K133" s="180" t="s">
        <v>252</v>
      </c>
      <c r="L133" s="180" t="s">
        <v>73</v>
      </c>
      <c r="M133" s="180" t="s">
        <v>349</v>
      </c>
      <c r="N133" s="189" t="s">
        <v>363</v>
      </c>
      <c r="O133" s="190" t="s">
        <v>14</v>
      </c>
      <c r="P133" s="203" t="s">
        <v>14</v>
      </c>
    </row>
    <row r="134" s="110" customFormat="1" ht="15" hidden="1" spans="1:16">
      <c r="A134" s="179" t="s">
        <v>2740</v>
      </c>
      <c r="B134" s="180" t="s">
        <v>2737</v>
      </c>
      <c r="C134" s="179" t="s">
        <v>2738</v>
      </c>
      <c r="D134" s="180" t="s">
        <v>247</v>
      </c>
      <c r="E134" s="180" t="s">
        <v>273</v>
      </c>
      <c r="F134" s="202" t="s">
        <v>2739</v>
      </c>
      <c r="G134" s="179" t="s">
        <v>2696</v>
      </c>
      <c r="H134" s="179" t="s">
        <v>2036</v>
      </c>
      <c r="I134" s="180" t="s">
        <v>72</v>
      </c>
      <c r="J134" s="179">
        <v>12698</v>
      </c>
      <c r="K134" s="180" t="s">
        <v>252</v>
      </c>
      <c r="L134" s="180" t="s">
        <v>73</v>
      </c>
      <c r="M134" s="180" t="s">
        <v>351</v>
      </c>
      <c r="N134" s="189" t="s">
        <v>363</v>
      </c>
      <c r="O134" s="190" t="s">
        <v>14</v>
      </c>
      <c r="P134" s="191"/>
    </row>
    <row r="135" s="110" customFormat="1" ht="15" hidden="1" spans="1:16">
      <c r="A135" s="179" t="s">
        <v>2741</v>
      </c>
      <c r="B135" s="180" t="s">
        <v>2742</v>
      </c>
      <c r="C135" s="179" t="s">
        <v>2743</v>
      </c>
      <c r="D135" s="180" t="s">
        <v>247</v>
      </c>
      <c r="E135" s="180" t="s">
        <v>273</v>
      </c>
      <c r="F135" s="202" t="s">
        <v>2744</v>
      </c>
      <c r="G135" s="179" t="s">
        <v>2696</v>
      </c>
      <c r="H135" s="179" t="s">
        <v>2745</v>
      </c>
      <c r="I135" s="180" t="s">
        <v>72</v>
      </c>
      <c r="J135" s="179">
        <v>9688</v>
      </c>
      <c r="K135" s="180" t="s">
        <v>252</v>
      </c>
      <c r="L135" s="180" t="s">
        <v>73</v>
      </c>
      <c r="M135" s="180" t="s">
        <v>349</v>
      </c>
      <c r="N135" s="189" t="s">
        <v>363</v>
      </c>
      <c r="O135" s="190" t="s">
        <v>14</v>
      </c>
      <c r="P135" s="194">
        <v>1</v>
      </c>
    </row>
    <row r="136" s="110" customFormat="1" ht="15" hidden="1" spans="1:16">
      <c r="A136" s="177" t="s">
        <v>2746</v>
      </c>
      <c r="B136" s="176" t="s">
        <v>2742</v>
      </c>
      <c r="C136" s="177" t="s">
        <v>2743</v>
      </c>
      <c r="D136" s="176" t="s">
        <v>247</v>
      </c>
      <c r="E136" s="176" t="s">
        <v>273</v>
      </c>
      <c r="F136" s="201" t="s">
        <v>2744</v>
      </c>
      <c r="G136" s="177" t="s">
        <v>2696</v>
      </c>
      <c r="H136" s="177" t="s">
        <v>335</v>
      </c>
      <c r="I136" s="176" t="s">
        <v>72</v>
      </c>
      <c r="J136" s="177">
        <v>9698</v>
      </c>
      <c r="K136" s="176" t="s">
        <v>252</v>
      </c>
      <c r="L136" s="176" t="s">
        <v>73</v>
      </c>
      <c r="M136" s="176" t="s">
        <v>336</v>
      </c>
      <c r="N136" s="189" t="s">
        <v>363</v>
      </c>
      <c r="O136" s="190">
        <v>2</v>
      </c>
      <c r="P136" s="195"/>
    </row>
    <row r="137" customFormat="1" ht="15" hidden="1" spans="1:16">
      <c r="A137" s="174" t="s">
        <v>2747</v>
      </c>
      <c r="B137" s="174" t="s">
        <v>2748</v>
      </c>
      <c r="C137" s="174" t="s">
        <v>2749</v>
      </c>
      <c r="D137" s="174" t="s">
        <v>247</v>
      </c>
      <c r="E137" s="174" t="s">
        <v>258</v>
      </c>
      <c r="F137" s="175" t="s">
        <v>2750</v>
      </c>
      <c r="G137" s="174" t="s">
        <v>2751</v>
      </c>
      <c r="H137" s="174" t="s">
        <v>268</v>
      </c>
      <c r="I137" s="174" t="s">
        <v>13</v>
      </c>
      <c r="J137" s="174">
        <v>3098</v>
      </c>
      <c r="K137" s="174" t="s">
        <v>252</v>
      </c>
      <c r="L137" s="174" t="s">
        <v>881</v>
      </c>
      <c r="M137" s="174" t="s">
        <v>269</v>
      </c>
      <c r="N137" s="183" t="s">
        <v>263</v>
      </c>
      <c r="O137" s="190" t="s">
        <v>14</v>
      </c>
      <c r="P137" s="185">
        <v>2</v>
      </c>
    </row>
    <row r="138" customFormat="1" ht="15" hidden="1" spans="1:16">
      <c r="A138" s="172" t="s">
        <v>2752</v>
      </c>
      <c r="B138" s="172" t="s">
        <v>2748</v>
      </c>
      <c r="C138" s="172" t="s">
        <v>2749</v>
      </c>
      <c r="D138" s="172" t="s">
        <v>247</v>
      </c>
      <c r="E138" s="172" t="s">
        <v>258</v>
      </c>
      <c r="F138" s="173" t="s">
        <v>2750</v>
      </c>
      <c r="G138" s="172" t="s">
        <v>2751</v>
      </c>
      <c r="H138" s="172" t="s">
        <v>265</v>
      </c>
      <c r="I138" s="172" t="s">
        <v>13</v>
      </c>
      <c r="J138" s="172">
        <v>5678</v>
      </c>
      <c r="K138" s="172" t="s">
        <v>252</v>
      </c>
      <c r="L138" s="172" t="s">
        <v>881</v>
      </c>
      <c r="M138" s="172" t="s">
        <v>266</v>
      </c>
      <c r="N138" s="183" t="s">
        <v>263</v>
      </c>
      <c r="O138" s="184">
        <v>1</v>
      </c>
      <c r="P138" s="193"/>
    </row>
    <row r="139" customFormat="1" ht="15" hidden="1" spans="1:16">
      <c r="A139" s="174" t="s">
        <v>2753</v>
      </c>
      <c r="B139" s="174" t="s">
        <v>2748</v>
      </c>
      <c r="C139" s="174" t="s">
        <v>2749</v>
      </c>
      <c r="D139" s="174" t="s">
        <v>247</v>
      </c>
      <c r="E139" s="174" t="s">
        <v>258</v>
      </c>
      <c r="F139" s="175" t="s">
        <v>2750</v>
      </c>
      <c r="G139" s="174" t="s">
        <v>2751</v>
      </c>
      <c r="H139" s="174" t="s">
        <v>1322</v>
      </c>
      <c r="I139" s="174" t="s">
        <v>13</v>
      </c>
      <c r="J139" s="174">
        <v>5718</v>
      </c>
      <c r="K139" s="174" t="s">
        <v>252</v>
      </c>
      <c r="L139" s="174" t="s">
        <v>881</v>
      </c>
      <c r="M139" s="174" t="s">
        <v>277</v>
      </c>
      <c r="N139" s="183" t="s">
        <v>263</v>
      </c>
      <c r="O139" s="190" t="s">
        <v>14</v>
      </c>
      <c r="P139" s="193"/>
    </row>
    <row r="140" customFormat="1" ht="15" hidden="1" spans="1:16">
      <c r="A140" s="172" t="s">
        <v>2754</v>
      </c>
      <c r="B140" s="172" t="s">
        <v>2748</v>
      </c>
      <c r="C140" s="172" t="s">
        <v>2749</v>
      </c>
      <c r="D140" s="172" t="s">
        <v>247</v>
      </c>
      <c r="E140" s="172" t="s">
        <v>258</v>
      </c>
      <c r="F140" s="173" t="s">
        <v>2750</v>
      </c>
      <c r="G140" s="172" t="s">
        <v>2751</v>
      </c>
      <c r="H140" s="172" t="s">
        <v>331</v>
      </c>
      <c r="I140" s="172" t="s">
        <v>13</v>
      </c>
      <c r="J140" s="172">
        <v>7308</v>
      </c>
      <c r="K140" s="172" t="s">
        <v>252</v>
      </c>
      <c r="L140" s="172" t="s">
        <v>881</v>
      </c>
      <c r="M140" s="172" t="s">
        <v>853</v>
      </c>
      <c r="N140" s="183" t="s">
        <v>263</v>
      </c>
      <c r="O140" s="184">
        <v>2</v>
      </c>
      <c r="P140" s="193"/>
    </row>
    <row r="141" customFormat="1" ht="15" hidden="1" spans="1:16">
      <c r="A141" s="174" t="s">
        <v>2755</v>
      </c>
      <c r="B141" s="174" t="s">
        <v>2748</v>
      </c>
      <c r="C141" s="174" t="s">
        <v>2749</v>
      </c>
      <c r="D141" s="174" t="s">
        <v>247</v>
      </c>
      <c r="E141" s="174" t="s">
        <v>258</v>
      </c>
      <c r="F141" s="175" t="s">
        <v>2750</v>
      </c>
      <c r="G141" s="174" t="s">
        <v>2751</v>
      </c>
      <c r="H141" s="174" t="s">
        <v>2261</v>
      </c>
      <c r="I141" s="174" t="s">
        <v>13</v>
      </c>
      <c r="J141" s="174">
        <v>828</v>
      </c>
      <c r="K141" s="174" t="s">
        <v>252</v>
      </c>
      <c r="L141" s="174" t="s">
        <v>881</v>
      </c>
      <c r="M141" s="174" t="s">
        <v>1276</v>
      </c>
      <c r="N141" s="183" t="s">
        <v>263</v>
      </c>
      <c r="O141" s="190" t="s">
        <v>14</v>
      </c>
      <c r="P141" s="186"/>
    </row>
    <row r="142" customFormat="1" ht="15" hidden="1" spans="1:16">
      <c r="A142" s="177" t="s">
        <v>2756</v>
      </c>
      <c r="B142" s="176" t="s">
        <v>46</v>
      </c>
      <c r="C142" s="177" t="s">
        <v>2757</v>
      </c>
      <c r="D142" s="176" t="s">
        <v>247</v>
      </c>
      <c r="E142" s="176" t="s">
        <v>328</v>
      </c>
      <c r="F142" s="201" t="s">
        <v>2758</v>
      </c>
      <c r="G142" s="177" t="s">
        <v>2751</v>
      </c>
      <c r="H142" s="177" t="s">
        <v>2600</v>
      </c>
      <c r="I142" s="176" t="s">
        <v>45</v>
      </c>
      <c r="J142" s="177">
        <v>9988</v>
      </c>
      <c r="K142" s="176" t="s">
        <v>252</v>
      </c>
      <c r="L142" s="176" t="s">
        <v>51</v>
      </c>
      <c r="M142" s="176" t="s">
        <v>253</v>
      </c>
      <c r="N142" s="189" t="s">
        <v>363</v>
      </c>
      <c r="O142" s="190">
        <v>1</v>
      </c>
      <c r="P142" s="184" t="s">
        <v>14</v>
      </c>
    </row>
    <row r="143" customFormat="1" ht="15" hidden="1" spans="1:16">
      <c r="A143" s="174" t="s">
        <v>2759</v>
      </c>
      <c r="B143" s="174" t="s">
        <v>2760</v>
      </c>
      <c r="C143" s="174" t="s">
        <v>2761</v>
      </c>
      <c r="D143" s="174" t="s">
        <v>247</v>
      </c>
      <c r="E143" s="174" t="s">
        <v>893</v>
      </c>
      <c r="F143" s="175" t="s">
        <v>2762</v>
      </c>
      <c r="G143" s="174" t="s">
        <v>2751</v>
      </c>
      <c r="H143" s="174" t="s">
        <v>365</v>
      </c>
      <c r="I143" s="174" t="s">
        <v>131</v>
      </c>
      <c r="J143" s="174">
        <v>5088</v>
      </c>
      <c r="K143" s="174" t="s">
        <v>252</v>
      </c>
      <c r="L143" s="174" t="s">
        <v>135</v>
      </c>
      <c r="M143" s="174" t="s">
        <v>1276</v>
      </c>
      <c r="N143" s="183" t="s">
        <v>263</v>
      </c>
      <c r="O143" s="190" t="s">
        <v>14</v>
      </c>
      <c r="P143" s="184" t="s">
        <v>14</v>
      </c>
    </row>
    <row r="144" customFormat="1" ht="15" hidden="1" spans="1:16">
      <c r="A144" s="172" t="s">
        <v>2763</v>
      </c>
      <c r="B144" s="176" t="s">
        <v>2764</v>
      </c>
      <c r="C144" s="177" t="s">
        <v>2765</v>
      </c>
      <c r="D144" s="176" t="s">
        <v>247</v>
      </c>
      <c r="E144" s="176" t="s">
        <v>305</v>
      </c>
      <c r="F144" s="201" t="s">
        <v>2766</v>
      </c>
      <c r="G144" s="177" t="s">
        <v>2767</v>
      </c>
      <c r="H144" s="177" t="s">
        <v>265</v>
      </c>
      <c r="I144" s="176" t="s">
        <v>117</v>
      </c>
      <c r="J144" s="177">
        <v>5398</v>
      </c>
      <c r="K144" s="176" t="s">
        <v>252</v>
      </c>
      <c r="L144" s="176" t="s">
        <v>118</v>
      </c>
      <c r="M144" s="176" t="s">
        <v>253</v>
      </c>
      <c r="N144" s="189" t="s">
        <v>363</v>
      </c>
      <c r="O144" s="190">
        <v>1</v>
      </c>
      <c r="P144" s="184" t="s">
        <v>14</v>
      </c>
    </row>
    <row r="145" customFormat="1" ht="15" hidden="1" spans="1:16">
      <c r="A145" s="172" t="s">
        <v>2768</v>
      </c>
      <c r="B145" s="172" t="s">
        <v>2074</v>
      </c>
      <c r="C145" s="172" t="s">
        <v>2075</v>
      </c>
      <c r="D145" s="172" t="s">
        <v>247</v>
      </c>
      <c r="E145" s="172" t="s">
        <v>258</v>
      </c>
      <c r="F145" s="173" t="s">
        <v>2076</v>
      </c>
      <c r="G145" s="172" t="s">
        <v>2769</v>
      </c>
      <c r="H145" s="172" t="s">
        <v>331</v>
      </c>
      <c r="I145" s="172" t="s">
        <v>105</v>
      </c>
      <c r="J145" s="172">
        <v>7098</v>
      </c>
      <c r="K145" s="172" t="s">
        <v>252</v>
      </c>
      <c r="L145" s="172" t="s">
        <v>109</v>
      </c>
      <c r="M145" s="172" t="s">
        <v>853</v>
      </c>
      <c r="N145" s="183" t="s">
        <v>263</v>
      </c>
      <c r="O145" s="184">
        <v>2</v>
      </c>
      <c r="P145" s="184" t="s">
        <v>14</v>
      </c>
    </row>
    <row r="146" s="110" customFormat="1" ht="15" hidden="1" spans="1:16">
      <c r="A146" s="179" t="s">
        <v>2770</v>
      </c>
      <c r="B146" s="180" t="s">
        <v>2771</v>
      </c>
      <c r="C146" s="179" t="s">
        <v>2772</v>
      </c>
      <c r="D146" s="180" t="s">
        <v>247</v>
      </c>
      <c r="E146" s="180" t="s">
        <v>288</v>
      </c>
      <c r="F146" s="202" t="s">
        <v>2773</v>
      </c>
      <c r="G146" s="179" t="s">
        <v>2774</v>
      </c>
      <c r="H146" s="179" t="s">
        <v>2775</v>
      </c>
      <c r="I146" s="180" t="s">
        <v>78</v>
      </c>
      <c r="J146" s="179">
        <v>3098</v>
      </c>
      <c r="K146" s="180" t="s">
        <v>252</v>
      </c>
      <c r="L146" s="180" t="s">
        <v>79</v>
      </c>
      <c r="M146" s="180" t="s">
        <v>339</v>
      </c>
      <c r="N146" s="189" t="s">
        <v>363</v>
      </c>
      <c r="O146" s="190" t="s">
        <v>14</v>
      </c>
      <c r="P146" s="194">
        <v>1</v>
      </c>
    </row>
    <row r="147" s="110" customFormat="1" ht="15" hidden="1" spans="1:16">
      <c r="A147" s="177" t="s">
        <v>2776</v>
      </c>
      <c r="B147" s="176" t="s">
        <v>2771</v>
      </c>
      <c r="C147" s="177" t="s">
        <v>2772</v>
      </c>
      <c r="D147" s="176" t="s">
        <v>247</v>
      </c>
      <c r="E147" s="176" t="s">
        <v>288</v>
      </c>
      <c r="F147" s="201" t="s">
        <v>2773</v>
      </c>
      <c r="G147" s="177" t="s">
        <v>2774</v>
      </c>
      <c r="H147" s="177" t="s">
        <v>265</v>
      </c>
      <c r="I147" s="176" t="s">
        <v>78</v>
      </c>
      <c r="J147" s="177">
        <v>5598</v>
      </c>
      <c r="K147" s="176" t="s">
        <v>252</v>
      </c>
      <c r="L147" s="176" t="s">
        <v>79</v>
      </c>
      <c r="M147" s="176" t="s">
        <v>253</v>
      </c>
      <c r="N147" s="189" t="s">
        <v>363</v>
      </c>
      <c r="O147" s="190">
        <v>1</v>
      </c>
      <c r="P147" s="196"/>
    </row>
    <row r="148" s="110" customFormat="1" ht="15" hidden="1" spans="1:16">
      <c r="A148" s="179" t="s">
        <v>2777</v>
      </c>
      <c r="B148" s="180" t="s">
        <v>2771</v>
      </c>
      <c r="C148" s="179" t="s">
        <v>2772</v>
      </c>
      <c r="D148" s="180" t="s">
        <v>247</v>
      </c>
      <c r="E148" s="180" t="s">
        <v>288</v>
      </c>
      <c r="F148" s="202" t="s">
        <v>2773</v>
      </c>
      <c r="G148" s="179" t="s">
        <v>2774</v>
      </c>
      <c r="H148" s="179" t="s">
        <v>2038</v>
      </c>
      <c r="I148" s="180" t="s">
        <v>78</v>
      </c>
      <c r="J148" s="179">
        <v>10788</v>
      </c>
      <c r="K148" s="180" t="s">
        <v>252</v>
      </c>
      <c r="L148" s="180" t="s">
        <v>79</v>
      </c>
      <c r="M148" s="180" t="s">
        <v>349</v>
      </c>
      <c r="N148" s="189" t="s">
        <v>363</v>
      </c>
      <c r="O148" s="190" t="s">
        <v>14</v>
      </c>
      <c r="P148" s="195"/>
    </row>
    <row r="149" s="110" customFormat="1" ht="15" hidden="1" spans="1:16">
      <c r="A149" s="177" t="s">
        <v>2778</v>
      </c>
      <c r="B149" s="176" t="s">
        <v>1722</v>
      </c>
      <c r="C149" s="177" t="s">
        <v>2779</v>
      </c>
      <c r="D149" s="176" t="s">
        <v>247</v>
      </c>
      <c r="E149" s="176" t="s">
        <v>288</v>
      </c>
      <c r="F149" s="201" t="s">
        <v>2780</v>
      </c>
      <c r="G149" s="177" t="s">
        <v>2774</v>
      </c>
      <c r="H149" s="177" t="s">
        <v>335</v>
      </c>
      <c r="I149" s="176" t="s">
        <v>78</v>
      </c>
      <c r="J149" s="177">
        <v>9698</v>
      </c>
      <c r="K149" s="176" t="s">
        <v>252</v>
      </c>
      <c r="L149" s="176" t="s">
        <v>79</v>
      </c>
      <c r="M149" s="176" t="s">
        <v>336</v>
      </c>
      <c r="N149" s="189" t="s">
        <v>363</v>
      </c>
      <c r="O149" s="190">
        <v>2</v>
      </c>
      <c r="P149" s="194">
        <v>1</v>
      </c>
    </row>
    <row r="150" s="110" customFormat="1" ht="15" hidden="1" spans="1:16">
      <c r="A150" s="179" t="s">
        <v>2781</v>
      </c>
      <c r="B150" s="180" t="s">
        <v>1722</v>
      </c>
      <c r="C150" s="179" t="s">
        <v>2779</v>
      </c>
      <c r="D150" s="180" t="s">
        <v>247</v>
      </c>
      <c r="E150" s="180" t="s">
        <v>288</v>
      </c>
      <c r="F150" s="202" t="s">
        <v>2780</v>
      </c>
      <c r="G150" s="179" t="s">
        <v>2774</v>
      </c>
      <c r="H150" s="179" t="s">
        <v>2326</v>
      </c>
      <c r="I150" s="180" t="s">
        <v>78</v>
      </c>
      <c r="J150" s="179">
        <v>8698</v>
      </c>
      <c r="K150" s="180" t="s">
        <v>252</v>
      </c>
      <c r="L150" s="180" t="s">
        <v>79</v>
      </c>
      <c r="M150" s="180" t="s">
        <v>351</v>
      </c>
      <c r="N150" s="189" t="s">
        <v>363</v>
      </c>
      <c r="O150" s="190" t="s">
        <v>14</v>
      </c>
      <c r="P150" s="195"/>
    </row>
    <row r="151" s="110" customFormat="1" ht="15" hidden="1" spans="1:16">
      <c r="A151" s="177" t="s">
        <v>2782</v>
      </c>
      <c r="B151" s="176" t="s">
        <v>2783</v>
      </c>
      <c r="C151" s="177" t="s">
        <v>2784</v>
      </c>
      <c r="D151" s="176" t="s">
        <v>247</v>
      </c>
      <c r="E151" s="176" t="s">
        <v>288</v>
      </c>
      <c r="F151" s="201" t="s">
        <v>2785</v>
      </c>
      <c r="G151" s="177" t="s">
        <v>2774</v>
      </c>
      <c r="H151" s="177" t="s">
        <v>331</v>
      </c>
      <c r="I151" s="176" t="s">
        <v>78</v>
      </c>
      <c r="J151" s="177">
        <v>7598</v>
      </c>
      <c r="K151" s="176" t="s">
        <v>252</v>
      </c>
      <c r="L151" s="176" t="s">
        <v>79</v>
      </c>
      <c r="M151" s="176" t="s">
        <v>332</v>
      </c>
      <c r="N151" s="189" t="s">
        <v>363</v>
      </c>
      <c r="O151" s="190">
        <v>2</v>
      </c>
      <c r="P151" s="194">
        <v>1</v>
      </c>
    </row>
    <row r="152" s="110" customFormat="1" ht="15" hidden="1" spans="1:16">
      <c r="A152" s="179" t="s">
        <v>2786</v>
      </c>
      <c r="B152" s="180" t="s">
        <v>2783</v>
      </c>
      <c r="C152" s="179" t="s">
        <v>2784</v>
      </c>
      <c r="D152" s="180" t="s">
        <v>247</v>
      </c>
      <c r="E152" s="180" t="s">
        <v>288</v>
      </c>
      <c r="F152" s="202" t="s">
        <v>2785</v>
      </c>
      <c r="G152" s="179" t="s">
        <v>2774</v>
      </c>
      <c r="H152" s="179" t="s">
        <v>2036</v>
      </c>
      <c r="I152" s="180" t="s">
        <v>78</v>
      </c>
      <c r="J152" s="179">
        <v>12698</v>
      </c>
      <c r="K152" s="180" t="s">
        <v>252</v>
      </c>
      <c r="L152" s="180" t="s">
        <v>79</v>
      </c>
      <c r="M152" s="180" t="s">
        <v>351</v>
      </c>
      <c r="N152" s="189" t="s">
        <v>363</v>
      </c>
      <c r="O152" s="190" t="s">
        <v>14</v>
      </c>
      <c r="P152" s="195"/>
    </row>
    <row r="153" s="110" customFormat="1" ht="15" hidden="1" spans="1:16">
      <c r="A153" s="179" t="s">
        <v>2787</v>
      </c>
      <c r="B153" s="180" t="s">
        <v>2788</v>
      </c>
      <c r="C153" s="179" t="s">
        <v>2789</v>
      </c>
      <c r="D153" s="180" t="s">
        <v>247</v>
      </c>
      <c r="E153" s="180" t="s">
        <v>360</v>
      </c>
      <c r="F153" s="202" t="s">
        <v>2790</v>
      </c>
      <c r="G153" s="179" t="s">
        <v>2774</v>
      </c>
      <c r="H153" s="179" t="s">
        <v>1550</v>
      </c>
      <c r="I153" s="180" t="s">
        <v>111</v>
      </c>
      <c r="J153" s="179">
        <v>6598</v>
      </c>
      <c r="K153" s="180" t="s">
        <v>252</v>
      </c>
      <c r="L153" s="180" t="s">
        <v>115</v>
      </c>
      <c r="M153" s="180" t="s">
        <v>351</v>
      </c>
      <c r="N153" s="189" t="s">
        <v>363</v>
      </c>
      <c r="O153" s="190" t="s">
        <v>14</v>
      </c>
      <c r="P153" s="194">
        <v>1</v>
      </c>
    </row>
    <row r="154" s="110" customFormat="1" ht="15" hidden="1" spans="1:16">
      <c r="A154" s="179" t="s">
        <v>2791</v>
      </c>
      <c r="B154" s="180" t="s">
        <v>2788</v>
      </c>
      <c r="C154" s="179" t="s">
        <v>2789</v>
      </c>
      <c r="D154" s="180" t="s">
        <v>247</v>
      </c>
      <c r="E154" s="180" t="s">
        <v>360</v>
      </c>
      <c r="F154" s="202" t="s">
        <v>2790</v>
      </c>
      <c r="G154" s="179" t="s">
        <v>2774</v>
      </c>
      <c r="H154" s="179" t="s">
        <v>2792</v>
      </c>
      <c r="I154" s="180" t="s">
        <v>111</v>
      </c>
      <c r="J154" s="179">
        <v>898</v>
      </c>
      <c r="K154" s="180" t="s">
        <v>252</v>
      </c>
      <c r="L154" s="180" t="s">
        <v>115</v>
      </c>
      <c r="M154" s="180" t="s">
        <v>2793</v>
      </c>
      <c r="N154" s="189" t="s">
        <v>363</v>
      </c>
      <c r="O154" s="190" t="s">
        <v>14</v>
      </c>
      <c r="P154" s="196"/>
    </row>
    <row r="155" s="110" customFormat="1" ht="15" hidden="1" spans="1:16">
      <c r="A155" s="177" t="s">
        <v>2794</v>
      </c>
      <c r="B155" s="176" t="s">
        <v>2788</v>
      </c>
      <c r="C155" s="177" t="s">
        <v>2789</v>
      </c>
      <c r="D155" s="176" t="s">
        <v>247</v>
      </c>
      <c r="E155" s="176" t="s">
        <v>360</v>
      </c>
      <c r="F155" s="201" t="s">
        <v>2790</v>
      </c>
      <c r="G155" s="177" t="s">
        <v>2774</v>
      </c>
      <c r="H155" s="177" t="s">
        <v>331</v>
      </c>
      <c r="I155" s="176" t="s">
        <v>111</v>
      </c>
      <c r="J155" s="177">
        <v>7308</v>
      </c>
      <c r="K155" s="176" t="s">
        <v>252</v>
      </c>
      <c r="L155" s="176" t="s">
        <v>115</v>
      </c>
      <c r="M155" s="176" t="s">
        <v>332</v>
      </c>
      <c r="N155" s="189" t="s">
        <v>363</v>
      </c>
      <c r="O155" s="190">
        <v>2</v>
      </c>
      <c r="P155" s="196"/>
    </row>
    <row r="156" s="110" customFormat="1" ht="15" hidden="1" spans="1:16">
      <c r="A156" s="179" t="s">
        <v>2795</v>
      </c>
      <c r="B156" s="180" t="s">
        <v>2788</v>
      </c>
      <c r="C156" s="179" t="s">
        <v>2789</v>
      </c>
      <c r="D156" s="180" t="s">
        <v>247</v>
      </c>
      <c r="E156" s="180" t="s">
        <v>360</v>
      </c>
      <c r="F156" s="202" t="s">
        <v>2790</v>
      </c>
      <c r="G156" s="179" t="s">
        <v>2774</v>
      </c>
      <c r="H156" s="179" t="s">
        <v>2796</v>
      </c>
      <c r="I156" s="180" t="s">
        <v>111</v>
      </c>
      <c r="J156" s="179">
        <v>8898</v>
      </c>
      <c r="K156" s="180" t="s">
        <v>252</v>
      </c>
      <c r="L156" s="180" t="s">
        <v>115</v>
      </c>
      <c r="M156" s="180" t="s">
        <v>349</v>
      </c>
      <c r="N156" s="189" t="s">
        <v>363</v>
      </c>
      <c r="O156" s="190" t="s">
        <v>14</v>
      </c>
      <c r="P156" s="195"/>
    </row>
    <row r="157" customFormat="1" ht="15" hidden="1" spans="1:17">
      <c r="A157" s="174" t="s">
        <v>2797</v>
      </c>
      <c r="B157" s="174" t="s">
        <v>2798</v>
      </c>
      <c r="C157" s="174" t="s">
        <v>2799</v>
      </c>
      <c r="D157" s="174" t="s">
        <v>247</v>
      </c>
      <c r="E157" s="174" t="s">
        <v>258</v>
      </c>
      <c r="F157" s="174" t="s">
        <v>2800</v>
      </c>
      <c r="G157" s="175" t="s">
        <v>2801</v>
      </c>
      <c r="H157" s="174" t="s">
        <v>286</v>
      </c>
      <c r="I157" s="174" t="s">
        <v>81</v>
      </c>
      <c r="J157" s="174">
        <v>7898</v>
      </c>
      <c r="K157" s="174" t="s">
        <v>252</v>
      </c>
      <c r="L157" s="174" t="s">
        <v>82</v>
      </c>
      <c r="M157" s="174" t="s">
        <v>277</v>
      </c>
      <c r="N157" s="183" t="s">
        <v>263</v>
      </c>
      <c r="O157" s="184" t="s">
        <v>14</v>
      </c>
      <c r="P157" s="185">
        <v>1</v>
      </c>
      <c r="Q157" s="110"/>
    </row>
    <row r="158" customFormat="1" ht="15" hidden="1" spans="1:17">
      <c r="A158" s="172" t="s">
        <v>2802</v>
      </c>
      <c r="B158" s="172" t="s">
        <v>2798</v>
      </c>
      <c r="C158" s="172" t="s">
        <v>2799</v>
      </c>
      <c r="D158" s="172" t="s">
        <v>247</v>
      </c>
      <c r="E158" s="172" t="s">
        <v>258</v>
      </c>
      <c r="F158" s="172" t="s">
        <v>2800</v>
      </c>
      <c r="G158" s="173" t="s">
        <v>2801</v>
      </c>
      <c r="H158" s="172" t="s">
        <v>265</v>
      </c>
      <c r="I158" s="172" t="s">
        <v>81</v>
      </c>
      <c r="J158" s="172">
        <v>5898</v>
      </c>
      <c r="K158" s="172" t="s">
        <v>252</v>
      </c>
      <c r="L158" s="172" t="s">
        <v>82</v>
      </c>
      <c r="M158" s="172" t="s">
        <v>266</v>
      </c>
      <c r="N158" s="183" t="s">
        <v>263</v>
      </c>
      <c r="O158" s="184">
        <v>1</v>
      </c>
      <c r="P158" s="193"/>
      <c r="Q158" s="110"/>
    </row>
    <row r="159" customFormat="1" ht="15" hidden="1" spans="1:17">
      <c r="A159" s="174" t="s">
        <v>2803</v>
      </c>
      <c r="B159" s="174" t="s">
        <v>2798</v>
      </c>
      <c r="C159" s="174" t="s">
        <v>2799</v>
      </c>
      <c r="D159" s="174" t="s">
        <v>247</v>
      </c>
      <c r="E159" s="174" t="s">
        <v>258</v>
      </c>
      <c r="F159" s="174" t="s">
        <v>2800</v>
      </c>
      <c r="G159" s="175" t="s">
        <v>2801</v>
      </c>
      <c r="H159" s="174" t="s">
        <v>319</v>
      </c>
      <c r="I159" s="174" t="s">
        <v>81</v>
      </c>
      <c r="J159" s="174">
        <v>3738</v>
      </c>
      <c r="K159" s="174" t="s">
        <v>252</v>
      </c>
      <c r="L159" s="174" t="s">
        <v>82</v>
      </c>
      <c r="M159" s="174" t="s">
        <v>269</v>
      </c>
      <c r="N159" s="183" t="s">
        <v>263</v>
      </c>
      <c r="O159" s="184" t="s">
        <v>14</v>
      </c>
      <c r="P159" s="193"/>
      <c r="Q159" s="110"/>
    </row>
    <row r="160" customFormat="1" ht="15" hidden="1" spans="1:17">
      <c r="A160" s="174" t="s">
        <v>2804</v>
      </c>
      <c r="B160" s="174" t="s">
        <v>2798</v>
      </c>
      <c r="C160" s="174" t="s">
        <v>2799</v>
      </c>
      <c r="D160" s="174" t="s">
        <v>247</v>
      </c>
      <c r="E160" s="174" t="s">
        <v>258</v>
      </c>
      <c r="F160" s="174" t="s">
        <v>2800</v>
      </c>
      <c r="G160" s="175" t="s">
        <v>2774</v>
      </c>
      <c r="H160" s="174" t="s">
        <v>286</v>
      </c>
      <c r="I160" s="174" t="s">
        <v>81</v>
      </c>
      <c r="J160" s="174">
        <v>7898</v>
      </c>
      <c r="K160" s="174" t="s">
        <v>252</v>
      </c>
      <c r="L160" s="174" t="s">
        <v>82</v>
      </c>
      <c r="M160" s="174" t="s">
        <v>277</v>
      </c>
      <c r="N160" s="183" t="s">
        <v>263</v>
      </c>
      <c r="O160" s="184" t="s">
        <v>14</v>
      </c>
      <c r="P160" s="186"/>
      <c r="Q160" s="110"/>
    </row>
    <row r="161" s="110" customFormat="1" ht="15" hidden="1" spans="1:16">
      <c r="A161" s="177" t="s">
        <v>2805</v>
      </c>
      <c r="B161" s="176" t="s">
        <v>2434</v>
      </c>
      <c r="C161" s="177" t="s">
        <v>2436</v>
      </c>
      <c r="D161" s="176" t="s">
        <v>247</v>
      </c>
      <c r="E161" s="176" t="s">
        <v>288</v>
      </c>
      <c r="F161" s="201" t="s">
        <v>2806</v>
      </c>
      <c r="G161" s="177" t="s">
        <v>2807</v>
      </c>
      <c r="H161" s="177" t="s">
        <v>852</v>
      </c>
      <c r="I161" s="176" t="s">
        <v>117</v>
      </c>
      <c r="J161" s="177">
        <v>8998</v>
      </c>
      <c r="K161" s="176" t="s">
        <v>252</v>
      </c>
      <c r="L161" s="176" t="s">
        <v>121</v>
      </c>
      <c r="M161" s="176" t="s">
        <v>332</v>
      </c>
      <c r="N161" s="189" t="s">
        <v>363</v>
      </c>
      <c r="O161" s="190">
        <v>2</v>
      </c>
      <c r="P161" s="194">
        <v>1</v>
      </c>
    </row>
    <row r="162" s="110" customFormat="1" ht="15" hidden="1" spans="1:16">
      <c r="A162" s="179" t="s">
        <v>2808</v>
      </c>
      <c r="B162" s="180" t="s">
        <v>2434</v>
      </c>
      <c r="C162" s="179" t="s">
        <v>2436</v>
      </c>
      <c r="D162" s="180" t="s">
        <v>247</v>
      </c>
      <c r="E162" s="180" t="s">
        <v>288</v>
      </c>
      <c r="F162" s="202" t="s">
        <v>2806</v>
      </c>
      <c r="G162" s="179" t="s">
        <v>2807</v>
      </c>
      <c r="H162" s="179" t="s">
        <v>1507</v>
      </c>
      <c r="I162" s="180" t="s">
        <v>117</v>
      </c>
      <c r="J162" s="179">
        <v>9888</v>
      </c>
      <c r="K162" s="180" t="s">
        <v>252</v>
      </c>
      <c r="L162" s="180" t="s">
        <v>121</v>
      </c>
      <c r="M162" s="180" t="s">
        <v>349</v>
      </c>
      <c r="N162" s="189" t="s">
        <v>363</v>
      </c>
      <c r="O162" s="190" t="s">
        <v>14</v>
      </c>
      <c r="P162" s="195"/>
    </row>
    <row r="163" s="110" customFormat="1" ht="15" hidden="1" spans="1:16">
      <c r="A163" s="177" t="s">
        <v>2809</v>
      </c>
      <c r="B163" s="176" t="s">
        <v>2810</v>
      </c>
      <c r="C163" s="177" t="s">
        <v>2811</v>
      </c>
      <c r="D163" s="176" t="s">
        <v>247</v>
      </c>
      <c r="E163" s="176" t="s">
        <v>258</v>
      </c>
      <c r="F163" s="176" t="s">
        <v>2812</v>
      </c>
      <c r="G163" s="178" t="s">
        <v>2807</v>
      </c>
      <c r="H163" s="177" t="s">
        <v>1905</v>
      </c>
      <c r="I163" s="176" t="s">
        <v>2697</v>
      </c>
      <c r="J163" s="177">
        <v>11098</v>
      </c>
      <c r="K163" s="176" t="s">
        <v>2813</v>
      </c>
      <c r="L163" s="176" t="s">
        <v>132</v>
      </c>
      <c r="M163" s="176" t="s">
        <v>336</v>
      </c>
      <c r="N163" s="189" t="s">
        <v>363</v>
      </c>
      <c r="O163" s="190">
        <v>2</v>
      </c>
      <c r="P163" s="194">
        <v>1</v>
      </c>
    </row>
    <row r="164" s="110" customFormat="1" ht="15" hidden="1" spans="1:16">
      <c r="A164" s="179" t="s">
        <v>2814</v>
      </c>
      <c r="B164" s="180" t="s">
        <v>2810</v>
      </c>
      <c r="C164" s="179" t="s">
        <v>2811</v>
      </c>
      <c r="D164" s="180" t="s">
        <v>247</v>
      </c>
      <c r="E164" s="180" t="s">
        <v>258</v>
      </c>
      <c r="F164" s="180" t="s">
        <v>2812</v>
      </c>
      <c r="G164" s="181" t="s">
        <v>2807</v>
      </c>
      <c r="H164" s="179" t="s">
        <v>2815</v>
      </c>
      <c r="I164" s="180" t="s">
        <v>2697</v>
      </c>
      <c r="J164" s="179">
        <v>11098</v>
      </c>
      <c r="K164" s="180" t="s">
        <v>2813</v>
      </c>
      <c r="L164" s="180" t="s">
        <v>132</v>
      </c>
      <c r="M164" s="180" t="s">
        <v>351</v>
      </c>
      <c r="N164" s="189" t="s">
        <v>363</v>
      </c>
      <c r="O164" s="190" t="s">
        <v>14</v>
      </c>
      <c r="P164" s="195"/>
    </row>
    <row r="165" s="110" customFormat="1" ht="15" hidden="1" spans="1:16">
      <c r="A165" s="177" t="s">
        <v>2816</v>
      </c>
      <c r="B165" s="176" t="s">
        <v>2817</v>
      </c>
      <c r="C165" s="177" t="s">
        <v>2818</v>
      </c>
      <c r="D165" s="176" t="s">
        <v>247</v>
      </c>
      <c r="E165" s="176" t="s">
        <v>305</v>
      </c>
      <c r="F165" s="176" t="s">
        <v>2819</v>
      </c>
      <c r="G165" s="178" t="s">
        <v>2807</v>
      </c>
      <c r="H165" s="177" t="s">
        <v>265</v>
      </c>
      <c r="I165" s="176" t="s">
        <v>117</v>
      </c>
      <c r="J165" s="177">
        <v>5398</v>
      </c>
      <c r="K165" s="176" t="s">
        <v>252</v>
      </c>
      <c r="L165" s="176" t="s">
        <v>118</v>
      </c>
      <c r="M165" s="176" t="s">
        <v>253</v>
      </c>
      <c r="N165" s="189" t="s">
        <v>363</v>
      </c>
      <c r="O165" s="190">
        <v>1</v>
      </c>
      <c r="P165" s="194">
        <v>1</v>
      </c>
    </row>
    <row r="166" s="110" customFormat="1" ht="15" hidden="1" spans="1:16">
      <c r="A166" s="179" t="s">
        <v>2820</v>
      </c>
      <c r="B166" s="180" t="s">
        <v>2817</v>
      </c>
      <c r="C166" s="179" t="s">
        <v>2818</v>
      </c>
      <c r="D166" s="180" t="s">
        <v>247</v>
      </c>
      <c r="E166" s="180" t="s">
        <v>305</v>
      </c>
      <c r="F166" s="180" t="s">
        <v>2819</v>
      </c>
      <c r="G166" s="181" t="s">
        <v>2807</v>
      </c>
      <c r="H166" s="179" t="s">
        <v>2821</v>
      </c>
      <c r="I166" s="180" t="s">
        <v>117</v>
      </c>
      <c r="J166" s="179">
        <v>2999</v>
      </c>
      <c r="K166" s="180" t="s">
        <v>252</v>
      </c>
      <c r="L166" s="180" t="s">
        <v>118</v>
      </c>
      <c r="M166" s="180" t="s">
        <v>349</v>
      </c>
      <c r="N166" s="189" t="s">
        <v>363</v>
      </c>
      <c r="O166" s="190" t="s">
        <v>14</v>
      </c>
      <c r="P166" s="195"/>
    </row>
    <row r="167" s="110" customFormat="1" ht="15" hidden="1" spans="1:16">
      <c r="A167" s="177" t="s">
        <v>2822</v>
      </c>
      <c r="B167" s="176" t="s">
        <v>2823</v>
      </c>
      <c r="C167" s="177" t="s">
        <v>2824</v>
      </c>
      <c r="D167" s="176" t="s">
        <v>247</v>
      </c>
      <c r="E167" s="176" t="s">
        <v>248</v>
      </c>
      <c r="F167" s="176" t="s">
        <v>2825</v>
      </c>
      <c r="G167" s="178" t="s">
        <v>2807</v>
      </c>
      <c r="H167" s="177" t="s">
        <v>331</v>
      </c>
      <c r="I167" s="176" t="s">
        <v>131</v>
      </c>
      <c r="J167" s="177">
        <v>7399</v>
      </c>
      <c r="K167" s="176" t="s">
        <v>2813</v>
      </c>
      <c r="L167" s="176" t="s">
        <v>135</v>
      </c>
      <c r="M167" s="176" t="s">
        <v>332</v>
      </c>
      <c r="N167" s="189" t="s">
        <v>363</v>
      </c>
      <c r="O167" s="190">
        <v>2</v>
      </c>
      <c r="P167" s="194">
        <v>1</v>
      </c>
    </row>
    <row r="168" s="110" customFormat="1" ht="15" hidden="1" spans="1:16">
      <c r="A168" s="179" t="s">
        <v>2826</v>
      </c>
      <c r="B168" s="180" t="s">
        <v>2823</v>
      </c>
      <c r="C168" s="179" t="s">
        <v>2824</v>
      </c>
      <c r="D168" s="180" t="s">
        <v>247</v>
      </c>
      <c r="E168" s="180" t="s">
        <v>248</v>
      </c>
      <c r="F168" s="180" t="s">
        <v>2825</v>
      </c>
      <c r="G168" s="181" t="s">
        <v>2807</v>
      </c>
      <c r="H168" s="179" t="s">
        <v>365</v>
      </c>
      <c r="I168" s="180" t="s">
        <v>131</v>
      </c>
      <c r="J168" s="179">
        <v>4899</v>
      </c>
      <c r="K168" s="180" t="s">
        <v>2813</v>
      </c>
      <c r="L168" s="180" t="s">
        <v>135</v>
      </c>
      <c r="M168" s="180" t="s">
        <v>349</v>
      </c>
      <c r="N168" s="189" t="s">
        <v>363</v>
      </c>
      <c r="O168" s="190" t="s">
        <v>14</v>
      </c>
      <c r="P168" s="195"/>
    </row>
    <row r="169" s="110" customFormat="1" ht="15" hidden="1" spans="1:16">
      <c r="A169" s="179" t="s">
        <v>2827</v>
      </c>
      <c r="B169" s="180" t="s">
        <v>2828</v>
      </c>
      <c r="C169" s="179" t="s">
        <v>2829</v>
      </c>
      <c r="D169" s="180" t="s">
        <v>247</v>
      </c>
      <c r="E169" s="180" t="s">
        <v>2347</v>
      </c>
      <c r="F169" s="180" t="s">
        <v>2830</v>
      </c>
      <c r="G169" s="181" t="s">
        <v>2807</v>
      </c>
      <c r="H169" s="179" t="s">
        <v>1507</v>
      </c>
      <c r="I169" s="180" t="s">
        <v>125</v>
      </c>
      <c r="J169" s="179">
        <v>8688</v>
      </c>
      <c r="K169" s="180" t="s">
        <v>252</v>
      </c>
      <c r="L169" s="180" t="s">
        <v>127</v>
      </c>
      <c r="M169" s="180" t="s">
        <v>349</v>
      </c>
      <c r="N169" s="189" t="s">
        <v>363</v>
      </c>
      <c r="O169" s="190" t="s">
        <v>14</v>
      </c>
      <c r="P169" s="194">
        <v>1</v>
      </c>
    </row>
    <row r="170" s="110" customFormat="1" ht="15" hidden="1" spans="1:16">
      <c r="A170" s="177" t="s">
        <v>2831</v>
      </c>
      <c r="B170" s="176" t="s">
        <v>2828</v>
      </c>
      <c r="C170" s="177" t="s">
        <v>2829</v>
      </c>
      <c r="D170" s="176" t="s">
        <v>247</v>
      </c>
      <c r="E170" s="176" t="s">
        <v>2347</v>
      </c>
      <c r="F170" s="176" t="s">
        <v>2830</v>
      </c>
      <c r="G170" s="178" t="s">
        <v>2807</v>
      </c>
      <c r="H170" s="177" t="s">
        <v>335</v>
      </c>
      <c r="I170" s="176" t="s">
        <v>125</v>
      </c>
      <c r="J170" s="177">
        <v>9388</v>
      </c>
      <c r="K170" s="176" t="s">
        <v>252</v>
      </c>
      <c r="L170" s="176" t="s">
        <v>127</v>
      </c>
      <c r="M170" s="176" t="s">
        <v>336</v>
      </c>
      <c r="N170" s="189" t="s">
        <v>363</v>
      </c>
      <c r="O170" s="190">
        <v>2</v>
      </c>
      <c r="P170" s="195"/>
    </row>
    <row r="171" customFormat="1" ht="15" hidden="1" spans="1:17">
      <c r="A171" s="172" t="s">
        <v>2832</v>
      </c>
      <c r="B171" s="172" t="s">
        <v>2833</v>
      </c>
      <c r="C171" s="172" t="s">
        <v>2834</v>
      </c>
      <c r="D171" s="172" t="s">
        <v>247</v>
      </c>
      <c r="E171" s="172" t="s">
        <v>314</v>
      </c>
      <c r="F171" s="173" t="s">
        <v>2835</v>
      </c>
      <c r="G171" s="172" t="s">
        <v>2836</v>
      </c>
      <c r="H171" s="172" t="s">
        <v>265</v>
      </c>
      <c r="I171" s="172" t="s">
        <v>85</v>
      </c>
      <c r="J171" s="172">
        <v>5098</v>
      </c>
      <c r="K171" s="172" t="s">
        <v>252</v>
      </c>
      <c r="L171" s="172" t="s">
        <v>87</v>
      </c>
      <c r="M171" s="172" t="s">
        <v>266</v>
      </c>
      <c r="N171" s="183" t="s">
        <v>263</v>
      </c>
      <c r="O171" s="184">
        <v>1</v>
      </c>
      <c r="P171" s="187" t="s">
        <v>14</v>
      </c>
      <c r="Q171" s="110"/>
    </row>
    <row r="172" customFormat="1" ht="15" hidden="1" spans="1:17">
      <c r="A172" s="174" t="s">
        <v>2837</v>
      </c>
      <c r="B172" s="174" t="s">
        <v>2833</v>
      </c>
      <c r="C172" s="174" t="s">
        <v>2834</v>
      </c>
      <c r="D172" s="174" t="s">
        <v>247</v>
      </c>
      <c r="E172" s="174" t="s">
        <v>314</v>
      </c>
      <c r="F172" s="175" t="s">
        <v>2835</v>
      </c>
      <c r="G172" s="174" t="s">
        <v>2836</v>
      </c>
      <c r="H172" s="174" t="s">
        <v>308</v>
      </c>
      <c r="I172" s="174" t="s">
        <v>85</v>
      </c>
      <c r="J172" s="174">
        <v>3098</v>
      </c>
      <c r="K172" s="174" t="s">
        <v>252</v>
      </c>
      <c r="L172" s="174" t="s">
        <v>87</v>
      </c>
      <c r="M172" s="174" t="s">
        <v>269</v>
      </c>
      <c r="N172" s="183" t="s">
        <v>263</v>
      </c>
      <c r="O172" s="184" t="s">
        <v>14</v>
      </c>
      <c r="P172" s="188"/>
      <c r="Q172" s="110"/>
    </row>
    <row r="173" customFormat="1" ht="15" hidden="1" spans="1:17">
      <c r="A173" s="172" t="s">
        <v>2838</v>
      </c>
      <c r="B173" s="172" t="s">
        <v>2839</v>
      </c>
      <c r="C173" s="172" t="s">
        <v>2840</v>
      </c>
      <c r="D173" s="172" t="s">
        <v>247</v>
      </c>
      <c r="E173" s="172" t="s">
        <v>328</v>
      </c>
      <c r="F173" s="173" t="s">
        <v>2841</v>
      </c>
      <c r="G173" s="172" t="s">
        <v>2842</v>
      </c>
      <c r="H173" s="172" t="s">
        <v>265</v>
      </c>
      <c r="I173" s="172" t="s">
        <v>45</v>
      </c>
      <c r="J173" s="172">
        <v>5678</v>
      </c>
      <c r="K173" s="172" t="s">
        <v>252</v>
      </c>
      <c r="L173" s="204" t="s">
        <v>46</v>
      </c>
      <c r="M173" s="172" t="s">
        <v>266</v>
      </c>
      <c r="N173" s="183" t="s">
        <v>263</v>
      </c>
      <c r="O173" s="184">
        <v>1</v>
      </c>
      <c r="P173" s="184" t="s">
        <v>14</v>
      </c>
      <c r="Q173">
        <v>1</v>
      </c>
    </row>
    <row r="174" s="110" customFormat="1" ht="15" hidden="1" spans="1:17">
      <c r="A174" s="177" t="s">
        <v>2843</v>
      </c>
      <c r="B174" s="176" t="s">
        <v>2844</v>
      </c>
      <c r="C174" s="177" t="s">
        <v>2845</v>
      </c>
      <c r="D174" s="176" t="s">
        <v>247</v>
      </c>
      <c r="E174" s="176" t="s">
        <v>860</v>
      </c>
      <c r="F174" s="201" t="s">
        <v>2846</v>
      </c>
      <c r="G174" s="177" t="s">
        <v>2842</v>
      </c>
      <c r="H174" s="177" t="s">
        <v>265</v>
      </c>
      <c r="I174" s="176" t="s">
        <v>33</v>
      </c>
      <c r="J174" s="177">
        <v>5098</v>
      </c>
      <c r="K174" s="176" t="s">
        <v>252</v>
      </c>
      <c r="L174" s="176" t="s">
        <v>34</v>
      </c>
      <c r="M174" s="176" t="s">
        <v>253</v>
      </c>
      <c r="N174" s="189" t="s">
        <v>363</v>
      </c>
      <c r="O174" s="190">
        <v>1</v>
      </c>
      <c r="P174" s="194">
        <v>1</v>
      </c>
      <c r="Q174" s="110">
        <v>1</v>
      </c>
    </row>
    <row r="175" s="110" customFormat="1" ht="15" hidden="1" spans="1:17">
      <c r="A175" s="179" t="s">
        <v>2847</v>
      </c>
      <c r="B175" s="180" t="s">
        <v>2844</v>
      </c>
      <c r="C175" s="179" t="s">
        <v>2845</v>
      </c>
      <c r="D175" s="180" t="s">
        <v>247</v>
      </c>
      <c r="E175" s="180" t="s">
        <v>860</v>
      </c>
      <c r="F175" s="202" t="s">
        <v>2846</v>
      </c>
      <c r="G175" s="179" t="s">
        <v>2842</v>
      </c>
      <c r="H175" s="179" t="s">
        <v>297</v>
      </c>
      <c r="I175" s="180" t="s">
        <v>33</v>
      </c>
      <c r="J175" s="179">
        <v>5658</v>
      </c>
      <c r="K175" s="180" t="s">
        <v>252</v>
      </c>
      <c r="L175" s="180" t="s">
        <v>34</v>
      </c>
      <c r="M175" s="180" t="s">
        <v>351</v>
      </c>
      <c r="N175" s="189" t="s">
        <v>363</v>
      </c>
      <c r="O175" s="190" t="s">
        <v>14</v>
      </c>
      <c r="P175" s="195"/>
      <c r="Q175" s="110">
        <v>1</v>
      </c>
    </row>
    <row r="176" s="110" customFormat="1" ht="15" hidden="1" spans="1:17">
      <c r="A176" s="179" t="s">
        <v>2848</v>
      </c>
      <c r="B176" s="180" t="s">
        <v>2849</v>
      </c>
      <c r="C176" s="179" t="s">
        <v>2850</v>
      </c>
      <c r="D176" s="180" t="s">
        <v>247</v>
      </c>
      <c r="E176" s="180" t="s">
        <v>273</v>
      </c>
      <c r="F176" s="202" t="s">
        <v>2851</v>
      </c>
      <c r="G176" s="179" t="s">
        <v>2842</v>
      </c>
      <c r="H176" s="179" t="s">
        <v>297</v>
      </c>
      <c r="I176" s="180" t="s">
        <v>33</v>
      </c>
      <c r="J176" s="179">
        <v>5658</v>
      </c>
      <c r="K176" s="180" t="s">
        <v>252</v>
      </c>
      <c r="L176" s="180" t="s">
        <v>34</v>
      </c>
      <c r="M176" s="180" t="s">
        <v>351</v>
      </c>
      <c r="N176" s="189" t="s">
        <v>363</v>
      </c>
      <c r="O176" s="190" t="s">
        <v>14</v>
      </c>
      <c r="P176" s="194">
        <v>1</v>
      </c>
      <c r="Q176" s="110">
        <v>1</v>
      </c>
    </row>
    <row r="177" s="110" customFormat="1" ht="15" hidden="1" spans="1:17">
      <c r="A177" s="177" t="s">
        <v>2852</v>
      </c>
      <c r="B177" s="176" t="s">
        <v>2849</v>
      </c>
      <c r="C177" s="177" t="s">
        <v>2850</v>
      </c>
      <c r="D177" s="176" t="s">
        <v>247</v>
      </c>
      <c r="E177" s="176" t="s">
        <v>273</v>
      </c>
      <c r="F177" s="201" t="s">
        <v>2851</v>
      </c>
      <c r="G177" s="177" t="s">
        <v>2842</v>
      </c>
      <c r="H177" s="177" t="s">
        <v>759</v>
      </c>
      <c r="I177" s="176" t="s">
        <v>33</v>
      </c>
      <c r="J177" s="177">
        <v>6998</v>
      </c>
      <c r="K177" s="176" t="s">
        <v>252</v>
      </c>
      <c r="L177" s="176" t="s">
        <v>34</v>
      </c>
      <c r="M177" s="176" t="s">
        <v>253</v>
      </c>
      <c r="N177" s="189" t="s">
        <v>363</v>
      </c>
      <c r="O177" s="190">
        <v>1</v>
      </c>
      <c r="P177" s="195"/>
      <c r="Q177" s="110">
        <v>1</v>
      </c>
    </row>
    <row r="178" s="110" customFormat="1" ht="15" hidden="1" spans="1:17">
      <c r="A178" s="177" t="s">
        <v>2853</v>
      </c>
      <c r="B178" s="176" t="s">
        <v>2854</v>
      </c>
      <c r="C178" s="177" t="s">
        <v>2105</v>
      </c>
      <c r="D178" s="176" t="s">
        <v>247</v>
      </c>
      <c r="E178" s="176" t="s">
        <v>893</v>
      </c>
      <c r="F178" s="201" t="s">
        <v>2106</v>
      </c>
      <c r="G178" s="177" t="s">
        <v>2842</v>
      </c>
      <c r="H178" s="177" t="s">
        <v>317</v>
      </c>
      <c r="I178" s="176" t="s">
        <v>26</v>
      </c>
      <c r="J178" s="177">
        <v>5858</v>
      </c>
      <c r="K178" s="176" t="s">
        <v>2813</v>
      </c>
      <c r="L178" s="176" t="s">
        <v>27</v>
      </c>
      <c r="M178" s="176" t="s">
        <v>253</v>
      </c>
      <c r="N178" s="189" t="s">
        <v>363</v>
      </c>
      <c r="O178" s="190">
        <v>1</v>
      </c>
      <c r="P178" s="194">
        <v>1</v>
      </c>
      <c r="Q178" s="110">
        <v>1</v>
      </c>
    </row>
    <row r="179" s="110" customFormat="1" ht="15" hidden="1" spans="1:17">
      <c r="A179" s="179" t="s">
        <v>2855</v>
      </c>
      <c r="B179" s="180" t="s">
        <v>2854</v>
      </c>
      <c r="C179" s="179" t="s">
        <v>2105</v>
      </c>
      <c r="D179" s="180" t="s">
        <v>247</v>
      </c>
      <c r="E179" s="180" t="s">
        <v>893</v>
      </c>
      <c r="F179" s="202" t="s">
        <v>2106</v>
      </c>
      <c r="G179" s="179" t="s">
        <v>2842</v>
      </c>
      <c r="H179" s="179" t="s">
        <v>308</v>
      </c>
      <c r="I179" s="180" t="s">
        <v>26</v>
      </c>
      <c r="J179" s="179">
        <v>3098</v>
      </c>
      <c r="K179" s="180" t="s">
        <v>2813</v>
      </c>
      <c r="L179" s="180" t="s">
        <v>27</v>
      </c>
      <c r="M179" s="180" t="s">
        <v>339</v>
      </c>
      <c r="N179" s="189" t="s">
        <v>363</v>
      </c>
      <c r="O179" s="190" t="s">
        <v>14</v>
      </c>
      <c r="P179" s="196"/>
      <c r="Q179" s="110">
        <v>1</v>
      </c>
    </row>
    <row r="180" s="110" customFormat="1" ht="15" hidden="1" spans="1:17">
      <c r="A180" s="179" t="s">
        <v>2856</v>
      </c>
      <c r="B180" s="180" t="s">
        <v>2854</v>
      </c>
      <c r="C180" s="179" t="s">
        <v>2105</v>
      </c>
      <c r="D180" s="180" t="s">
        <v>247</v>
      </c>
      <c r="E180" s="180" t="s">
        <v>893</v>
      </c>
      <c r="F180" s="202" t="s">
        <v>2106</v>
      </c>
      <c r="G180" s="179" t="s">
        <v>2842</v>
      </c>
      <c r="H180" s="179" t="s">
        <v>297</v>
      </c>
      <c r="I180" s="180" t="s">
        <v>26</v>
      </c>
      <c r="J180" s="179">
        <v>5458</v>
      </c>
      <c r="K180" s="180" t="s">
        <v>252</v>
      </c>
      <c r="L180" s="180" t="s">
        <v>27</v>
      </c>
      <c r="M180" s="180" t="s">
        <v>351</v>
      </c>
      <c r="N180" s="189" t="s">
        <v>363</v>
      </c>
      <c r="O180" s="190" t="s">
        <v>14</v>
      </c>
      <c r="P180" s="196"/>
      <c r="Q180" s="110">
        <v>1</v>
      </c>
    </row>
    <row r="181" s="110" customFormat="1" ht="15" hidden="1" spans="1:17">
      <c r="A181" s="179" t="s">
        <v>2857</v>
      </c>
      <c r="B181" s="180" t="s">
        <v>2854</v>
      </c>
      <c r="C181" s="179" t="s">
        <v>2105</v>
      </c>
      <c r="D181" s="180" t="s">
        <v>247</v>
      </c>
      <c r="E181" s="202" t="s">
        <v>893</v>
      </c>
      <c r="F181" s="180" t="s">
        <v>2106</v>
      </c>
      <c r="G181" s="179" t="s">
        <v>2842</v>
      </c>
      <c r="H181" s="179" t="s">
        <v>365</v>
      </c>
      <c r="I181" s="180" t="s">
        <v>26</v>
      </c>
      <c r="J181" s="179">
        <v>4848</v>
      </c>
      <c r="K181" s="180" t="s">
        <v>2813</v>
      </c>
      <c r="L181" s="180" t="s">
        <v>27</v>
      </c>
      <c r="M181" s="180" t="s">
        <v>349</v>
      </c>
      <c r="N181" s="189" t="s">
        <v>363</v>
      </c>
      <c r="O181" s="190" t="s">
        <v>14</v>
      </c>
      <c r="P181" s="195"/>
      <c r="Q181" s="110">
        <v>1</v>
      </c>
    </row>
    <row r="182" s="110" customFormat="1" ht="15" hidden="1" spans="1:17">
      <c r="A182" s="177" t="s">
        <v>2858</v>
      </c>
      <c r="B182" s="176" t="s">
        <v>2859</v>
      </c>
      <c r="C182" s="177" t="s">
        <v>2860</v>
      </c>
      <c r="D182" s="176" t="s">
        <v>247</v>
      </c>
      <c r="E182" s="201" t="s">
        <v>273</v>
      </c>
      <c r="F182" s="176" t="s">
        <v>2861</v>
      </c>
      <c r="G182" s="177" t="s">
        <v>2842</v>
      </c>
      <c r="H182" s="177" t="s">
        <v>265</v>
      </c>
      <c r="I182" s="176" t="s">
        <v>72</v>
      </c>
      <c r="J182" s="177">
        <v>5898</v>
      </c>
      <c r="K182" s="176" t="s">
        <v>252</v>
      </c>
      <c r="L182" s="176" t="s">
        <v>73</v>
      </c>
      <c r="M182" s="176" t="s">
        <v>253</v>
      </c>
      <c r="N182" s="189" t="s">
        <v>363</v>
      </c>
      <c r="O182" s="190">
        <v>1</v>
      </c>
      <c r="P182" s="194">
        <v>1</v>
      </c>
      <c r="Q182">
        <v>1</v>
      </c>
    </row>
    <row r="183" s="110" customFormat="1" ht="15" hidden="1" spans="1:17">
      <c r="A183" s="179" t="s">
        <v>2862</v>
      </c>
      <c r="B183" s="180" t="s">
        <v>2859</v>
      </c>
      <c r="C183" s="179" t="s">
        <v>2860</v>
      </c>
      <c r="D183" s="180" t="s">
        <v>247</v>
      </c>
      <c r="E183" s="202" t="s">
        <v>273</v>
      </c>
      <c r="F183" s="180" t="s">
        <v>2861</v>
      </c>
      <c r="G183" s="179" t="s">
        <v>2842</v>
      </c>
      <c r="H183" s="179" t="s">
        <v>365</v>
      </c>
      <c r="I183" s="180" t="s">
        <v>72</v>
      </c>
      <c r="J183" s="179">
        <v>5148</v>
      </c>
      <c r="K183" s="180" t="s">
        <v>252</v>
      </c>
      <c r="L183" s="180" t="s">
        <v>73</v>
      </c>
      <c r="M183" s="180" t="s">
        <v>349</v>
      </c>
      <c r="N183" s="189" t="s">
        <v>363</v>
      </c>
      <c r="O183" s="190" t="s">
        <v>14</v>
      </c>
      <c r="P183" s="195"/>
      <c r="Q183">
        <v>1</v>
      </c>
    </row>
    <row r="184" s="110" customFormat="1" ht="15" hidden="1" spans="1:17">
      <c r="A184" s="177" t="s">
        <v>2863</v>
      </c>
      <c r="B184" s="176" t="s">
        <v>2864</v>
      </c>
      <c r="C184" s="177" t="s">
        <v>2865</v>
      </c>
      <c r="D184" s="176" t="s">
        <v>247</v>
      </c>
      <c r="E184" s="201" t="s">
        <v>258</v>
      </c>
      <c r="F184" s="176" t="s">
        <v>2866</v>
      </c>
      <c r="G184" s="177" t="s">
        <v>2842</v>
      </c>
      <c r="H184" s="177" t="s">
        <v>317</v>
      </c>
      <c r="I184" s="176" t="s">
        <v>26</v>
      </c>
      <c r="J184" s="177">
        <v>5858</v>
      </c>
      <c r="K184" s="176" t="s">
        <v>2813</v>
      </c>
      <c r="L184" s="176" t="s">
        <v>27</v>
      </c>
      <c r="M184" s="176" t="s">
        <v>253</v>
      </c>
      <c r="N184" s="189" t="s">
        <v>363</v>
      </c>
      <c r="O184" s="190">
        <v>1</v>
      </c>
      <c r="P184" s="194">
        <v>1</v>
      </c>
      <c r="Q184" s="110">
        <v>1</v>
      </c>
    </row>
    <row r="185" s="110" customFormat="1" ht="15" hidden="1" spans="1:17">
      <c r="A185" s="179" t="s">
        <v>2867</v>
      </c>
      <c r="B185" s="180" t="s">
        <v>2864</v>
      </c>
      <c r="C185" s="179" t="s">
        <v>2865</v>
      </c>
      <c r="D185" s="180" t="s">
        <v>247</v>
      </c>
      <c r="E185" s="202" t="s">
        <v>258</v>
      </c>
      <c r="F185" s="180" t="s">
        <v>2868</v>
      </c>
      <c r="G185" s="179" t="s">
        <v>2842</v>
      </c>
      <c r="H185" s="179" t="s">
        <v>308</v>
      </c>
      <c r="I185" s="180" t="s">
        <v>26</v>
      </c>
      <c r="J185" s="179">
        <v>3098</v>
      </c>
      <c r="K185" s="180" t="s">
        <v>252</v>
      </c>
      <c r="L185" s="180" t="s">
        <v>27</v>
      </c>
      <c r="M185" s="180" t="s">
        <v>339</v>
      </c>
      <c r="N185" s="189" t="s">
        <v>363</v>
      </c>
      <c r="O185" s="190" t="s">
        <v>14</v>
      </c>
      <c r="P185" s="196"/>
      <c r="Q185" s="110">
        <v>1</v>
      </c>
    </row>
    <row r="186" s="110" customFormat="1" ht="15" hidden="1" spans="1:17">
      <c r="A186" s="179" t="s">
        <v>2869</v>
      </c>
      <c r="B186" s="180" t="s">
        <v>2864</v>
      </c>
      <c r="C186" s="179" t="s">
        <v>2865</v>
      </c>
      <c r="D186" s="180" t="s">
        <v>247</v>
      </c>
      <c r="E186" s="202" t="s">
        <v>258</v>
      </c>
      <c r="F186" s="180" t="s">
        <v>2868</v>
      </c>
      <c r="G186" s="179" t="s">
        <v>2842</v>
      </c>
      <c r="H186" s="179" t="s">
        <v>297</v>
      </c>
      <c r="I186" s="180" t="s">
        <v>26</v>
      </c>
      <c r="J186" s="179">
        <v>5458</v>
      </c>
      <c r="K186" s="180" t="s">
        <v>2813</v>
      </c>
      <c r="L186" s="180" t="s">
        <v>27</v>
      </c>
      <c r="M186" s="180" t="s">
        <v>351</v>
      </c>
      <c r="N186" s="189" t="s">
        <v>363</v>
      </c>
      <c r="O186" s="190" t="s">
        <v>14</v>
      </c>
      <c r="P186" s="196"/>
      <c r="Q186" s="110">
        <v>1</v>
      </c>
    </row>
    <row r="187" s="110" customFormat="1" ht="15" hidden="1" spans="1:17">
      <c r="A187" s="179" t="s">
        <v>2870</v>
      </c>
      <c r="B187" s="180" t="s">
        <v>2864</v>
      </c>
      <c r="C187" s="179" t="s">
        <v>2865</v>
      </c>
      <c r="D187" s="180" t="s">
        <v>247</v>
      </c>
      <c r="E187" s="202" t="s">
        <v>258</v>
      </c>
      <c r="F187" s="180" t="s">
        <v>2868</v>
      </c>
      <c r="G187" s="179" t="s">
        <v>2842</v>
      </c>
      <c r="H187" s="179" t="s">
        <v>365</v>
      </c>
      <c r="I187" s="180" t="s">
        <v>26</v>
      </c>
      <c r="J187" s="179">
        <v>4848</v>
      </c>
      <c r="K187" s="180" t="s">
        <v>2813</v>
      </c>
      <c r="L187" s="180" t="s">
        <v>27</v>
      </c>
      <c r="M187" s="180" t="s">
        <v>349</v>
      </c>
      <c r="N187" s="189" t="s">
        <v>363</v>
      </c>
      <c r="O187" s="190" t="s">
        <v>14</v>
      </c>
      <c r="P187" s="195"/>
      <c r="Q187" s="110">
        <v>1</v>
      </c>
    </row>
    <row r="188" customFormat="1" ht="15" hidden="1" spans="1:17">
      <c r="A188" s="174" t="s">
        <v>2871</v>
      </c>
      <c r="B188" s="174" t="s">
        <v>2872</v>
      </c>
      <c r="C188" s="174" t="s">
        <v>2873</v>
      </c>
      <c r="D188" s="174" t="s">
        <v>247</v>
      </c>
      <c r="E188" s="174" t="s">
        <v>860</v>
      </c>
      <c r="F188" s="175" t="s">
        <v>2874</v>
      </c>
      <c r="G188" s="174" t="s">
        <v>2842</v>
      </c>
      <c r="H188" s="174" t="s">
        <v>2875</v>
      </c>
      <c r="I188" s="174" t="s">
        <v>45</v>
      </c>
      <c r="J188" s="174">
        <v>6698</v>
      </c>
      <c r="K188" s="174" t="s">
        <v>252</v>
      </c>
      <c r="L188" s="174" t="s">
        <v>51</v>
      </c>
      <c r="M188" s="174" t="s">
        <v>277</v>
      </c>
      <c r="N188" s="183" t="s">
        <v>263</v>
      </c>
      <c r="O188" s="184" t="s">
        <v>14</v>
      </c>
      <c r="P188" s="184" t="s">
        <v>14</v>
      </c>
      <c r="Q188">
        <v>1</v>
      </c>
    </row>
    <row r="189" s="110" customFormat="1" ht="15" hidden="1" spans="1:17">
      <c r="A189" s="177" t="s">
        <v>2876</v>
      </c>
      <c r="B189" s="176" t="s">
        <v>358</v>
      </c>
      <c r="C189" s="177" t="s">
        <v>1417</v>
      </c>
      <c r="D189" s="176" t="s">
        <v>247</v>
      </c>
      <c r="E189" s="176" t="s">
        <v>258</v>
      </c>
      <c r="F189" s="201" t="s">
        <v>2239</v>
      </c>
      <c r="G189" s="177" t="s">
        <v>2842</v>
      </c>
      <c r="H189" s="177" t="s">
        <v>265</v>
      </c>
      <c r="I189" s="176" t="s">
        <v>75</v>
      </c>
      <c r="J189" s="177">
        <v>5898</v>
      </c>
      <c r="K189" s="176" t="s">
        <v>1992</v>
      </c>
      <c r="L189" s="176" t="s">
        <v>76</v>
      </c>
      <c r="M189" s="176" t="s">
        <v>253</v>
      </c>
      <c r="N189" s="189" t="s">
        <v>363</v>
      </c>
      <c r="O189" s="190">
        <v>1</v>
      </c>
      <c r="P189" s="194">
        <v>1</v>
      </c>
      <c r="Q189" s="110">
        <v>1</v>
      </c>
    </row>
    <row r="190" s="110" customFormat="1" ht="15" hidden="1" spans="1:17">
      <c r="A190" s="179" t="s">
        <v>2877</v>
      </c>
      <c r="B190" s="180" t="s">
        <v>358</v>
      </c>
      <c r="C190" s="179" t="s">
        <v>1417</v>
      </c>
      <c r="D190" s="180" t="s">
        <v>247</v>
      </c>
      <c r="E190" s="180" t="s">
        <v>258</v>
      </c>
      <c r="F190" s="202" t="s">
        <v>2239</v>
      </c>
      <c r="G190" s="179" t="s">
        <v>2842</v>
      </c>
      <c r="H190" s="179" t="s">
        <v>1264</v>
      </c>
      <c r="I190" s="180" t="s">
        <v>75</v>
      </c>
      <c r="J190" s="179">
        <v>5098</v>
      </c>
      <c r="K190" s="180" t="s">
        <v>1992</v>
      </c>
      <c r="L190" s="180" t="s">
        <v>76</v>
      </c>
      <c r="M190" s="180" t="s">
        <v>351</v>
      </c>
      <c r="N190" s="189" t="s">
        <v>363</v>
      </c>
      <c r="O190" s="190" t="s">
        <v>14</v>
      </c>
      <c r="P190" s="195"/>
      <c r="Q190" s="110">
        <v>1</v>
      </c>
    </row>
    <row r="191" s="110" customFormat="1" ht="15" hidden="1" spans="1:17">
      <c r="A191" s="179" t="s">
        <v>2878</v>
      </c>
      <c r="B191" s="180" t="s">
        <v>2879</v>
      </c>
      <c r="C191" s="179" t="s">
        <v>2880</v>
      </c>
      <c r="D191" s="180" t="s">
        <v>247</v>
      </c>
      <c r="E191" s="180" t="s">
        <v>288</v>
      </c>
      <c r="F191" s="202" t="s">
        <v>2881</v>
      </c>
      <c r="G191" s="179" t="s">
        <v>2842</v>
      </c>
      <c r="H191" s="179" t="s">
        <v>365</v>
      </c>
      <c r="I191" s="180" t="s">
        <v>13</v>
      </c>
      <c r="J191" s="179">
        <v>4848</v>
      </c>
      <c r="K191" s="180" t="s">
        <v>252</v>
      </c>
      <c r="L191" s="180" t="s">
        <v>20</v>
      </c>
      <c r="M191" s="180" t="s">
        <v>349</v>
      </c>
      <c r="N191" s="189" t="s">
        <v>363</v>
      </c>
      <c r="O191" s="190" t="s">
        <v>14</v>
      </c>
      <c r="P191" s="194">
        <v>1</v>
      </c>
      <c r="Q191" s="110">
        <v>1</v>
      </c>
    </row>
    <row r="192" s="110" customFormat="1" ht="15" hidden="1" spans="1:17">
      <c r="A192" s="177" t="s">
        <v>2882</v>
      </c>
      <c r="B192" s="176" t="s">
        <v>2879</v>
      </c>
      <c r="C192" s="177" t="s">
        <v>2880</v>
      </c>
      <c r="D192" s="176" t="s">
        <v>247</v>
      </c>
      <c r="E192" s="176" t="s">
        <v>288</v>
      </c>
      <c r="F192" s="201" t="s">
        <v>2881</v>
      </c>
      <c r="G192" s="177" t="s">
        <v>2842</v>
      </c>
      <c r="H192" s="177" t="s">
        <v>852</v>
      </c>
      <c r="I192" s="176" t="s">
        <v>13</v>
      </c>
      <c r="J192" s="177">
        <v>9098</v>
      </c>
      <c r="K192" s="176" t="s">
        <v>252</v>
      </c>
      <c r="L192" s="176" t="s">
        <v>20</v>
      </c>
      <c r="M192" s="176" t="s">
        <v>332</v>
      </c>
      <c r="N192" s="189" t="s">
        <v>363</v>
      </c>
      <c r="O192" s="190">
        <v>2</v>
      </c>
      <c r="P192" s="195"/>
      <c r="Q192" s="110">
        <v>1</v>
      </c>
    </row>
    <row r="193" s="110" customFormat="1" ht="15" hidden="1" spans="1:17">
      <c r="A193" s="179" t="s">
        <v>2883</v>
      </c>
      <c r="B193" s="180" t="s">
        <v>2884</v>
      </c>
      <c r="C193" s="179" t="s">
        <v>2065</v>
      </c>
      <c r="D193" s="180" t="s">
        <v>247</v>
      </c>
      <c r="E193" s="180" t="s">
        <v>893</v>
      </c>
      <c r="F193" s="202" t="s">
        <v>2885</v>
      </c>
      <c r="G193" s="179" t="s">
        <v>2842</v>
      </c>
      <c r="H193" s="179" t="s">
        <v>2886</v>
      </c>
      <c r="I193" s="180" t="s">
        <v>45</v>
      </c>
      <c r="J193" s="179">
        <v>5498</v>
      </c>
      <c r="K193" s="180" t="s">
        <v>252</v>
      </c>
      <c r="L193" s="180" t="s">
        <v>46</v>
      </c>
      <c r="M193" s="180" t="s">
        <v>351</v>
      </c>
      <c r="N193" s="189" t="s">
        <v>363</v>
      </c>
      <c r="O193" s="190" t="s">
        <v>14</v>
      </c>
      <c r="P193" s="194">
        <v>1</v>
      </c>
      <c r="Q193">
        <v>1</v>
      </c>
    </row>
    <row r="194" s="110" customFormat="1" ht="15" hidden="1" spans="1:17">
      <c r="A194" s="177" t="s">
        <v>2887</v>
      </c>
      <c r="B194" s="176" t="s">
        <v>2884</v>
      </c>
      <c r="C194" s="177" t="s">
        <v>2065</v>
      </c>
      <c r="D194" s="176" t="s">
        <v>247</v>
      </c>
      <c r="E194" s="176" t="s">
        <v>893</v>
      </c>
      <c r="F194" s="201" t="s">
        <v>2885</v>
      </c>
      <c r="G194" s="177" t="s">
        <v>2842</v>
      </c>
      <c r="H194" s="177" t="s">
        <v>1553</v>
      </c>
      <c r="I194" s="176" t="s">
        <v>45</v>
      </c>
      <c r="J194" s="177">
        <v>6998</v>
      </c>
      <c r="K194" s="176" t="s">
        <v>252</v>
      </c>
      <c r="L194" s="176" t="s">
        <v>46</v>
      </c>
      <c r="M194" s="176" t="s">
        <v>332</v>
      </c>
      <c r="N194" s="189" t="s">
        <v>363</v>
      </c>
      <c r="O194" s="190">
        <v>2</v>
      </c>
      <c r="P194" s="195"/>
      <c r="Q194">
        <v>1</v>
      </c>
    </row>
    <row r="195" s="110" customFormat="1" ht="15" hidden="1" spans="1:17">
      <c r="A195" s="177" t="s">
        <v>2888</v>
      </c>
      <c r="B195" s="176" t="s">
        <v>2889</v>
      </c>
      <c r="C195" s="177" t="s">
        <v>2873</v>
      </c>
      <c r="D195" s="176" t="s">
        <v>247</v>
      </c>
      <c r="E195" s="176" t="s">
        <v>860</v>
      </c>
      <c r="F195" s="201" t="s">
        <v>2890</v>
      </c>
      <c r="G195" s="177" t="s">
        <v>2842</v>
      </c>
      <c r="H195" s="177" t="s">
        <v>265</v>
      </c>
      <c r="I195" s="176" t="s">
        <v>45</v>
      </c>
      <c r="J195" s="177">
        <v>5698</v>
      </c>
      <c r="K195" s="176" t="s">
        <v>252</v>
      </c>
      <c r="L195" s="176" t="s">
        <v>51</v>
      </c>
      <c r="M195" s="176" t="s">
        <v>253</v>
      </c>
      <c r="N195" s="189" t="s">
        <v>363</v>
      </c>
      <c r="O195" s="190">
        <v>1</v>
      </c>
      <c r="P195" s="194">
        <v>1</v>
      </c>
      <c r="Q195">
        <v>1</v>
      </c>
    </row>
    <row r="196" s="110" customFormat="1" ht="15" hidden="1" spans="1:17">
      <c r="A196" s="179" t="s">
        <v>2891</v>
      </c>
      <c r="B196" s="180" t="s">
        <v>2889</v>
      </c>
      <c r="C196" s="179" t="s">
        <v>2873</v>
      </c>
      <c r="D196" s="180" t="s">
        <v>247</v>
      </c>
      <c r="E196" s="180" t="s">
        <v>860</v>
      </c>
      <c r="F196" s="202" t="s">
        <v>2890</v>
      </c>
      <c r="G196" s="179" t="s">
        <v>2842</v>
      </c>
      <c r="H196" s="179" t="s">
        <v>308</v>
      </c>
      <c r="I196" s="180" t="s">
        <v>45</v>
      </c>
      <c r="J196" s="179">
        <v>3098</v>
      </c>
      <c r="K196" s="180" t="s">
        <v>252</v>
      </c>
      <c r="L196" s="180" t="s">
        <v>51</v>
      </c>
      <c r="M196" s="180" t="s">
        <v>339</v>
      </c>
      <c r="N196" s="189" t="s">
        <v>363</v>
      </c>
      <c r="O196" s="190" t="s">
        <v>14</v>
      </c>
      <c r="P196" s="196"/>
      <c r="Q196">
        <v>1</v>
      </c>
    </row>
    <row r="197" customFormat="1" ht="15" hidden="1" spans="1:17">
      <c r="A197" s="174" t="s">
        <v>2892</v>
      </c>
      <c r="B197" s="174" t="s">
        <v>2889</v>
      </c>
      <c r="C197" s="174" t="s">
        <v>2873</v>
      </c>
      <c r="D197" s="174" t="s">
        <v>247</v>
      </c>
      <c r="E197" s="174" t="s">
        <v>860</v>
      </c>
      <c r="F197" s="175" t="s">
        <v>2893</v>
      </c>
      <c r="G197" s="174" t="s">
        <v>2842</v>
      </c>
      <c r="H197" s="174" t="s">
        <v>365</v>
      </c>
      <c r="I197" s="174" t="s">
        <v>45</v>
      </c>
      <c r="J197" s="174">
        <v>4848</v>
      </c>
      <c r="K197" s="174" t="s">
        <v>252</v>
      </c>
      <c r="L197" s="174" t="s">
        <v>51</v>
      </c>
      <c r="M197" s="174" t="s">
        <v>1276</v>
      </c>
      <c r="N197" s="183" t="s">
        <v>263</v>
      </c>
      <c r="O197" s="184" t="s">
        <v>14</v>
      </c>
      <c r="P197" s="196"/>
      <c r="Q197">
        <v>1</v>
      </c>
    </row>
    <row r="198" customFormat="1" ht="15" hidden="1" spans="1:17">
      <c r="A198" s="174" t="s">
        <v>2894</v>
      </c>
      <c r="B198" s="174" t="s">
        <v>2889</v>
      </c>
      <c r="C198" s="174" t="s">
        <v>2873</v>
      </c>
      <c r="D198" s="174" t="s">
        <v>247</v>
      </c>
      <c r="E198" s="174" t="s">
        <v>860</v>
      </c>
      <c r="F198" s="175" t="s">
        <v>2893</v>
      </c>
      <c r="G198" s="174" t="s">
        <v>2842</v>
      </c>
      <c r="H198" s="174" t="s">
        <v>2886</v>
      </c>
      <c r="I198" s="174" t="s">
        <v>45</v>
      </c>
      <c r="J198" s="174">
        <v>5198</v>
      </c>
      <c r="K198" s="174" t="s">
        <v>252</v>
      </c>
      <c r="L198" s="174" t="s">
        <v>51</v>
      </c>
      <c r="M198" s="174" t="s">
        <v>277</v>
      </c>
      <c r="N198" s="183" t="s">
        <v>263</v>
      </c>
      <c r="O198" s="184" t="s">
        <v>14</v>
      </c>
      <c r="P198" s="195"/>
      <c r="Q198">
        <v>1</v>
      </c>
    </row>
    <row r="199" s="110" customFormat="1" ht="15" spans="1:17">
      <c r="A199" s="177" t="s">
        <v>2895</v>
      </c>
      <c r="B199" s="176" t="s">
        <v>2896</v>
      </c>
      <c r="C199" s="177" t="s">
        <v>2897</v>
      </c>
      <c r="D199" s="176" t="s">
        <v>247</v>
      </c>
      <c r="E199" s="176" t="s">
        <v>273</v>
      </c>
      <c r="F199" s="201" t="s">
        <v>2898</v>
      </c>
      <c r="G199" s="177" t="s">
        <v>2842</v>
      </c>
      <c r="H199" s="177" t="s">
        <v>331</v>
      </c>
      <c r="I199" s="176" t="s">
        <v>2547</v>
      </c>
      <c r="J199" s="177">
        <v>5098</v>
      </c>
      <c r="K199" s="176" t="s">
        <v>252</v>
      </c>
      <c r="L199" s="176" t="s">
        <v>86</v>
      </c>
      <c r="M199" s="176" t="s">
        <v>332</v>
      </c>
      <c r="N199" s="189" t="s">
        <v>363</v>
      </c>
      <c r="O199" s="190">
        <v>2</v>
      </c>
      <c r="P199" s="194">
        <v>1</v>
      </c>
      <c r="Q199" s="110">
        <v>1</v>
      </c>
    </row>
    <row r="200" s="110" customFormat="1" ht="15" spans="1:16">
      <c r="A200" s="179" t="s">
        <v>2899</v>
      </c>
      <c r="B200" s="180" t="s">
        <v>2896</v>
      </c>
      <c r="C200" s="179" t="s">
        <v>2897</v>
      </c>
      <c r="D200" s="180" t="s">
        <v>247</v>
      </c>
      <c r="E200" s="180" t="s">
        <v>273</v>
      </c>
      <c r="F200" s="202" t="s">
        <v>2900</v>
      </c>
      <c r="G200" s="179" t="s">
        <v>2901</v>
      </c>
      <c r="H200" s="179" t="s">
        <v>297</v>
      </c>
      <c r="I200" s="180" t="s">
        <v>2547</v>
      </c>
      <c r="J200" s="179">
        <v>5558</v>
      </c>
      <c r="K200" s="180" t="s">
        <v>252</v>
      </c>
      <c r="L200" s="180" t="s">
        <v>86</v>
      </c>
      <c r="M200" s="180" t="s">
        <v>351</v>
      </c>
      <c r="N200" s="189" t="s">
        <v>363</v>
      </c>
      <c r="O200" s="190" t="s">
        <v>14</v>
      </c>
      <c r="P200" s="195"/>
    </row>
    <row r="201" s="110" customFormat="1" ht="15" spans="1:16">
      <c r="A201" s="179" t="s">
        <v>2902</v>
      </c>
      <c r="B201" s="180" t="s">
        <v>2903</v>
      </c>
      <c r="C201" s="179" t="s">
        <v>2904</v>
      </c>
      <c r="D201" s="180" t="s">
        <v>247</v>
      </c>
      <c r="E201" s="180" t="s">
        <v>314</v>
      </c>
      <c r="F201" s="202" t="s">
        <v>2905</v>
      </c>
      <c r="G201" s="179" t="s">
        <v>2901</v>
      </c>
      <c r="H201" s="179" t="s">
        <v>297</v>
      </c>
      <c r="I201" s="180" t="s">
        <v>2547</v>
      </c>
      <c r="J201" s="179">
        <v>5558</v>
      </c>
      <c r="K201" s="180" t="s">
        <v>252</v>
      </c>
      <c r="L201" s="180" t="s">
        <v>86</v>
      </c>
      <c r="M201" s="180" t="s">
        <v>351</v>
      </c>
      <c r="N201" s="189" t="s">
        <v>363</v>
      </c>
      <c r="O201" s="190" t="s">
        <v>14</v>
      </c>
      <c r="P201" s="194">
        <v>1</v>
      </c>
    </row>
    <row r="202" s="110" customFormat="1" ht="15" spans="1:17">
      <c r="A202" s="177" t="s">
        <v>2906</v>
      </c>
      <c r="B202" s="176" t="s">
        <v>2903</v>
      </c>
      <c r="C202" s="177" t="s">
        <v>2904</v>
      </c>
      <c r="D202" s="176" t="s">
        <v>247</v>
      </c>
      <c r="E202" s="176" t="s">
        <v>314</v>
      </c>
      <c r="F202" s="201" t="s">
        <v>2905</v>
      </c>
      <c r="G202" s="177" t="s">
        <v>2842</v>
      </c>
      <c r="H202" s="177" t="s">
        <v>331</v>
      </c>
      <c r="I202" s="176" t="s">
        <v>2547</v>
      </c>
      <c r="J202" s="177">
        <v>5098</v>
      </c>
      <c r="K202" s="176" t="s">
        <v>252</v>
      </c>
      <c r="L202" s="176" t="s">
        <v>86</v>
      </c>
      <c r="M202" s="176" t="s">
        <v>332</v>
      </c>
      <c r="N202" s="189" t="s">
        <v>363</v>
      </c>
      <c r="O202" s="190">
        <v>2</v>
      </c>
      <c r="P202" s="195"/>
      <c r="Q202" s="110">
        <v>1</v>
      </c>
    </row>
    <row r="203" s="110" customFormat="1" ht="15" hidden="1" spans="1:17">
      <c r="A203" s="177" t="s">
        <v>2907</v>
      </c>
      <c r="B203" s="176" t="s">
        <v>2908</v>
      </c>
      <c r="C203" s="177" t="s">
        <v>1357</v>
      </c>
      <c r="D203" s="176" t="s">
        <v>247</v>
      </c>
      <c r="E203" s="176" t="s">
        <v>273</v>
      </c>
      <c r="F203" s="201" t="s">
        <v>2909</v>
      </c>
      <c r="G203" s="177" t="s">
        <v>2910</v>
      </c>
      <c r="H203" s="177" t="s">
        <v>265</v>
      </c>
      <c r="I203" s="176" t="s">
        <v>52</v>
      </c>
      <c r="J203" s="177">
        <v>5678</v>
      </c>
      <c r="K203" s="176" t="s">
        <v>1359</v>
      </c>
      <c r="L203" s="176" t="s">
        <v>56</v>
      </c>
      <c r="M203" s="176" t="s">
        <v>253</v>
      </c>
      <c r="N203" s="189" t="s">
        <v>363</v>
      </c>
      <c r="O203" s="190">
        <v>1</v>
      </c>
      <c r="P203" s="194">
        <v>1</v>
      </c>
      <c r="Q203" s="110">
        <v>1</v>
      </c>
    </row>
    <row r="204" s="110" customFormat="1" ht="15" hidden="1" spans="1:17">
      <c r="A204" s="179" t="s">
        <v>2911</v>
      </c>
      <c r="B204" s="180" t="s">
        <v>2908</v>
      </c>
      <c r="C204" s="179" t="s">
        <v>1357</v>
      </c>
      <c r="D204" s="180" t="s">
        <v>247</v>
      </c>
      <c r="E204" s="180" t="s">
        <v>273</v>
      </c>
      <c r="F204" s="202" t="s">
        <v>2909</v>
      </c>
      <c r="G204" s="179" t="s">
        <v>2910</v>
      </c>
      <c r="H204" s="179" t="s">
        <v>846</v>
      </c>
      <c r="I204" s="180" t="s">
        <v>52</v>
      </c>
      <c r="J204" s="179">
        <v>4298</v>
      </c>
      <c r="K204" s="180" t="s">
        <v>1359</v>
      </c>
      <c r="L204" s="180" t="s">
        <v>56</v>
      </c>
      <c r="M204" s="180" t="s">
        <v>947</v>
      </c>
      <c r="N204" s="189" t="s">
        <v>363</v>
      </c>
      <c r="O204" s="190" t="s">
        <v>14</v>
      </c>
      <c r="P204" s="195"/>
      <c r="Q204" s="110">
        <v>1</v>
      </c>
    </row>
    <row r="205" s="110" customFormat="1" ht="15" hidden="1" spans="1:17">
      <c r="A205" s="177" t="s">
        <v>2912</v>
      </c>
      <c r="B205" s="176" t="s">
        <v>2913</v>
      </c>
      <c r="C205" s="177" t="s">
        <v>2914</v>
      </c>
      <c r="D205" s="176" t="s">
        <v>247</v>
      </c>
      <c r="E205" s="176" t="s">
        <v>360</v>
      </c>
      <c r="F205" s="201" t="s">
        <v>2227</v>
      </c>
      <c r="G205" s="177" t="s">
        <v>2910</v>
      </c>
      <c r="H205" s="177" t="s">
        <v>1119</v>
      </c>
      <c r="I205" s="176" t="s">
        <v>52</v>
      </c>
      <c r="J205" s="177">
        <v>10098</v>
      </c>
      <c r="K205" s="176" t="s">
        <v>1359</v>
      </c>
      <c r="L205" s="176" t="s">
        <v>56</v>
      </c>
      <c r="M205" s="176" t="s">
        <v>253</v>
      </c>
      <c r="N205" s="189" t="s">
        <v>363</v>
      </c>
      <c r="O205" s="190">
        <v>1</v>
      </c>
      <c r="P205" s="194">
        <v>1</v>
      </c>
      <c r="Q205" s="110">
        <v>1</v>
      </c>
    </row>
    <row r="206" s="110" customFormat="1" ht="15" hidden="1" spans="1:17">
      <c r="A206" s="179" t="s">
        <v>2915</v>
      </c>
      <c r="B206" s="180" t="s">
        <v>2913</v>
      </c>
      <c r="C206" s="179" t="s">
        <v>2914</v>
      </c>
      <c r="D206" s="180" t="s">
        <v>247</v>
      </c>
      <c r="E206" s="180" t="s">
        <v>360</v>
      </c>
      <c r="F206" s="202" t="s">
        <v>2227</v>
      </c>
      <c r="G206" s="179" t="s">
        <v>2910</v>
      </c>
      <c r="H206" s="179" t="s">
        <v>1507</v>
      </c>
      <c r="I206" s="180" t="s">
        <v>52</v>
      </c>
      <c r="J206" s="179">
        <v>9188</v>
      </c>
      <c r="K206" s="180" t="s">
        <v>1359</v>
      </c>
      <c r="L206" s="180" t="s">
        <v>56</v>
      </c>
      <c r="M206" s="180" t="s">
        <v>349</v>
      </c>
      <c r="N206" s="189" t="s">
        <v>363</v>
      </c>
      <c r="O206" s="190" t="s">
        <v>14</v>
      </c>
      <c r="P206" s="195"/>
      <c r="Q206" s="110">
        <v>1</v>
      </c>
    </row>
    <row r="207" customFormat="1" ht="15" hidden="1" spans="1:17">
      <c r="A207" s="172" t="s">
        <v>2916</v>
      </c>
      <c r="B207" s="172" t="s">
        <v>2917</v>
      </c>
      <c r="C207" s="172" t="s">
        <v>2918</v>
      </c>
      <c r="D207" s="172" t="s">
        <v>247</v>
      </c>
      <c r="E207" s="172" t="s">
        <v>902</v>
      </c>
      <c r="F207" s="173" t="s">
        <v>2919</v>
      </c>
      <c r="G207" s="172" t="s">
        <v>2920</v>
      </c>
      <c r="H207" s="172" t="s">
        <v>265</v>
      </c>
      <c r="I207" s="172" t="s">
        <v>105</v>
      </c>
      <c r="J207" s="172">
        <v>5398</v>
      </c>
      <c r="K207" s="172" t="s">
        <v>252</v>
      </c>
      <c r="L207" s="172" t="s">
        <v>106</v>
      </c>
      <c r="M207" s="172" t="s">
        <v>266</v>
      </c>
      <c r="N207" s="183" t="s">
        <v>263</v>
      </c>
      <c r="O207" s="184">
        <v>1</v>
      </c>
      <c r="P207" s="187" t="s">
        <v>14</v>
      </c>
      <c r="Q207">
        <v>1</v>
      </c>
    </row>
    <row r="208" customFormat="1" ht="15" hidden="1" spans="1:17">
      <c r="A208" s="174" t="s">
        <v>2921</v>
      </c>
      <c r="B208" s="174" t="s">
        <v>2917</v>
      </c>
      <c r="C208" s="174" t="s">
        <v>2918</v>
      </c>
      <c r="D208" s="174" t="s">
        <v>247</v>
      </c>
      <c r="E208" s="174" t="s">
        <v>902</v>
      </c>
      <c r="F208" s="175" t="s">
        <v>2919</v>
      </c>
      <c r="G208" s="174" t="s">
        <v>2920</v>
      </c>
      <c r="H208" s="174" t="s">
        <v>905</v>
      </c>
      <c r="I208" s="174" t="s">
        <v>105</v>
      </c>
      <c r="J208" s="174">
        <v>3098</v>
      </c>
      <c r="K208" s="174" t="s">
        <v>252</v>
      </c>
      <c r="L208" s="174" t="s">
        <v>106</v>
      </c>
      <c r="M208" s="174" t="s">
        <v>269</v>
      </c>
      <c r="N208" s="183" t="s">
        <v>263</v>
      </c>
      <c r="O208" s="184" t="s">
        <v>14</v>
      </c>
      <c r="P208" s="188"/>
      <c r="Q208">
        <v>1</v>
      </c>
    </row>
    <row r="209" s="110" customFormat="1" ht="15" hidden="1" spans="1:16">
      <c r="A209" s="177" t="s">
        <v>2922</v>
      </c>
      <c r="B209" s="176" t="s">
        <v>2923</v>
      </c>
      <c r="C209" s="177" t="s">
        <v>2924</v>
      </c>
      <c r="D209" s="176" t="s">
        <v>247</v>
      </c>
      <c r="E209" s="176" t="s">
        <v>360</v>
      </c>
      <c r="F209" s="201" t="s">
        <v>2925</v>
      </c>
      <c r="G209" s="177" t="s">
        <v>2901</v>
      </c>
      <c r="H209" s="177" t="s">
        <v>335</v>
      </c>
      <c r="I209" s="176" t="s">
        <v>111</v>
      </c>
      <c r="J209" s="176">
        <v>9338</v>
      </c>
      <c r="K209" s="176" t="s">
        <v>252</v>
      </c>
      <c r="L209" s="176" t="s">
        <v>112</v>
      </c>
      <c r="M209" s="176" t="s">
        <v>336</v>
      </c>
      <c r="N209" s="189" t="s">
        <v>363</v>
      </c>
      <c r="O209" s="190">
        <v>2</v>
      </c>
      <c r="P209" s="194">
        <v>1</v>
      </c>
    </row>
    <row r="210" s="109" customFormat="1" ht="15" hidden="1" spans="1:16">
      <c r="A210" s="174" t="s">
        <v>2926</v>
      </c>
      <c r="B210" s="200" t="s">
        <v>2923</v>
      </c>
      <c r="C210" s="174" t="s">
        <v>2924</v>
      </c>
      <c r="D210" s="200" t="s">
        <v>247</v>
      </c>
      <c r="E210" s="200" t="s">
        <v>360</v>
      </c>
      <c r="F210" s="205" t="s">
        <v>2927</v>
      </c>
      <c r="G210" s="174" t="s">
        <v>2842</v>
      </c>
      <c r="H210" s="174" t="s">
        <v>2036</v>
      </c>
      <c r="I210" s="200" t="s">
        <v>111</v>
      </c>
      <c r="J210" s="174">
        <v>13898</v>
      </c>
      <c r="K210" s="200" t="s">
        <v>252</v>
      </c>
      <c r="L210" s="200" t="s">
        <v>112</v>
      </c>
      <c r="M210" s="200" t="s">
        <v>2928</v>
      </c>
      <c r="N210" s="183" t="s">
        <v>363</v>
      </c>
      <c r="O210" s="184" t="s">
        <v>14</v>
      </c>
      <c r="P210" s="186"/>
    </row>
    <row r="211" customFormat="1" ht="15" hidden="1" spans="1:17">
      <c r="A211" s="172" t="s">
        <v>2929</v>
      </c>
      <c r="B211" s="172" t="s">
        <v>2930</v>
      </c>
      <c r="C211" s="172" t="s">
        <v>2931</v>
      </c>
      <c r="D211" s="172" t="s">
        <v>247</v>
      </c>
      <c r="E211" s="172" t="s">
        <v>2347</v>
      </c>
      <c r="F211" s="172" t="s">
        <v>2932</v>
      </c>
      <c r="G211" s="173" t="s">
        <v>2933</v>
      </c>
      <c r="H211" s="172" t="s">
        <v>1281</v>
      </c>
      <c r="I211" s="172" t="s">
        <v>72</v>
      </c>
      <c r="J211" s="172">
        <v>4898</v>
      </c>
      <c r="K211" s="172" t="s">
        <v>252</v>
      </c>
      <c r="L211" s="172" t="s">
        <v>73</v>
      </c>
      <c r="M211" s="172" t="s">
        <v>266</v>
      </c>
      <c r="N211" s="183" t="s">
        <v>263</v>
      </c>
      <c r="O211" s="184">
        <v>1</v>
      </c>
      <c r="P211" s="184" t="s">
        <v>14</v>
      </c>
      <c r="Q211">
        <v>2</v>
      </c>
    </row>
    <row r="212" customFormat="1" ht="15" hidden="1" spans="1:17">
      <c r="A212" s="172" t="s">
        <v>2934</v>
      </c>
      <c r="B212" s="172" t="s">
        <v>2935</v>
      </c>
      <c r="C212" s="172" t="s">
        <v>2936</v>
      </c>
      <c r="D212" s="172" t="s">
        <v>247</v>
      </c>
      <c r="E212" s="172" t="s">
        <v>860</v>
      </c>
      <c r="F212" s="172" t="s">
        <v>2937</v>
      </c>
      <c r="G212" s="173" t="s">
        <v>2938</v>
      </c>
      <c r="H212" s="172" t="s">
        <v>372</v>
      </c>
      <c r="I212" s="172" t="s">
        <v>33</v>
      </c>
      <c r="J212" s="172">
        <v>6698</v>
      </c>
      <c r="K212" s="172" t="s">
        <v>252</v>
      </c>
      <c r="L212" s="172" t="s">
        <v>34</v>
      </c>
      <c r="M212" s="172" t="s">
        <v>856</v>
      </c>
      <c r="N212" s="183" t="s">
        <v>263</v>
      </c>
      <c r="O212" s="184">
        <v>2</v>
      </c>
      <c r="P212" s="184" t="s">
        <v>14</v>
      </c>
      <c r="Q212">
        <v>2</v>
      </c>
    </row>
    <row r="213" customFormat="1" ht="15" hidden="1" spans="1:17">
      <c r="A213" s="172" t="s">
        <v>2939</v>
      </c>
      <c r="B213" s="172" t="s">
        <v>2940</v>
      </c>
      <c r="C213" s="172" t="s">
        <v>2941</v>
      </c>
      <c r="D213" s="172" t="s">
        <v>247</v>
      </c>
      <c r="E213" s="172" t="s">
        <v>893</v>
      </c>
      <c r="F213" s="173" t="s">
        <v>2942</v>
      </c>
      <c r="G213" s="172" t="s">
        <v>2943</v>
      </c>
      <c r="H213" s="172" t="s">
        <v>265</v>
      </c>
      <c r="I213" s="172" t="s">
        <v>81</v>
      </c>
      <c r="J213" s="172">
        <v>5898</v>
      </c>
      <c r="K213" s="172" t="s">
        <v>252</v>
      </c>
      <c r="L213" s="172" t="s">
        <v>82</v>
      </c>
      <c r="M213" s="172" t="s">
        <v>266</v>
      </c>
      <c r="N213" s="183" t="s">
        <v>263</v>
      </c>
      <c r="O213" s="184">
        <v>1</v>
      </c>
      <c r="P213" s="187" t="s">
        <v>14</v>
      </c>
      <c r="Q213">
        <v>3</v>
      </c>
    </row>
    <row r="214" customFormat="1" ht="15" hidden="1" spans="1:17">
      <c r="A214" s="172" t="s">
        <v>2944</v>
      </c>
      <c r="B214" s="172" t="s">
        <v>2940</v>
      </c>
      <c r="C214" s="172" t="s">
        <v>2941</v>
      </c>
      <c r="D214" s="172" t="s">
        <v>247</v>
      </c>
      <c r="E214" s="172" t="s">
        <v>893</v>
      </c>
      <c r="F214" s="173" t="s">
        <v>2942</v>
      </c>
      <c r="G214" s="172" t="s">
        <v>2943</v>
      </c>
      <c r="H214" s="172" t="s">
        <v>331</v>
      </c>
      <c r="I214" s="172" t="s">
        <v>81</v>
      </c>
      <c r="J214" s="172">
        <v>7598</v>
      </c>
      <c r="K214" s="172" t="s">
        <v>252</v>
      </c>
      <c r="L214" s="172" t="s">
        <v>82</v>
      </c>
      <c r="M214" s="172" t="s">
        <v>853</v>
      </c>
      <c r="N214" s="183" t="s">
        <v>263</v>
      </c>
      <c r="O214" s="184">
        <v>2</v>
      </c>
      <c r="P214" s="192"/>
      <c r="Q214">
        <v>3</v>
      </c>
    </row>
    <row r="215" customFormat="1" ht="15" hidden="1" spans="1:17">
      <c r="A215" s="174" t="s">
        <v>2945</v>
      </c>
      <c r="B215" s="174" t="s">
        <v>2940</v>
      </c>
      <c r="C215" s="174" t="s">
        <v>2941</v>
      </c>
      <c r="D215" s="174" t="s">
        <v>247</v>
      </c>
      <c r="E215" s="174" t="s">
        <v>893</v>
      </c>
      <c r="F215" s="175" t="s">
        <v>2942</v>
      </c>
      <c r="G215" s="174" t="s">
        <v>2943</v>
      </c>
      <c r="H215" s="174" t="s">
        <v>308</v>
      </c>
      <c r="I215" s="174" t="s">
        <v>81</v>
      </c>
      <c r="J215" s="174">
        <v>3098</v>
      </c>
      <c r="K215" s="174" t="s">
        <v>252</v>
      </c>
      <c r="L215" s="174" t="s">
        <v>82</v>
      </c>
      <c r="M215" s="174" t="s">
        <v>269</v>
      </c>
      <c r="N215" s="183" t="s">
        <v>263</v>
      </c>
      <c r="O215" s="184" t="s">
        <v>14</v>
      </c>
      <c r="P215" s="188"/>
      <c r="Q215">
        <v>3</v>
      </c>
    </row>
    <row r="216" s="110" customFormat="1" ht="15" hidden="1" spans="1:17">
      <c r="A216" s="177" t="s">
        <v>2946</v>
      </c>
      <c r="B216" s="176" t="s">
        <v>2947</v>
      </c>
      <c r="C216" s="177" t="s">
        <v>2948</v>
      </c>
      <c r="D216" s="176" t="s">
        <v>247</v>
      </c>
      <c r="E216" s="176" t="s">
        <v>314</v>
      </c>
      <c r="F216" s="176" t="s">
        <v>2949</v>
      </c>
      <c r="G216" s="178" t="s">
        <v>2950</v>
      </c>
      <c r="H216" s="177" t="s">
        <v>265</v>
      </c>
      <c r="I216" s="176" t="s">
        <v>45</v>
      </c>
      <c r="J216" s="177">
        <v>5678</v>
      </c>
      <c r="K216" s="176" t="s">
        <v>252</v>
      </c>
      <c r="L216" s="176" t="s">
        <v>51</v>
      </c>
      <c r="M216" s="176" t="s">
        <v>253</v>
      </c>
      <c r="N216" s="189" t="s">
        <v>2951</v>
      </c>
      <c r="O216" s="190">
        <v>1</v>
      </c>
      <c r="P216" s="190" t="s">
        <v>14</v>
      </c>
      <c r="Q216" s="110">
        <v>3</v>
      </c>
    </row>
    <row r="217" customFormat="1" ht="15" hidden="1" spans="1:16">
      <c r="A217" s="174"/>
      <c r="B217" s="174"/>
      <c r="C217" s="174"/>
      <c r="D217" s="174"/>
      <c r="E217" s="174"/>
      <c r="F217" s="174"/>
      <c r="G217" s="175"/>
      <c r="H217" s="174"/>
      <c r="I217" s="174"/>
      <c r="J217" s="174"/>
      <c r="K217" s="174"/>
      <c r="L217" s="174"/>
      <c r="M217" s="174"/>
      <c r="N217" s="184"/>
      <c r="O217" s="184"/>
      <c r="P217" s="184"/>
    </row>
    <row r="218" customFormat="1" ht="15" hidden="1" spans="1:16">
      <c r="A218" s="174"/>
      <c r="B218" s="174"/>
      <c r="C218" s="174"/>
      <c r="D218" s="174"/>
      <c r="E218" s="174"/>
      <c r="F218" s="174"/>
      <c r="G218" s="175"/>
      <c r="H218" s="174"/>
      <c r="I218" s="174"/>
      <c r="J218" s="174"/>
      <c r="K218" s="174"/>
      <c r="L218" s="174"/>
      <c r="M218" s="174"/>
      <c r="N218" s="184"/>
      <c r="O218" s="184"/>
      <c r="P218" s="184"/>
    </row>
    <row r="219" customFormat="1" ht="15" hidden="1" spans="1:16">
      <c r="A219" s="174"/>
      <c r="B219" s="174"/>
      <c r="C219" s="174"/>
      <c r="D219" s="174"/>
      <c r="E219" s="174"/>
      <c r="F219" s="174"/>
      <c r="G219" s="175"/>
      <c r="H219" s="174"/>
      <c r="I219" s="174"/>
      <c r="J219" s="174"/>
      <c r="K219" s="174"/>
      <c r="L219" s="174"/>
      <c r="M219" s="174"/>
      <c r="N219" s="184"/>
      <c r="O219" s="184"/>
      <c r="P219" s="184"/>
    </row>
    <row r="220" customFormat="1" ht="15" hidden="1" spans="1:16">
      <c r="A220" s="174"/>
      <c r="B220" s="174"/>
      <c r="C220" s="174"/>
      <c r="D220" s="174"/>
      <c r="E220" s="174"/>
      <c r="F220" s="174"/>
      <c r="G220" s="175"/>
      <c r="H220" s="174"/>
      <c r="I220" s="174"/>
      <c r="J220" s="174"/>
      <c r="K220" s="174"/>
      <c r="L220" s="174"/>
      <c r="M220" s="174"/>
      <c r="N220" s="184"/>
      <c r="O220" s="184"/>
      <c r="P220" s="184"/>
    </row>
    <row r="221" customFormat="1" ht="15" hidden="1" spans="1:16">
      <c r="A221" s="174"/>
      <c r="B221" s="174"/>
      <c r="C221" s="174"/>
      <c r="D221" s="174"/>
      <c r="E221" s="174"/>
      <c r="F221" s="174"/>
      <c r="G221" s="175"/>
      <c r="H221" s="174"/>
      <c r="I221" s="174"/>
      <c r="J221" s="174"/>
      <c r="K221" s="174"/>
      <c r="L221" s="174"/>
      <c r="M221" s="174"/>
      <c r="N221" s="184"/>
      <c r="O221" s="184"/>
      <c r="P221" s="184"/>
    </row>
    <row r="222" customFormat="1" ht="15" hidden="1" spans="1:16">
      <c r="A222" s="174"/>
      <c r="B222" s="174"/>
      <c r="C222" s="174"/>
      <c r="D222" s="174"/>
      <c r="E222" s="174"/>
      <c r="F222" s="174"/>
      <c r="G222" s="175"/>
      <c r="H222" s="174"/>
      <c r="I222" s="174"/>
      <c r="J222" s="174"/>
      <c r="K222" s="174"/>
      <c r="L222" s="174"/>
      <c r="M222" s="174"/>
      <c r="N222" s="184"/>
      <c r="O222" s="184"/>
      <c r="P222" s="184"/>
    </row>
    <row r="223" customFormat="1" ht="15" hidden="1" spans="1:16">
      <c r="A223" s="174"/>
      <c r="B223" s="174"/>
      <c r="C223" s="174"/>
      <c r="D223" s="174"/>
      <c r="E223" s="174"/>
      <c r="F223" s="174"/>
      <c r="G223" s="175"/>
      <c r="H223" s="174"/>
      <c r="I223" s="174"/>
      <c r="J223" s="174"/>
      <c r="K223" s="174"/>
      <c r="L223" s="174"/>
      <c r="M223" s="174"/>
      <c r="N223" s="184"/>
      <c r="O223" s="184"/>
      <c r="P223" s="184"/>
    </row>
    <row r="224" customFormat="1" ht="15" hidden="1" spans="1:16">
      <c r="A224" s="174"/>
      <c r="B224" s="174"/>
      <c r="C224" s="174"/>
      <c r="D224" s="174"/>
      <c r="E224" s="174"/>
      <c r="F224" s="174"/>
      <c r="G224" s="175"/>
      <c r="H224" s="174"/>
      <c r="I224" s="174"/>
      <c r="J224" s="174"/>
      <c r="K224" s="174"/>
      <c r="L224" s="174"/>
      <c r="M224" s="174"/>
      <c r="N224" s="184"/>
      <c r="O224" s="184"/>
      <c r="P224" s="184"/>
    </row>
    <row r="225" customFormat="1" ht="15" hidden="1" spans="1:16">
      <c r="A225" s="174"/>
      <c r="B225" s="174"/>
      <c r="C225" s="174"/>
      <c r="D225" s="174"/>
      <c r="E225" s="174"/>
      <c r="F225" s="174"/>
      <c r="G225" s="175"/>
      <c r="H225" s="174"/>
      <c r="I225" s="174"/>
      <c r="J225" s="174"/>
      <c r="K225" s="174"/>
      <c r="L225" s="174"/>
      <c r="M225" s="174"/>
      <c r="N225" s="184"/>
      <c r="O225" s="184"/>
      <c r="P225" s="184"/>
    </row>
    <row r="226" customFormat="1" ht="15" hidden="1" spans="1:16">
      <c r="A226" s="174"/>
      <c r="B226" s="174"/>
      <c r="C226" s="174"/>
      <c r="D226" s="174"/>
      <c r="E226" s="174"/>
      <c r="F226" s="174"/>
      <c r="G226" s="175"/>
      <c r="H226" s="174"/>
      <c r="I226" s="174"/>
      <c r="J226" s="174"/>
      <c r="K226" s="174"/>
      <c r="L226" s="174"/>
      <c r="M226" s="174"/>
      <c r="N226" s="184"/>
      <c r="O226" s="184"/>
      <c r="P226" s="184"/>
    </row>
    <row r="227" customFormat="1" ht="15" hidden="1" spans="1:16">
      <c r="A227" s="174"/>
      <c r="B227" s="174"/>
      <c r="C227" s="174"/>
      <c r="D227" s="174"/>
      <c r="E227" s="174"/>
      <c r="F227" s="174"/>
      <c r="G227" s="175"/>
      <c r="H227" s="174"/>
      <c r="I227" s="174"/>
      <c r="J227" s="174"/>
      <c r="K227" s="174"/>
      <c r="L227" s="174"/>
      <c r="M227" s="174"/>
      <c r="N227" s="184"/>
      <c r="O227" s="184"/>
      <c r="P227" s="184"/>
    </row>
    <row r="228" customFormat="1" ht="15" hidden="1" spans="1:16">
      <c r="A228" s="174"/>
      <c r="B228" s="174"/>
      <c r="C228" s="174"/>
      <c r="D228" s="174"/>
      <c r="E228" s="174"/>
      <c r="F228" s="174"/>
      <c r="G228" s="175"/>
      <c r="H228" s="174"/>
      <c r="I228" s="174"/>
      <c r="J228" s="174"/>
      <c r="K228" s="174"/>
      <c r="L228" s="174"/>
      <c r="M228" s="174"/>
      <c r="N228" s="184"/>
      <c r="O228" s="184"/>
      <c r="P228" s="184"/>
    </row>
    <row r="229" customFormat="1" ht="15" hidden="1" spans="1:16">
      <c r="A229" s="174"/>
      <c r="B229" s="174"/>
      <c r="C229" s="174"/>
      <c r="D229" s="174"/>
      <c r="E229" s="174"/>
      <c r="F229" s="174"/>
      <c r="G229" s="175"/>
      <c r="H229" s="174"/>
      <c r="I229" s="174"/>
      <c r="J229" s="174"/>
      <c r="K229" s="174"/>
      <c r="L229" s="174"/>
      <c r="M229" s="174"/>
      <c r="N229" s="184"/>
      <c r="O229" s="184"/>
      <c r="P229" s="184"/>
    </row>
    <row r="230" customFormat="1" ht="15" hidden="1" spans="1:16">
      <c r="A230" s="174"/>
      <c r="B230" s="174"/>
      <c r="C230" s="174"/>
      <c r="D230" s="174"/>
      <c r="E230" s="174"/>
      <c r="F230" s="174"/>
      <c r="G230" s="175"/>
      <c r="H230" s="174"/>
      <c r="I230" s="174"/>
      <c r="J230" s="174"/>
      <c r="K230" s="174"/>
      <c r="L230" s="174"/>
      <c r="M230" s="174"/>
      <c r="N230" s="184"/>
      <c r="O230" s="184"/>
      <c r="P230" s="184"/>
    </row>
    <row r="231" customFormat="1" ht="15" hidden="1" spans="1:16">
      <c r="A231" s="174"/>
      <c r="B231" s="174"/>
      <c r="C231" s="174"/>
      <c r="D231" s="174"/>
      <c r="E231" s="174"/>
      <c r="F231" s="174"/>
      <c r="G231" s="175"/>
      <c r="H231" s="174"/>
      <c r="I231" s="174"/>
      <c r="J231" s="174"/>
      <c r="K231" s="174"/>
      <c r="L231" s="174"/>
      <c r="M231" s="174"/>
      <c r="N231" s="184"/>
      <c r="O231" s="184"/>
      <c r="P231" s="184"/>
    </row>
    <row r="232" customFormat="1" ht="15" hidden="1" spans="1:16">
      <c r="A232" s="174"/>
      <c r="B232" s="174"/>
      <c r="C232" s="174"/>
      <c r="D232" s="174"/>
      <c r="E232" s="174"/>
      <c r="F232" s="174"/>
      <c r="G232" s="175"/>
      <c r="H232" s="174"/>
      <c r="I232" s="174"/>
      <c r="J232" s="174"/>
      <c r="K232" s="174"/>
      <c r="L232" s="174"/>
      <c r="M232" s="174"/>
      <c r="N232" s="184"/>
      <c r="O232" s="184"/>
      <c r="P232" s="184"/>
    </row>
    <row r="233" customFormat="1" ht="15" hidden="1" spans="1:16">
      <c r="A233" s="174"/>
      <c r="B233" s="174"/>
      <c r="C233" s="174"/>
      <c r="D233" s="174"/>
      <c r="E233" s="174"/>
      <c r="F233" s="174"/>
      <c r="G233" s="175"/>
      <c r="H233" s="174"/>
      <c r="I233" s="174"/>
      <c r="J233" s="174"/>
      <c r="K233" s="174"/>
      <c r="L233" s="174"/>
      <c r="M233" s="174"/>
      <c r="N233" s="184"/>
      <c r="O233" s="184"/>
      <c r="P233" s="184"/>
    </row>
    <row r="234" customFormat="1" ht="15" hidden="1" spans="1:16">
      <c r="A234" s="174"/>
      <c r="B234" s="174"/>
      <c r="C234" s="174"/>
      <c r="D234" s="174"/>
      <c r="E234" s="174"/>
      <c r="F234" s="174"/>
      <c r="G234" s="175"/>
      <c r="H234" s="174"/>
      <c r="I234" s="174"/>
      <c r="J234" s="174"/>
      <c r="K234" s="174"/>
      <c r="L234" s="174"/>
      <c r="M234" s="174"/>
      <c r="N234" s="184"/>
      <c r="O234" s="184"/>
      <c r="P234" s="184"/>
    </row>
    <row r="235" customFormat="1" ht="15" hidden="1" spans="1:16">
      <c r="A235" s="174"/>
      <c r="B235" s="174"/>
      <c r="C235" s="174"/>
      <c r="D235" s="174"/>
      <c r="E235" s="174"/>
      <c r="F235" s="174"/>
      <c r="G235" s="175"/>
      <c r="H235" s="174"/>
      <c r="I235" s="174"/>
      <c r="J235" s="174"/>
      <c r="K235" s="174"/>
      <c r="L235" s="174"/>
      <c r="M235" s="174"/>
      <c r="N235" s="184"/>
      <c r="O235" s="184"/>
      <c r="P235" s="184"/>
    </row>
    <row r="236" customFormat="1" ht="15" hidden="1" spans="1:16">
      <c r="A236" s="174"/>
      <c r="B236" s="174"/>
      <c r="C236" s="174"/>
      <c r="D236" s="174"/>
      <c r="E236" s="174"/>
      <c r="F236" s="174"/>
      <c r="G236" s="175"/>
      <c r="H236" s="174"/>
      <c r="I236" s="174"/>
      <c r="J236" s="174"/>
      <c r="K236" s="174"/>
      <c r="L236" s="174"/>
      <c r="M236" s="174"/>
      <c r="N236" s="184"/>
      <c r="O236" s="184"/>
      <c r="P236" s="184"/>
    </row>
    <row r="237" customFormat="1" ht="15" hidden="1" spans="1:16">
      <c r="A237" s="174"/>
      <c r="B237" s="174"/>
      <c r="C237" s="174"/>
      <c r="D237" s="174"/>
      <c r="E237" s="174"/>
      <c r="F237" s="174"/>
      <c r="G237" s="175"/>
      <c r="H237" s="174"/>
      <c r="I237" s="174"/>
      <c r="J237" s="174"/>
      <c r="K237" s="174"/>
      <c r="L237" s="174"/>
      <c r="M237" s="174"/>
      <c r="N237" s="184"/>
      <c r="O237" s="184"/>
      <c r="P237" s="184"/>
    </row>
    <row r="238" customFormat="1" ht="15" hidden="1" spans="1:16">
      <c r="A238" s="174"/>
      <c r="B238" s="174"/>
      <c r="C238" s="174"/>
      <c r="D238" s="174"/>
      <c r="E238" s="174"/>
      <c r="F238" s="174"/>
      <c r="G238" s="175"/>
      <c r="H238" s="174"/>
      <c r="I238" s="174"/>
      <c r="J238" s="174"/>
      <c r="K238" s="174"/>
      <c r="L238" s="174"/>
      <c r="M238" s="174"/>
      <c r="N238" s="184"/>
      <c r="O238" s="184"/>
      <c r="P238" s="184"/>
    </row>
    <row r="239" customFormat="1" ht="15" hidden="1" spans="1:16">
      <c r="A239" s="174"/>
      <c r="B239" s="174"/>
      <c r="C239" s="174"/>
      <c r="D239" s="174"/>
      <c r="E239" s="174"/>
      <c r="F239" s="174"/>
      <c r="G239" s="175"/>
      <c r="H239" s="174"/>
      <c r="I239" s="174"/>
      <c r="J239" s="174"/>
      <c r="K239" s="174"/>
      <c r="L239" s="174"/>
      <c r="M239" s="174"/>
      <c r="N239" s="184"/>
      <c r="O239" s="184"/>
      <c r="P239" s="184"/>
    </row>
    <row r="240" customFormat="1" ht="15" hidden="1" spans="1:16">
      <c r="A240" s="174"/>
      <c r="B240" s="174"/>
      <c r="C240" s="174"/>
      <c r="D240" s="174"/>
      <c r="E240" s="174"/>
      <c r="F240" s="174"/>
      <c r="G240" s="175"/>
      <c r="H240" s="174"/>
      <c r="I240" s="174"/>
      <c r="J240" s="174"/>
      <c r="K240" s="174"/>
      <c r="L240" s="174"/>
      <c r="M240" s="174"/>
      <c r="N240" s="184"/>
      <c r="O240" s="184"/>
      <c r="P240" s="184"/>
    </row>
    <row r="241" customFormat="1" ht="15" hidden="1" spans="1:16">
      <c r="A241" s="174"/>
      <c r="B241" s="174"/>
      <c r="C241" s="174"/>
      <c r="D241" s="174"/>
      <c r="E241" s="174"/>
      <c r="F241" s="174"/>
      <c r="G241" s="175"/>
      <c r="H241" s="174"/>
      <c r="I241" s="174"/>
      <c r="J241" s="174"/>
      <c r="K241" s="174"/>
      <c r="L241" s="174"/>
      <c r="M241" s="174"/>
      <c r="N241" s="184"/>
      <c r="O241" s="184"/>
      <c r="P241" s="184"/>
    </row>
    <row r="242" customFormat="1" ht="15" hidden="1" spans="1:16">
      <c r="A242" s="174"/>
      <c r="B242" s="174"/>
      <c r="C242" s="174"/>
      <c r="D242" s="174"/>
      <c r="E242" s="174"/>
      <c r="F242" s="174"/>
      <c r="G242" s="175"/>
      <c r="H242" s="174"/>
      <c r="I242" s="174"/>
      <c r="J242" s="174"/>
      <c r="K242" s="174"/>
      <c r="L242" s="174"/>
      <c r="M242" s="174"/>
      <c r="N242" s="184"/>
      <c r="O242" s="184"/>
      <c r="P242" s="184"/>
    </row>
    <row r="243" customFormat="1" ht="15" hidden="1" spans="1:16">
      <c r="A243" s="174"/>
      <c r="B243" s="174"/>
      <c r="C243" s="174"/>
      <c r="D243" s="174"/>
      <c r="E243" s="174"/>
      <c r="F243" s="174"/>
      <c r="G243" s="175"/>
      <c r="H243" s="174"/>
      <c r="I243" s="174"/>
      <c r="J243" s="174"/>
      <c r="K243" s="174"/>
      <c r="L243" s="174"/>
      <c r="M243" s="174"/>
      <c r="N243" s="184"/>
      <c r="O243" s="184"/>
      <c r="P243" s="184"/>
    </row>
    <row r="244" customFormat="1" ht="15" hidden="1" spans="1:16">
      <c r="A244" s="174"/>
      <c r="B244" s="174"/>
      <c r="C244" s="174"/>
      <c r="D244" s="174"/>
      <c r="E244" s="174"/>
      <c r="F244" s="174"/>
      <c r="G244" s="175"/>
      <c r="H244" s="174"/>
      <c r="I244" s="174"/>
      <c r="J244" s="174"/>
      <c r="K244" s="174"/>
      <c r="L244" s="174"/>
      <c r="M244" s="174"/>
      <c r="N244" s="184"/>
      <c r="O244" s="184"/>
      <c r="P244" s="184"/>
    </row>
    <row r="245" customFormat="1" ht="15" hidden="1" spans="1:16">
      <c r="A245" s="174"/>
      <c r="B245" s="174"/>
      <c r="C245" s="174"/>
      <c r="D245" s="174"/>
      <c r="E245" s="174"/>
      <c r="F245" s="174"/>
      <c r="G245" s="175"/>
      <c r="H245" s="174"/>
      <c r="I245" s="174"/>
      <c r="J245" s="174"/>
      <c r="K245" s="174"/>
      <c r="L245" s="174"/>
      <c r="M245" s="174"/>
      <c r="N245" s="184"/>
      <c r="O245" s="184"/>
      <c r="P245" s="184"/>
    </row>
    <row r="246" customFormat="1" ht="15" hidden="1" spans="1:16">
      <c r="A246" s="174"/>
      <c r="B246" s="174"/>
      <c r="C246" s="174"/>
      <c r="D246" s="174"/>
      <c r="E246" s="174"/>
      <c r="F246" s="174"/>
      <c r="G246" s="175"/>
      <c r="H246" s="174"/>
      <c r="I246" s="174"/>
      <c r="J246" s="174"/>
      <c r="K246" s="174"/>
      <c r="L246" s="174"/>
      <c r="M246" s="174"/>
      <c r="N246" s="184"/>
      <c r="O246" s="184"/>
      <c r="P246" s="184"/>
    </row>
    <row r="247" customFormat="1" ht="15" hidden="1" spans="1:16">
      <c r="A247" s="174"/>
      <c r="B247" s="174"/>
      <c r="C247" s="174"/>
      <c r="D247" s="174"/>
      <c r="E247" s="174"/>
      <c r="F247" s="174"/>
      <c r="G247" s="175"/>
      <c r="H247" s="174"/>
      <c r="I247" s="174"/>
      <c r="J247" s="174"/>
      <c r="K247" s="174"/>
      <c r="L247" s="174"/>
      <c r="M247" s="174"/>
      <c r="N247" s="184"/>
      <c r="O247" s="184"/>
      <c r="P247" s="184"/>
    </row>
    <row r="248" customFormat="1" ht="15" hidden="1" spans="1:16">
      <c r="A248" s="174"/>
      <c r="B248" s="174"/>
      <c r="C248" s="174"/>
      <c r="D248" s="174"/>
      <c r="E248" s="174"/>
      <c r="F248" s="174"/>
      <c r="G248" s="175"/>
      <c r="H248" s="174"/>
      <c r="I248" s="174"/>
      <c r="J248" s="174"/>
      <c r="K248" s="174"/>
      <c r="L248" s="174"/>
      <c r="M248" s="174"/>
      <c r="N248" s="184"/>
      <c r="O248" s="184"/>
      <c r="P248" s="184"/>
    </row>
    <row r="249" customFormat="1" ht="15" hidden="1" spans="1:16">
      <c r="A249" s="174"/>
      <c r="B249" s="174"/>
      <c r="C249" s="174"/>
      <c r="D249" s="174"/>
      <c r="E249" s="174"/>
      <c r="F249" s="174"/>
      <c r="G249" s="175"/>
      <c r="H249" s="174"/>
      <c r="I249" s="174"/>
      <c r="J249" s="174"/>
      <c r="K249" s="174"/>
      <c r="L249" s="174"/>
      <c r="M249" s="174"/>
      <c r="N249" s="184"/>
      <c r="O249" s="184"/>
      <c r="P249" s="184"/>
    </row>
    <row r="250" customFormat="1" ht="15" hidden="1" spans="1:16">
      <c r="A250" s="174"/>
      <c r="B250" s="174"/>
      <c r="C250" s="174"/>
      <c r="D250" s="174"/>
      <c r="E250" s="174"/>
      <c r="F250" s="174"/>
      <c r="G250" s="175"/>
      <c r="H250" s="174"/>
      <c r="I250" s="174"/>
      <c r="J250" s="174"/>
      <c r="K250" s="174"/>
      <c r="L250" s="174"/>
      <c r="M250" s="174"/>
      <c r="N250" s="184"/>
      <c r="O250" s="184"/>
      <c r="P250" s="184"/>
    </row>
    <row r="251" customFormat="1" ht="15" hidden="1" spans="1:16">
      <c r="A251" s="174"/>
      <c r="B251" s="174"/>
      <c r="C251" s="174"/>
      <c r="D251" s="174"/>
      <c r="E251" s="174"/>
      <c r="F251" s="174"/>
      <c r="G251" s="175"/>
      <c r="H251" s="174"/>
      <c r="I251" s="174"/>
      <c r="J251" s="174"/>
      <c r="K251" s="174"/>
      <c r="L251" s="174"/>
      <c r="M251" s="174"/>
      <c r="N251" s="184"/>
      <c r="O251" s="184"/>
      <c r="P251" s="184"/>
    </row>
    <row r="252" customFormat="1" ht="15" hidden="1" spans="1:16">
      <c r="A252" s="174"/>
      <c r="B252" s="174"/>
      <c r="C252" s="174"/>
      <c r="D252" s="174"/>
      <c r="E252" s="174"/>
      <c r="F252" s="174"/>
      <c r="G252" s="175"/>
      <c r="H252" s="174"/>
      <c r="I252" s="174"/>
      <c r="J252" s="174"/>
      <c r="K252" s="174"/>
      <c r="L252" s="174"/>
      <c r="M252" s="174"/>
      <c r="N252" s="184"/>
      <c r="O252" s="184"/>
      <c r="P252" s="184"/>
    </row>
    <row r="253" customFormat="1" ht="15" hidden="1" spans="1:16">
      <c r="A253" s="174"/>
      <c r="B253" s="174"/>
      <c r="C253" s="174"/>
      <c r="D253" s="174"/>
      <c r="E253" s="174"/>
      <c r="F253" s="174"/>
      <c r="G253" s="175"/>
      <c r="H253" s="174"/>
      <c r="I253" s="174"/>
      <c r="J253" s="174"/>
      <c r="K253" s="174"/>
      <c r="L253" s="174"/>
      <c r="M253" s="174"/>
      <c r="N253" s="184"/>
      <c r="O253" s="184"/>
      <c r="P253" s="184"/>
    </row>
    <row r="254" customFormat="1" ht="15" hidden="1" spans="1:16">
      <c r="A254" s="174"/>
      <c r="B254" s="174"/>
      <c r="C254" s="174"/>
      <c r="D254" s="174"/>
      <c r="E254" s="174"/>
      <c r="F254" s="174"/>
      <c r="G254" s="175"/>
      <c r="H254" s="174"/>
      <c r="I254" s="174"/>
      <c r="J254" s="174"/>
      <c r="K254" s="174"/>
      <c r="L254" s="174"/>
      <c r="M254" s="174"/>
      <c r="N254" s="184"/>
      <c r="O254" s="184"/>
      <c r="P254" s="184"/>
    </row>
    <row r="255" customFormat="1" ht="15" hidden="1" spans="1:16">
      <c r="A255" s="174"/>
      <c r="B255" s="174"/>
      <c r="C255" s="174"/>
      <c r="D255" s="174"/>
      <c r="E255" s="174"/>
      <c r="F255" s="174"/>
      <c r="G255" s="175"/>
      <c r="H255" s="174"/>
      <c r="I255" s="174"/>
      <c r="J255" s="174"/>
      <c r="K255" s="174"/>
      <c r="L255" s="174"/>
      <c r="M255" s="174"/>
      <c r="N255" s="184"/>
      <c r="O255" s="184"/>
      <c r="P255" s="184"/>
    </row>
    <row r="256" customFormat="1" ht="15" hidden="1" spans="1:16">
      <c r="A256" s="174"/>
      <c r="B256" s="174"/>
      <c r="C256" s="174"/>
      <c r="D256" s="174"/>
      <c r="E256" s="174"/>
      <c r="F256" s="174"/>
      <c r="G256" s="175"/>
      <c r="H256" s="174"/>
      <c r="I256" s="174"/>
      <c r="J256" s="174"/>
      <c r="K256" s="174"/>
      <c r="L256" s="174"/>
      <c r="M256" s="174"/>
      <c r="N256" s="184"/>
      <c r="O256" s="184"/>
      <c r="P256" s="184"/>
    </row>
    <row r="257" customFormat="1" ht="15" hidden="1" spans="1:16">
      <c r="A257" s="174"/>
      <c r="B257" s="174"/>
      <c r="C257" s="174"/>
      <c r="D257" s="174"/>
      <c r="E257" s="174"/>
      <c r="F257" s="174"/>
      <c r="G257" s="175"/>
      <c r="H257" s="174"/>
      <c r="I257" s="174"/>
      <c r="J257" s="174"/>
      <c r="K257" s="174"/>
      <c r="L257" s="174"/>
      <c r="M257" s="174"/>
      <c r="N257" s="184"/>
      <c r="O257" s="184"/>
      <c r="P257" s="184"/>
    </row>
    <row r="258" customFormat="1" ht="15" hidden="1" spans="1:16">
      <c r="A258" s="174"/>
      <c r="B258" s="174"/>
      <c r="C258" s="174"/>
      <c r="D258" s="174"/>
      <c r="E258" s="174"/>
      <c r="F258" s="174"/>
      <c r="G258" s="175"/>
      <c r="H258" s="174"/>
      <c r="I258" s="174"/>
      <c r="J258" s="174"/>
      <c r="K258" s="174"/>
      <c r="L258" s="174"/>
      <c r="M258" s="174"/>
      <c r="N258" s="184"/>
      <c r="O258" s="184"/>
      <c r="P258" s="184"/>
    </row>
    <row r="259" customFormat="1" ht="15" hidden="1" spans="1:16">
      <c r="A259" s="174"/>
      <c r="B259" s="174"/>
      <c r="C259" s="174"/>
      <c r="D259" s="174"/>
      <c r="E259" s="174"/>
      <c r="F259" s="174"/>
      <c r="G259" s="175"/>
      <c r="H259" s="174"/>
      <c r="I259" s="174"/>
      <c r="J259" s="174"/>
      <c r="K259" s="174"/>
      <c r="L259" s="174"/>
      <c r="M259" s="174"/>
      <c r="N259" s="184"/>
      <c r="O259" s="184"/>
      <c r="P259" s="184"/>
    </row>
    <row r="260" customFormat="1" ht="15" hidden="1" spans="1:16">
      <c r="A260" s="174"/>
      <c r="B260" s="174"/>
      <c r="C260" s="174"/>
      <c r="D260" s="174"/>
      <c r="E260" s="174"/>
      <c r="F260" s="174"/>
      <c r="G260" s="175"/>
      <c r="H260" s="174"/>
      <c r="I260" s="174"/>
      <c r="J260" s="174"/>
      <c r="K260" s="174"/>
      <c r="L260" s="174"/>
      <c r="M260" s="174"/>
      <c r="N260" s="184"/>
      <c r="O260" s="184"/>
      <c r="P260" s="184"/>
    </row>
    <row r="261" customFormat="1" ht="15" hidden="1" spans="1:16">
      <c r="A261" s="174"/>
      <c r="B261" s="174"/>
      <c r="C261" s="174"/>
      <c r="D261" s="174"/>
      <c r="E261" s="174"/>
      <c r="F261" s="174"/>
      <c r="G261" s="175"/>
      <c r="H261" s="174"/>
      <c r="I261" s="174"/>
      <c r="J261" s="174"/>
      <c r="K261" s="174"/>
      <c r="L261" s="174"/>
      <c r="M261" s="174"/>
      <c r="N261" s="184"/>
      <c r="O261" s="184"/>
      <c r="P261" s="184"/>
    </row>
    <row r="262" customFormat="1" ht="15" hidden="1" spans="1:16">
      <c r="A262" s="174"/>
      <c r="B262" s="174"/>
      <c r="C262" s="174"/>
      <c r="D262" s="174"/>
      <c r="E262" s="174"/>
      <c r="F262" s="174"/>
      <c r="G262" s="175"/>
      <c r="H262" s="174"/>
      <c r="I262" s="174"/>
      <c r="J262" s="174"/>
      <c r="K262" s="174"/>
      <c r="L262" s="174"/>
      <c r="M262" s="174"/>
      <c r="N262" s="184"/>
      <c r="O262" s="184"/>
      <c r="P262" s="184"/>
    </row>
    <row r="263" customFormat="1" ht="15" hidden="1" spans="1:16">
      <c r="A263" s="174"/>
      <c r="B263" s="174"/>
      <c r="C263" s="174"/>
      <c r="D263" s="174"/>
      <c r="E263" s="174"/>
      <c r="F263" s="174"/>
      <c r="G263" s="175"/>
      <c r="H263" s="174"/>
      <c r="I263" s="174"/>
      <c r="J263" s="174"/>
      <c r="K263" s="174"/>
      <c r="L263" s="174"/>
      <c r="M263" s="174"/>
      <c r="N263" s="184"/>
      <c r="O263" s="184"/>
      <c r="P263" s="184"/>
    </row>
    <row r="264" customFormat="1" ht="15" hidden="1" spans="1:16">
      <c r="A264" s="174"/>
      <c r="B264" s="174"/>
      <c r="C264" s="174"/>
      <c r="D264" s="174"/>
      <c r="E264" s="174"/>
      <c r="F264" s="174"/>
      <c r="G264" s="175"/>
      <c r="H264" s="174"/>
      <c r="I264" s="174"/>
      <c r="J264" s="174"/>
      <c r="K264" s="174"/>
      <c r="L264" s="174"/>
      <c r="M264" s="174"/>
      <c r="N264" s="184"/>
      <c r="O264" s="184"/>
      <c r="P264" s="184"/>
    </row>
    <row r="265" customFormat="1" ht="15" hidden="1" spans="1:16">
      <c r="A265" s="174"/>
      <c r="B265" s="174"/>
      <c r="C265" s="174"/>
      <c r="D265" s="174"/>
      <c r="E265" s="174"/>
      <c r="F265" s="174"/>
      <c r="G265" s="175"/>
      <c r="H265" s="174"/>
      <c r="I265" s="174"/>
      <c r="J265" s="174"/>
      <c r="K265" s="174"/>
      <c r="L265" s="174"/>
      <c r="M265" s="174"/>
      <c r="N265" s="184"/>
      <c r="O265" s="184"/>
      <c r="P265" s="184"/>
    </row>
    <row r="266" customFormat="1" ht="15" hidden="1" spans="1:16">
      <c r="A266" s="174"/>
      <c r="B266" s="174"/>
      <c r="C266" s="174"/>
      <c r="D266" s="174"/>
      <c r="E266" s="174"/>
      <c r="F266" s="174"/>
      <c r="G266" s="175"/>
      <c r="H266" s="174"/>
      <c r="I266" s="174"/>
      <c r="J266" s="174"/>
      <c r="K266" s="174"/>
      <c r="L266" s="174"/>
      <c r="M266" s="174"/>
      <c r="N266" s="184"/>
      <c r="O266" s="184"/>
      <c r="P266" s="184"/>
    </row>
    <row r="267" customFormat="1" ht="15" hidden="1" spans="1:16">
      <c r="A267" s="174"/>
      <c r="B267" s="174"/>
      <c r="C267" s="174"/>
      <c r="D267" s="174"/>
      <c r="E267" s="174"/>
      <c r="F267" s="174"/>
      <c r="G267" s="175"/>
      <c r="H267" s="174"/>
      <c r="I267" s="174"/>
      <c r="J267" s="174"/>
      <c r="K267" s="174"/>
      <c r="L267" s="174"/>
      <c r="M267" s="174"/>
      <c r="N267" s="184"/>
      <c r="O267" s="184"/>
      <c r="P267" s="184"/>
    </row>
    <row r="268" customFormat="1" ht="15" hidden="1" spans="1:16">
      <c r="A268" s="174"/>
      <c r="B268" s="174"/>
      <c r="C268" s="174"/>
      <c r="D268" s="174"/>
      <c r="E268" s="174"/>
      <c r="F268" s="174"/>
      <c r="G268" s="175"/>
      <c r="H268" s="174"/>
      <c r="I268" s="174"/>
      <c r="J268" s="174"/>
      <c r="K268" s="174"/>
      <c r="L268" s="174"/>
      <c r="M268" s="174"/>
      <c r="N268" s="184"/>
      <c r="O268" s="184"/>
      <c r="P268" s="184"/>
    </row>
    <row r="269" customFormat="1" ht="15" hidden="1" spans="1:16">
      <c r="A269" s="174"/>
      <c r="B269" s="174"/>
      <c r="C269" s="174"/>
      <c r="D269" s="174"/>
      <c r="E269" s="174"/>
      <c r="F269" s="174"/>
      <c r="G269" s="175"/>
      <c r="H269" s="174"/>
      <c r="I269" s="174"/>
      <c r="J269" s="174"/>
      <c r="K269" s="174"/>
      <c r="L269" s="174"/>
      <c r="M269" s="174"/>
      <c r="N269" s="184"/>
      <c r="O269" s="184"/>
      <c r="P269" s="184"/>
    </row>
    <row r="270" customFormat="1" ht="15" hidden="1" spans="1:16">
      <c r="A270" s="174"/>
      <c r="B270" s="174"/>
      <c r="C270" s="174"/>
      <c r="D270" s="174"/>
      <c r="E270" s="174"/>
      <c r="F270" s="174"/>
      <c r="G270" s="175"/>
      <c r="H270" s="174"/>
      <c r="I270" s="174"/>
      <c r="J270" s="174"/>
      <c r="K270" s="174"/>
      <c r="L270" s="174"/>
      <c r="M270" s="174"/>
      <c r="N270" s="184"/>
      <c r="O270" s="184"/>
      <c r="P270" s="184"/>
    </row>
    <row r="271" customFormat="1" ht="15" hidden="1" spans="1:16">
      <c r="A271" s="174"/>
      <c r="B271" s="174"/>
      <c r="C271" s="174"/>
      <c r="D271" s="174"/>
      <c r="E271" s="174"/>
      <c r="F271" s="174"/>
      <c r="G271" s="175"/>
      <c r="H271" s="174"/>
      <c r="I271" s="174"/>
      <c r="J271" s="174"/>
      <c r="K271" s="174"/>
      <c r="L271" s="174"/>
      <c r="M271" s="174"/>
      <c r="N271" s="184"/>
      <c r="O271" s="184"/>
      <c r="P271" s="184"/>
    </row>
    <row r="272" customFormat="1" ht="15" hidden="1" spans="1:16">
      <c r="A272" s="174"/>
      <c r="B272" s="174"/>
      <c r="C272" s="174"/>
      <c r="D272" s="174"/>
      <c r="E272" s="174"/>
      <c r="F272" s="174"/>
      <c r="G272" s="175"/>
      <c r="H272" s="174"/>
      <c r="I272" s="174"/>
      <c r="J272" s="174"/>
      <c r="K272" s="174"/>
      <c r="L272" s="174"/>
      <c r="M272" s="174"/>
      <c r="N272" s="184"/>
      <c r="O272" s="184"/>
      <c r="P272" s="184"/>
    </row>
    <row r="273" customFormat="1" ht="15" hidden="1" spans="1:16">
      <c r="A273" s="174"/>
      <c r="B273" s="174"/>
      <c r="C273" s="174"/>
      <c r="D273" s="174"/>
      <c r="E273" s="174"/>
      <c r="F273" s="174"/>
      <c r="G273" s="175"/>
      <c r="H273" s="174"/>
      <c r="I273" s="174"/>
      <c r="J273" s="174"/>
      <c r="K273" s="174"/>
      <c r="L273" s="174"/>
      <c r="M273" s="174"/>
      <c r="N273" s="184"/>
      <c r="O273" s="184"/>
      <c r="P273" s="184"/>
    </row>
    <row r="274" customFormat="1" ht="15" hidden="1" spans="1:16">
      <c r="A274" s="174"/>
      <c r="B274" s="174"/>
      <c r="C274" s="174"/>
      <c r="D274" s="174"/>
      <c r="E274" s="174"/>
      <c r="F274" s="174"/>
      <c r="G274" s="175"/>
      <c r="H274" s="174"/>
      <c r="I274" s="174"/>
      <c r="J274" s="174"/>
      <c r="K274" s="174"/>
      <c r="L274" s="174"/>
      <c r="M274" s="174"/>
      <c r="N274" s="184"/>
      <c r="O274" s="184"/>
      <c r="P274" s="184"/>
    </row>
    <row r="275" customFormat="1" ht="15" hidden="1" spans="1:16">
      <c r="A275" s="174"/>
      <c r="B275" s="174"/>
      <c r="C275" s="174"/>
      <c r="D275" s="174"/>
      <c r="E275" s="174"/>
      <c r="F275" s="174"/>
      <c r="G275" s="175"/>
      <c r="H275" s="174"/>
      <c r="I275" s="174"/>
      <c r="J275" s="174"/>
      <c r="K275" s="174"/>
      <c r="L275" s="174"/>
      <c r="M275" s="174"/>
      <c r="N275" s="184"/>
      <c r="O275" s="184"/>
      <c r="P275" s="184"/>
    </row>
    <row r="276" customFormat="1" ht="15" hidden="1" spans="1:16">
      <c r="A276" s="174"/>
      <c r="B276" s="174"/>
      <c r="C276" s="174"/>
      <c r="D276" s="174"/>
      <c r="E276" s="174"/>
      <c r="F276" s="174"/>
      <c r="G276" s="175"/>
      <c r="H276" s="174"/>
      <c r="I276" s="174"/>
      <c r="J276" s="174"/>
      <c r="K276" s="174"/>
      <c r="L276" s="174"/>
      <c r="M276" s="174"/>
      <c r="N276" s="184"/>
      <c r="O276" s="184"/>
      <c r="P276" s="184"/>
    </row>
    <row r="277" customFormat="1" ht="15" hidden="1" spans="1:16">
      <c r="A277" s="174"/>
      <c r="B277" s="174"/>
      <c r="C277" s="174"/>
      <c r="D277" s="174"/>
      <c r="E277" s="174"/>
      <c r="F277" s="174"/>
      <c r="G277" s="175"/>
      <c r="H277" s="174"/>
      <c r="I277" s="174"/>
      <c r="J277" s="174"/>
      <c r="K277" s="174"/>
      <c r="L277" s="174"/>
      <c r="M277" s="174"/>
      <c r="N277" s="184"/>
      <c r="O277" s="184"/>
      <c r="P277" s="184"/>
    </row>
    <row r="278" customFormat="1" ht="15" hidden="1" spans="1:16">
      <c r="A278" s="174"/>
      <c r="B278" s="174"/>
      <c r="C278" s="174"/>
      <c r="D278" s="174"/>
      <c r="E278" s="174"/>
      <c r="F278" s="174"/>
      <c r="G278" s="175"/>
      <c r="H278" s="174"/>
      <c r="I278" s="174"/>
      <c r="J278" s="174"/>
      <c r="K278" s="174"/>
      <c r="L278" s="174"/>
      <c r="M278" s="174"/>
      <c r="N278" s="184"/>
      <c r="O278" s="184"/>
      <c r="P278" s="184"/>
    </row>
    <row r="279" customFormat="1" ht="15" hidden="1" spans="1:16">
      <c r="A279" s="174"/>
      <c r="B279" s="174"/>
      <c r="C279" s="174"/>
      <c r="D279" s="174"/>
      <c r="E279" s="174"/>
      <c r="F279" s="174"/>
      <c r="G279" s="175"/>
      <c r="H279" s="174"/>
      <c r="I279" s="174"/>
      <c r="J279" s="174"/>
      <c r="K279" s="174"/>
      <c r="L279" s="174"/>
      <c r="M279" s="174"/>
      <c r="N279" s="184"/>
      <c r="O279" s="184"/>
      <c r="P279" s="184"/>
    </row>
    <row r="280" customFormat="1" ht="15" hidden="1" spans="1:16">
      <c r="A280" s="174"/>
      <c r="B280" s="174"/>
      <c r="C280" s="174"/>
      <c r="D280" s="174"/>
      <c r="E280" s="174"/>
      <c r="F280" s="174"/>
      <c r="G280" s="175"/>
      <c r="H280" s="174"/>
      <c r="I280" s="174"/>
      <c r="J280" s="174"/>
      <c r="K280" s="174"/>
      <c r="L280" s="174"/>
      <c r="M280" s="174"/>
      <c r="N280" s="184"/>
      <c r="O280" s="184"/>
      <c r="P280" s="184"/>
    </row>
    <row r="281" customFormat="1" ht="15" hidden="1" spans="1:16">
      <c r="A281" s="174"/>
      <c r="B281" s="174"/>
      <c r="C281" s="174"/>
      <c r="D281" s="174"/>
      <c r="E281" s="174"/>
      <c r="F281" s="174"/>
      <c r="G281" s="175"/>
      <c r="H281" s="174"/>
      <c r="I281" s="174"/>
      <c r="J281" s="174"/>
      <c r="K281" s="174"/>
      <c r="L281" s="174"/>
      <c r="M281" s="174"/>
      <c r="N281" s="184"/>
      <c r="O281" s="184"/>
      <c r="P281" s="184"/>
    </row>
    <row r="282" customFormat="1" ht="15" hidden="1" spans="1:16">
      <c r="A282" s="174"/>
      <c r="B282" s="174"/>
      <c r="C282" s="174"/>
      <c r="D282" s="174"/>
      <c r="E282" s="174"/>
      <c r="F282" s="174"/>
      <c r="G282" s="175"/>
      <c r="H282" s="174"/>
      <c r="I282" s="174"/>
      <c r="J282" s="174"/>
      <c r="K282" s="174"/>
      <c r="L282" s="174"/>
      <c r="M282" s="174"/>
      <c r="N282" s="184"/>
      <c r="O282" s="184"/>
      <c r="P282" s="184"/>
    </row>
    <row r="283" customFormat="1" ht="15" hidden="1" spans="1:16">
      <c r="A283" s="174"/>
      <c r="B283" s="174"/>
      <c r="C283" s="174"/>
      <c r="D283" s="174"/>
      <c r="E283" s="174"/>
      <c r="F283" s="174"/>
      <c r="G283" s="175"/>
      <c r="H283" s="174"/>
      <c r="I283" s="174"/>
      <c r="J283" s="174"/>
      <c r="K283" s="174"/>
      <c r="L283" s="174"/>
      <c r="M283" s="174"/>
      <c r="N283" s="184"/>
      <c r="O283" s="184"/>
      <c r="P283" s="184"/>
    </row>
    <row r="284" customFormat="1" ht="15" hidden="1" spans="1:16">
      <c r="A284" s="174"/>
      <c r="B284" s="174"/>
      <c r="C284" s="174"/>
      <c r="D284" s="174"/>
      <c r="E284" s="174"/>
      <c r="F284" s="174"/>
      <c r="G284" s="175"/>
      <c r="H284" s="174"/>
      <c r="I284" s="174"/>
      <c r="J284" s="174"/>
      <c r="K284" s="174"/>
      <c r="L284" s="174"/>
      <c r="M284" s="174"/>
      <c r="N284" s="184"/>
      <c r="O284" s="184"/>
      <c r="P284" s="184"/>
    </row>
    <row r="285" customFormat="1" ht="15" hidden="1" spans="1:16">
      <c r="A285" s="174"/>
      <c r="B285" s="174"/>
      <c r="C285" s="174"/>
      <c r="D285" s="174"/>
      <c r="E285" s="174"/>
      <c r="F285" s="174"/>
      <c r="G285" s="175"/>
      <c r="H285" s="174"/>
      <c r="I285" s="174"/>
      <c r="J285" s="174"/>
      <c r="K285" s="174"/>
      <c r="L285" s="174"/>
      <c r="M285" s="174"/>
      <c r="N285" s="184"/>
      <c r="O285" s="184"/>
      <c r="P285" s="184"/>
    </row>
    <row r="286" customFormat="1" ht="15" hidden="1" spans="1:16">
      <c r="A286" s="174"/>
      <c r="B286" s="174"/>
      <c r="C286" s="174"/>
      <c r="D286" s="174"/>
      <c r="E286" s="174"/>
      <c r="F286" s="174"/>
      <c r="G286" s="175"/>
      <c r="H286" s="174"/>
      <c r="I286" s="174"/>
      <c r="J286" s="174"/>
      <c r="K286" s="174"/>
      <c r="L286" s="174"/>
      <c r="M286" s="174"/>
      <c r="N286" s="184"/>
      <c r="O286" s="184"/>
      <c r="P286" s="184"/>
    </row>
    <row r="287" customFormat="1" ht="15" hidden="1" spans="1:16">
      <c r="A287" s="174"/>
      <c r="B287" s="174"/>
      <c r="C287" s="174"/>
      <c r="D287" s="174"/>
      <c r="E287" s="174"/>
      <c r="F287" s="174"/>
      <c r="G287" s="175"/>
      <c r="H287" s="174"/>
      <c r="I287" s="174"/>
      <c r="J287" s="174"/>
      <c r="K287" s="174"/>
      <c r="L287" s="174"/>
      <c r="M287" s="174"/>
      <c r="N287" s="184"/>
      <c r="O287" s="184"/>
      <c r="P287" s="184"/>
    </row>
    <row r="288" customFormat="1" ht="15" hidden="1" spans="1:16">
      <c r="A288" s="174"/>
      <c r="B288" s="174"/>
      <c r="C288" s="174"/>
      <c r="D288" s="174"/>
      <c r="E288" s="174"/>
      <c r="F288" s="174"/>
      <c r="G288" s="175"/>
      <c r="H288" s="174"/>
      <c r="I288" s="174"/>
      <c r="J288" s="174"/>
      <c r="K288" s="174"/>
      <c r="L288" s="174"/>
      <c r="M288" s="174"/>
      <c r="N288" s="184"/>
      <c r="O288" s="184"/>
      <c r="P288" s="184"/>
    </row>
    <row r="289" customFormat="1" ht="15" spans="1:16">
      <c r="A289" s="174"/>
      <c r="B289" s="174"/>
      <c r="C289" s="174"/>
      <c r="D289" s="174"/>
      <c r="E289" s="174"/>
      <c r="F289" s="174"/>
      <c r="G289" s="175"/>
      <c r="H289" s="174"/>
      <c r="I289" s="174"/>
      <c r="J289" s="174"/>
      <c r="K289" s="174"/>
      <c r="L289" s="174"/>
      <c r="M289" s="174"/>
      <c r="N289" s="184"/>
      <c r="O289" s="184"/>
      <c r="P289" s="184"/>
    </row>
    <row r="290" customFormat="1" ht="15" spans="1:16">
      <c r="A290" s="174"/>
      <c r="B290" s="174"/>
      <c r="C290" s="174"/>
      <c r="D290" s="174"/>
      <c r="E290" s="174"/>
      <c r="F290" s="174"/>
      <c r="G290" s="175"/>
      <c r="H290" s="174"/>
      <c r="I290" s="174"/>
      <c r="J290" s="174"/>
      <c r="K290" s="174"/>
      <c r="L290" s="174"/>
      <c r="M290" s="174"/>
      <c r="N290" s="184"/>
      <c r="O290" s="184"/>
      <c r="P290" s="184"/>
    </row>
    <row r="291" customFormat="1" ht="15" spans="1:16">
      <c r="A291" s="174"/>
      <c r="B291" s="174"/>
      <c r="C291" s="174"/>
      <c r="D291" s="174"/>
      <c r="E291" s="174"/>
      <c r="F291" s="174"/>
      <c r="G291" s="175"/>
      <c r="H291" s="174"/>
      <c r="I291" s="174"/>
      <c r="J291" s="174"/>
      <c r="K291" s="174"/>
      <c r="L291" s="174"/>
      <c r="M291" s="174"/>
      <c r="N291" s="184"/>
      <c r="O291" s="184"/>
      <c r="P291" s="184"/>
    </row>
    <row r="292" customFormat="1" ht="15" spans="1:16">
      <c r="A292" s="174"/>
      <c r="B292" s="174"/>
      <c r="C292" s="174"/>
      <c r="D292" s="174"/>
      <c r="E292" s="174"/>
      <c r="F292" s="174"/>
      <c r="G292" s="175"/>
      <c r="H292" s="174"/>
      <c r="I292" s="174"/>
      <c r="J292" s="174"/>
      <c r="K292" s="174"/>
      <c r="L292" s="174"/>
      <c r="M292" s="174"/>
      <c r="N292" s="184"/>
      <c r="O292" s="184"/>
      <c r="P292" s="184"/>
    </row>
    <row r="293" customFormat="1" ht="15" spans="1:16">
      <c r="A293" s="174"/>
      <c r="B293" s="174"/>
      <c r="C293" s="174"/>
      <c r="D293" s="174"/>
      <c r="E293" s="174"/>
      <c r="F293" s="174"/>
      <c r="G293" s="175"/>
      <c r="H293" s="174"/>
      <c r="I293" s="174"/>
      <c r="J293" s="174"/>
      <c r="K293" s="174"/>
      <c r="L293" s="174"/>
      <c r="M293" s="174"/>
      <c r="N293" s="184"/>
      <c r="O293" s="184"/>
      <c r="P293" s="184"/>
    </row>
    <row r="294" customFormat="1" ht="15" spans="1:16">
      <c r="A294" s="174"/>
      <c r="B294" s="174"/>
      <c r="C294" s="174"/>
      <c r="D294" s="174"/>
      <c r="E294" s="174"/>
      <c r="F294" s="174"/>
      <c r="G294" s="175"/>
      <c r="H294" s="174"/>
      <c r="I294" s="174"/>
      <c r="J294" s="174"/>
      <c r="K294" s="174"/>
      <c r="L294" s="174"/>
      <c r="M294" s="174"/>
      <c r="N294" s="184"/>
      <c r="O294" s="184"/>
      <c r="P294" s="184"/>
    </row>
    <row r="295" customFormat="1" ht="15" spans="1:16">
      <c r="A295" s="174"/>
      <c r="B295" s="174"/>
      <c r="C295" s="174"/>
      <c r="D295" s="174"/>
      <c r="E295" s="174"/>
      <c r="F295" s="174"/>
      <c r="G295" s="175"/>
      <c r="H295" s="174"/>
      <c r="I295" s="174"/>
      <c r="J295" s="174"/>
      <c r="K295" s="174"/>
      <c r="L295" s="174"/>
      <c r="M295" s="174"/>
      <c r="N295" s="184"/>
      <c r="O295" s="184"/>
      <c r="P295" s="184"/>
    </row>
    <row r="296" customFormat="1" ht="15" spans="1:16">
      <c r="A296" s="174"/>
      <c r="B296" s="174"/>
      <c r="C296" s="174"/>
      <c r="D296" s="174"/>
      <c r="E296" s="174"/>
      <c r="F296" s="174"/>
      <c r="G296" s="175"/>
      <c r="H296" s="174"/>
      <c r="I296" s="174"/>
      <c r="J296" s="174"/>
      <c r="K296" s="174"/>
      <c r="L296" s="174"/>
      <c r="M296" s="174"/>
      <c r="N296" s="184"/>
      <c r="O296" s="184"/>
      <c r="P296" s="184"/>
    </row>
    <row r="297" customFormat="1" ht="15" spans="1:16">
      <c r="A297" s="174"/>
      <c r="B297" s="174"/>
      <c r="C297" s="174"/>
      <c r="D297" s="174"/>
      <c r="E297" s="174"/>
      <c r="F297" s="174"/>
      <c r="G297" s="175"/>
      <c r="H297" s="174"/>
      <c r="I297" s="174"/>
      <c r="J297" s="174"/>
      <c r="K297" s="174"/>
      <c r="L297" s="174"/>
      <c r="M297" s="174"/>
      <c r="N297" s="184"/>
      <c r="O297" s="184"/>
      <c r="P297" s="184"/>
    </row>
    <row r="298" customFormat="1" ht="15" spans="1:16">
      <c r="A298" s="174"/>
      <c r="B298" s="174"/>
      <c r="C298" s="174"/>
      <c r="D298" s="174"/>
      <c r="E298" s="174"/>
      <c r="F298" s="174"/>
      <c r="G298" s="175"/>
      <c r="H298" s="174"/>
      <c r="I298" s="174"/>
      <c r="J298" s="174"/>
      <c r="K298" s="174"/>
      <c r="L298" s="174"/>
      <c r="M298" s="174"/>
      <c r="N298" s="184"/>
      <c r="O298" s="184"/>
      <c r="P298" s="184"/>
    </row>
    <row r="299" customFormat="1" ht="15" spans="1:16">
      <c r="A299" s="174"/>
      <c r="B299" s="174"/>
      <c r="C299" s="174"/>
      <c r="D299" s="174"/>
      <c r="E299" s="174"/>
      <c r="F299" s="174"/>
      <c r="G299" s="175"/>
      <c r="H299" s="174"/>
      <c r="I299" s="174"/>
      <c r="J299" s="174"/>
      <c r="K299" s="174"/>
      <c r="L299" s="174"/>
      <c r="M299" s="174"/>
      <c r="N299" s="184"/>
      <c r="O299" s="184"/>
      <c r="P299" s="184"/>
    </row>
    <row r="300" customFormat="1" ht="15" spans="1:16">
      <c r="A300" s="174"/>
      <c r="B300" s="174"/>
      <c r="C300" s="174"/>
      <c r="D300" s="174"/>
      <c r="E300" s="174"/>
      <c r="F300" s="174"/>
      <c r="G300" s="175"/>
      <c r="H300" s="174"/>
      <c r="I300" s="174"/>
      <c r="J300" s="174"/>
      <c r="K300" s="174"/>
      <c r="L300" s="174"/>
      <c r="M300" s="174"/>
      <c r="N300" s="184"/>
      <c r="O300" s="184"/>
      <c r="P300" s="184"/>
    </row>
    <row r="301" customFormat="1" ht="15" spans="1:16">
      <c r="A301" s="174"/>
      <c r="B301" s="174"/>
      <c r="C301" s="174"/>
      <c r="D301" s="174"/>
      <c r="E301" s="174"/>
      <c r="F301" s="174"/>
      <c r="G301" s="175"/>
      <c r="H301" s="174"/>
      <c r="I301" s="174"/>
      <c r="J301" s="174"/>
      <c r="K301" s="174"/>
      <c r="L301" s="174"/>
      <c r="M301" s="174"/>
      <c r="N301" s="184"/>
      <c r="O301" s="184"/>
      <c r="P301" s="184"/>
    </row>
    <row r="302" customFormat="1" ht="15" spans="1:16">
      <c r="A302" s="174"/>
      <c r="B302" s="174"/>
      <c r="C302" s="174"/>
      <c r="D302" s="174"/>
      <c r="E302" s="174"/>
      <c r="F302" s="174"/>
      <c r="G302" s="175"/>
      <c r="H302" s="174"/>
      <c r="I302" s="174"/>
      <c r="J302" s="174"/>
      <c r="K302" s="174"/>
      <c r="L302" s="174"/>
      <c r="M302" s="174"/>
      <c r="N302" s="184"/>
      <c r="O302" s="184"/>
      <c r="P302" s="184"/>
    </row>
    <row r="303" customFormat="1" ht="15" spans="1:16">
      <c r="A303" s="174"/>
      <c r="B303" s="174"/>
      <c r="C303" s="174"/>
      <c r="D303" s="174"/>
      <c r="E303" s="174"/>
      <c r="F303" s="174"/>
      <c r="G303" s="175"/>
      <c r="H303" s="174"/>
      <c r="I303" s="174"/>
      <c r="J303" s="174"/>
      <c r="K303" s="174"/>
      <c r="L303" s="174"/>
      <c r="M303" s="174"/>
      <c r="N303" s="184"/>
      <c r="O303" s="184"/>
      <c r="P303" s="184"/>
    </row>
    <row r="304" customFormat="1" ht="15" spans="1:16">
      <c r="A304" s="174"/>
      <c r="B304" s="174"/>
      <c r="C304" s="174"/>
      <c r="D304" s="174"/>
      <c r="E304" s="174"/>
      <c r="F304" s="174"/>
      <c r="G304" s="175"/>
      <c r="H304" s="174"/>
      <c r="I304" s="174"/>
      <c r="J304" s="174"/>
      <c r="K304" s="174"/>
      <c r="L304" s="174"/>
      <c r="M304" s="174"/>
      <c r="N304" s="184"/>
      <c r="O304" s="184"/>
      <c r="P304" s="184"/>
    </row>
    <row r="305" customFormat="1" ht="15" spans="1:16">
      <c r="A305" s="174"/>
      <c r="B305" s="174"/>
      <c r="C305" s="174"/>
      <c r="D305" s="174"/>
      <c r="E305" s="174"/>
      <c r="F305" s="174"/>
      <c r="G305" s="175"/>
      <c r="H305" s="174"/>
      <c r="I305" s="174"/>
      <c r="J305" s="174"/>
      <c r="K305" s="174"/>
      <c r="L305" s="174"/>
      <c r="M305" s="174"/>
      <c r="N305" s="184"/>
      <c r="O305" s="184"/>
      <c r="P305" s="184"/>
    </row>
    <row r="306" customFormat="1" ht="15" spans="1:16">
      <c r="A306" s="174"/>
      <c r="B306" s="174"/>
      <c r="C306" s="174"/>
      <c r="D306" s="174"/>
      <c r="E306" s="174"/>
      <c r="F306" s="174"/>
      <c r="G306" s="175"/>
      <c r="H306" s="174"/>
      <c r="I306" s="174"/>
      <c r="J306" s="174"/>
      <c r="K306" s="174"/>
      <c r="L306" s="174"/>
      <c r="M306" s="174"/>
      <c r="N306" s="184"/>
      <c r="O306" s="184"/>
      <c r="P306" s="184"/>
    </row>
    <row r="307" customFormat="1" ht="15" spans="1:16">
      <c r="A307" s="174"/>
      <c r="B307" s="174"/>
      <c r="C307" s="174"/>
      <c r="D307" s="174"/>
      <c r="E307" s="174"/>
      <c r="F307" s="174"/>
      <c r="G307" s="175"/>
      <c r="H307" s="174"/>
      <c r="I307" s="174"/>
      <c r="J307" s="174"/>
      <c r="K307" s="174"/>
      <c r="L307" s="174"/>
      <c r="M307" s="174"/>
      <c r="N307" s="184"/>
      <c r="O307" s="184"/>
      <c r="P307" s="184"/>
    </row>
    <row r="308" customFormat="1" ht="15" spans="1:16">
      <c r="A308" s="174"/>
      <c r="B308" s="174"/>
      <c r="C308" s="174"/>
      <c r="D308" s="174"/>
      <c r="E308" s="174"/>
      <c r="F308" s="174"/>
      <c r="G308" s="175"/>
      <c r="H308" s="174"/>
      <c r="I308" s="174"/>
      <c r="J308" s="174"/>
      <c r="K308" s="174"/>
      <c r="L308" s="174"/>
      <c r="M308" s="174"/>
      <c r="N308" s="184"/>
      <c r="O308" s="184"/>
      <c r="P308" s="184"/>
    </row>
    <row r="309" customFormat="1" ht="15" spans="1:16">
      <c r="A309" s="174"/>
      <c r="B309" s="174"/>
      <c r="C309" s="174"/>
      <c r="D309" s="174"/>
      <c r="E309" s="174"/>
      <c r="F309" s="174"/>
      <c r="G309" s="175"/>
      <c r="H309" s="174"/>
      <c r="I309" s="174"/>
      <c r="J309" s="174"/>
      <c r="K309" s="174"/>
      <c r="L309" s="174"/>
      <c r="M309" s="174"/>
      <c r="N309" s="184"/>
      <c r="O309" s="184"/>
      <c r="P309" s="184"/>
    </row>
    <row r="310" customFormat="1" ht="15" spans="1:16">
      <c r="A310" s="174"/>
      <c r="B310" s="174"/>
      <c r="C310" s="174"/>
      <c r="D310" s="174"/>
      <c r="E310" s="174"/>
      <c r="F310" s="174"/>
      <c r="G310" s="175"/>
      <c r="H310" s="174"/>
      <c r="I310" s="174"/>
      <c r="J310" s="174"/>
      <c r="K310" s="174"/>
      <c r="L310" s="174"/>
      <c r="M310" s="174"/>
      <c r="N310" s="184"/>
      <c r="O310" s="184"/>
      <c r="P310" s="184"/>
    </row>
    <row r="311" customFormat="1" ht="15" spans="1:16">
      <c r="A311" s="174"/>
      <c r="B311" s="174"/>
      <c r="C311" s="174"/>
      <c r="D311" s="174"/>
      <c r="E311" s="174"/>
      <c r="F311" s="174"/>
      <c r="G311" s="175"/>
      <c r="H311" s="174"/>
      <c r="I311" s="174"/>
      <c r="J311" s="174"/>
      <c r="K311" s="174"/>
      <c r="L311" s="174"/>
      <c r="M311" s="174"/>
      <c r="N311" s="184"/>
      <c r="O311" s="184"/>
      <c r="P311" s="184"/>
    </row>
    <row r="312" customFormat="1" ht="15" spans="1:16">
      <c r="A312" s="174"/>
      <c r="B312" s="174"/>
      <c r="C312" s="174"/>
      <c r="D312" s="174"/>
      <c r="E312" s="174"/>
      <c r="F312" s="174"/>
      <c r="G312" s="175"/>
      <c r="H312" s="174"/>
      <c r="I312" s="174"/>
      <c r="J312" s="174"/>
      <c r="K312" s="174"/>
      <c r="L312" s="174"/>
      <c r="M312" s="174"/>
      <c r="N312" s="184"/>
      <c r="O312" s="184"/>
      <c r="P312" s="184"/>
    </row>
    <row r="313" customFormat="1" ht="15" spans="1:16">
      <c r="A313" s="174"/>
      <c r="B313" s="174"/>
      <c r="C313" s="174"/>
      <c r="D313" s="174"/>
      <c r="E313" s="174"/>
      <c r="F313" s="174"/>
      <c r="G313" s="175"/>
      <c r="H313" s="174"/>
      <c r="I313" s="174"/>
      <c r="J313" s="174"/>
      <c r="K313" s="174"/>
      <c r="L313" s="174"/>
      <c r="M313" s="174"/>
      <c r="N313" s="184"/>
      <c r="O313" s="184"/>
      <c r="P313" s="184"/>
    </row>
    <row r="314" customFormat="1" ht="15" spans="1:16">
      <c r="A314" s="174"/>
      <c r="B314" s="174"/>
      <c r="C314" s="174"/>
      <c r="D314" s="174"/>
      <c r="E314" s="174"/>
      <c r="F314" s="174"/>
      <c r="G314" s="175"/>
      <c r="H314" s="174"/>
      <c r="I314" s="174"/>
      <c r="J314" s="174"/>
      <c r="K314" s="174"/>
      <c r="L314" s="174"/>
      <c r="M314" s="174"/>
      <c r="N314" s="184"/>
      <c r="O314" s="184"/>
      <c r="P314" s="184"/>
    </row>
    <row r="315" customFormat="1" ht="15" spans="1:16">
      <c r="A315" s="174"/>
      <c r="B315" s="174"/>
      <c r="C315" s="174"/>
      <c r="D315" s="174"/>
      <c r="E315" s="174"/>
      <c r="F315" s="174"/>
      <c r="G315" s="175"/>
      <c r="H315" s="174"/>
      <c r="I315" s="174"/>
      <c r="J315" s="174"/>
      <c r="K315" s="174"/>
      <c r="L315" s="174"/>
      <c r="M315" s="174"/>
      <c r="N315" s="184"/>
      <c r="O315" s="184"/>
      <c r="P315" s="184"/>
    </row>
    <row r="316" customFormat="1" ht="15" spans="1:16">
      <c r="A316" s="174"/>
      <c r="B316" s="174"/>
      <c r="C316" s="174"/>
      <c r="D316" s="174"/>
      <c r="E316" s="174"/>
      <c r="F316" s="174"/>
      <c r="G316" s="175"/>
      <c r="H316" s="174"/>
      <c r="I316" s="174"/>
      <c r="J316" s="174"/>
      <c r="K316" s="174"/>
      <c r="L316" s="174"/>
      <c r="M316" s="174"/>
      <c r="N316" s="184"/>
      <c r="O316" s="184"/>
      <c r="P316" s="184"/>
    </row>
    <row r="317" customFormat="1" ht="15" spans="1:16">
      <c r="A317" s="174"/>
      <c r="B317" s="174"/>
      <c r="C317" s="174"/>
      <c r="D317" s="174"/>
      <c r="E317" s="174"/>
      <c r="F317" s="174"/>
      <c r="G317" s="175"/>
      <c r="H317" s="174"/>
      <c r="I317" s="174"/>
      <c r="J317" s="174"/>
      <c r="K317" s="174"/>
      <c r="L317" s="174"/>
      <c r="M317" s="174"/>
      <c r="N317" s="184"/>
      <c r="O317" s="184"/>
      <c r="P317" s="184"/>
    </row>
    <row r="318" customFormat="1" ht="15" spans="1:16">
      <c r="A318" s="174"/>
      <c r="B318" s="174"/>
      <c r="C318" s="174"/>
      <c r="D318" s="174"/>
      <c r="E318" s="174"/>
      <c r="F318" s="174"/>
      <c r="G318" s="175"/>
      <c r="H318" s="174"/>
      <c r="I318" s="174"/>
      <c r="J318" s="174"/>
      <c r="K318" s="174"/>
      <c r="L318" s="174"/>
      <c r="M318" s="174"/>
      <c r="N318" s="184"/>
      <c r="O318" s="184"/>
      <c r="P318" s="184"/>
    </row>
    <row r="319" customFormat="1" ht="15" spans="1:16">
      <c r="A319" s="174"/>
      <c r="B319" s="174"/>
      <c r="C319" s="174"/>
      <c r="D319" s="174"/>
      <c r="E319" s="174"/>
      <c r="F319" s="174"/>
      <c r="G319" s="175"/>
      <c r="H319" s="174"/>
      <c r="I319" s="174"/>
      <c r="J319" s="174"/>
      <c r="K319" s="174"/>
      <c r="L319" s="174"/>
      <c r="M319" s="174"/>
      <c r="N319" s="184"/>
      <c r="O319" s="184"/>
      <c r="P319" s="184"/>
    </row>
    <row r="320" customFormat="1" ht="15" spans="1:16">
      <c r="A320" s="174"/>
      <c r="B320" s="174"/>
      <c r="C320" s="174"/>
      <c r="D320" s="174"/>
      <c r="E320" s="174"/>
      <c r="F320" s="174"/>
      <c r="G320" s="175"/>
      <c r="H320" s="174"/>
      <c r="I320" s="174"/>
      <c r="J320" s="174"/>
      <c r="K320" s="174"/>
      <c r="L320" s="174"/>
      <c r="M320" s="174"/>
      <c r="N320" s="184"/>
      <c r="O320" s="184"/>
      <c r="P320" s="184"/>
    </row>
    <row r="321" customFormat="1" ht="15" spans="1:16">
      <c r="A321" s="174"/>
      <c r="B321" s="174"/>
      <c r="C321" s="174"/>
      <c r="D321" s="174"/>
      <c r="E321" s="174"/>
      <c r="F321" s="174"/>
      <c r="G321" s="175"/>
      <c r="H321" s="174"/>
      <c r="I321" s="174"/>
      <c r="J321" s="174"/>
      <c r="K321" s="174"/>
      <c r="L321" s="174"/>
      <c r="M321" s="174"/>
      <c r="N321" s="184"/>
      <c r="O321" s="184"/>
      <c r="P321" s="184"/>
    </row>
    <row r="322" customFormat="1" ht="15" spans="1:16">
      <c r="A322" s="174"/>
      <c r="B322" s="174"/>
      <c r="C322" s="174"/>
      <c r="D322" s="174"/>
      <c r="E322" s="174"/>
      <c r="F322" s="174"/>
      <c r="G322" s="175"/>
      <c r="H322" s="174"/>
      <c r="I322" s="174"/>
      <c r="J322" s="174"/>
      <c r="K322" s="174"/>
      <c r="L322" s="174"/>
      <c r="M322" s="174"/>
      <c r="N322" s="184"/>
      <c r="O322" s="184"/>
      <c r="P322" s="184"/>
    </row>
    <row r="323" customFormat="1" ht="15" spans="1:16">
      <c r="A323" s="174"/>
      <c r="B323" s="174"/>
      <c r="C323" s="174"/>
      <c r="D323" s="174"/>
      <c r="E323" s="174"/>
      <c r="F323" s="174"/>
      <c r="G323" s="175"/>
      <c r="H323" s="174"/>
      <c r="I323" s="174"/>
      <c r="J323" s="174"/>
      <c r="K323" s="174"/>
      <c r="L323" s="174"/>
      <c r="M323" s="174"/>
      <c r="N323" s="184"/>
      <c r="O323" s="184"/>
      <c r="P323" s="184"/>
    </row>
    <row r="324" customFormat="1" ht="15" spans="1:16">
      <c r="A324" s="174"/>
      <c r="B324" s="174"/>
      <c r="C324" s="174"/>
      <c r="D324" s="174"/>
      <c r="E324" s="174"/>
      <c r="F324" s="174"/>
      <c r="G324" s="175"/>
      <c r="H324" s="174"/>
      <c r="I324" s="174"/>
      <c r="J324" s="174"/>
      <c r="K324" s="174"/>
      <c r="L324" s="174"/>
      <c r="M324" s="174"/>
      <c r="N324" s="184"/>
      <c r="O324" s="184"/>
      <c r="P324" s="184"/>
    </row>
    <row r="325" customFormat="1" ht="15" spans="1:16">
      <c r="A325" s="174"/>
      <c r="B325" s="174"/>
      <c r="C325" s="174"/>
      <c r="D325" s="174"/>
      <c r="E325" s="174"/>
      <c r="F325" s="174"/>
      <c r="G325" s="175"/>
      <c r="H325" s="174"/>
      <c r="I325" s="174"/>
      <c r="J325" s="174"/>
      <c r="K325" s="174"/>
      <c r="L325" s="174"/>
      <c r="M325" s="174"/>
      <c r="N325" s="184"/>
      <c r="O325" s="184"/>
      <c r="P325" s="184"/>
    </row>
    <row r="326" customFormat="1" ht="15" spans="1:16">
      <c r="A326" s="174"/>
      <c r="B326" s="174"/>
      <c r="C326" s="174"/>
      <c r="D326" s="174"/>
      <c r="E326" s="174"/>
      <c r="F326" s="174"/>
      <c r="G326" s="175"/>
      <c r="H326" s="174"/>
      <c r="I326" s="174"/>
      <c r="J326" s="174"/>
      <c r="K326" s="174"/>
      <c r="L326" s="174"/>
      <c r="M326" s="174"/>
      <c r="N326" s="184"/>
      <c r="O326" s="184"/>
      <c r="P326" s="184"/>
    </row>
    <row r="327" customFormat="1" ht="15" spans="1:16">
      <c r="A327" s="174"/>
      <c r="B327" s="174"/>
      <c r="C327" s="174"/>
      <c r="D327" s="174"/>
      <c r="E327" s="174"/>
      <c r="F327" s="174"/>
      <c r="G327" s="175"/>
      <c r="H327" s="174"/>
      <c r="I327" s="174"/>
      <c r="J327" s="174"/>
      <c r="K327" s="174"/>
      <c r="L327" s="174"/>
      <c r="M327" s="174"/>
      <c r="N327" s="184"/>
      <c r="O327" s="184"/>
      <c r="P327" s="184"/>
    </row>
  </sheetData>
  <autoFilter xmlns:etc="http://www.wps.cn/officeDocument/2017/etCustomData" ref="A1:Q288" etc:filterBottomFollowUsedRange="0">
    <filterColumn colId="11">
      <customFilters>
        <customFilter operator="equal" val="董培培"/>
      </customFilters>
    </filterColumn>
    <extLst/>
  </autoFilter>
  <mergeCells count="82">
    <mergeCell ref="P2:P3"/>
    <mergeCell ref="P4:P5"/>
    <mergeCell ref="P6:P7"/>
    <mergeCell ref="P11:P12"/>
    <mergeCell ref="P13:P15"/>
    <mergeCell ref="P16:P18"/>
    <mergeCell ref="P19:P23"/>
    <mergeCell ref="P24:P25"/>
    <mergeCell ref="P26:P27"/>
    <mergeCell ref="P28:P30"/>
    <mergeCell ref="P31:P33"/>
    <mergeCell ref="P34:P36"/>
    <mergeCell ref="P37:P39"/>
    <mergeCell ref="P40:P42"/>
    <mergeCell ref="P43:P45"/>
    <mergeCell ref="P46:P47"/>
    <mergeCell ref="P48:P50"/>
    <mergeCell ref="P51:P52"/>
    <mergeCell ref="P53:P54"/>
    <mergeCell ref="P55:P56"/>
    <mergeCell ref="P57:P58"/>
    <mergeCell ref="P59:P61"/>
    <mergeCell ref="P62:P63"/>
    <mergeCell ref="P64:P65"/>
    <mergeCell ref="P66:P67"/>
    <mergeCell ref="P68:P69"/>
    <mergeCell ref="P70:P72"/>
    <mergeCell ref="P74:P75"/>
    <mergeCell ref="P79:P80"/>
    <mergeCell ref="P81:P82"/>
    <mergeCell ref="P83:P84"/>
    <mergeCell ref="P85:P86"/>
    <mergeCell ref="P88:P89"/>
    <mergeCell ref="P90:P91"/>
    <mergeCell ref="P92:P93"/>
    <mergeCell ref="P95:P96"/>
    <mergeCell ref="P97:P98"/>
    <mergeCell ref="P99:P101"/>
    <mergeCell ref="P102:P104"/>
    <mergeCell ref="P105:P106"/>
    <mergeCell ref="P108:P110"/>
    <mergeCell ref="P111:P112"/>
    <mergeCell ref="P113:P114"/>
    <mergeCell ref="P115:P116"/>
    <mergeCell ref="P117:P118"/>
    <mergeCell ref="P119:P120"/>
    <mergeCell ref="P121:P122"/>
    <mergeCell ref="P123:P124"/>
    <mergeCell ref="P125:P126"/>
    <mergeCell ref="P127:P128"/>
    <mergeCell ref="P129:P130"/>
    <mergeCell ref="P131:P132"/>
    <mergeCell ref="P133:P134"/>
    <mergeCell ref="P135:P136"/>
    <mergeCell ref="P137:P141"/>
    <mergeCell ref="P146:P148"/>
    <mergeCell ref="P149:P150"/>
    <mergeCell ref="P151:P152"/>
    <mergeCell ref="P153:P156"/>
    <mergeCell ref="P157:P160"/>
    <mergeCell ref="P161:P162"/>
    <mergeCell ref="P163:P164"/>
    <mergeCell ref="P165:P166"/>
    <mergeCell ref="P167:P168"/>
    <mergeCell ref="P169:P170"/>
    <mergeCell ref="P171:P172"/>
    <mergeCell ref="P174:P175"/>
    <mergeCell ref="P176:P177"/>
    <mergeCell ref="P178:P181"/>
    <mergeCell ref="P182:P183"/>
    <mergeCell ref="P184:P187"/>
    <mergeCell ref="P189:P190"/>
    <mergeCell ref="P191:P192"/>
    <mergeCell ref="P193:P194"/>
    <mergeCell ref="P195:P198"/>
    <mergeCell ref="P199:P200"/>
    <mergeCell ref="P201:P202"/>
    <mergeCell ref="P203:P204"/>
    <mergeCell ref="P205:P206"/>
    <mergeCell ref="P207:P208"/>
    <mergeCell ref="P209:P210"/>
    <mergeCell ref="P213:P215"/>
  </mergeCells>
  <conditionalFormatting sqref="A13">
    <cfRule type="duplicateValues" dxfId="0" priority="777"/>
  </conditionalFormatting>
  <conditionalFormatting sqref="A72">
    <cfRule type="duplicateValues" dxfId="0" priority="774"/>
  </conditionalFormatting>
  <conditionalFormatting sqref="A73">
    <cfRule type="duplicateValues" dxfId="0" priority="1005"/>
  </conditionalFormatting>
  <conditionalFormatting sqref="A74">
    <cfRule type="duplicateValues" dxfId="0" priority="1004"/>
  </conditionalFormatting>
  <conditionalFormatting sqref="A75">
    <cfRule type="duplicateValues" dxfId="0" priority="1003"/>
  </conditionalFormatting>
  <conditionalFormatting sqref="A76">
    <cfRule type="duplicateValues" dxfId="0" priority="780"/>
  </conditionalFormatting>
  <conditionalFormatting sqref="A77">
    <cfRule type="duplicateValues" dxfId="0" priority="969"/>
  </conditionalFormatting>
  <conditionalFormatting sqref="A78">
    <cfRule type="duplicateValues" dxfId="0" priority="967"/>
  </conditionalFormatting>
  <conditionalFormatting sqref="A79">
    <cfRule type="duplicateValues" dxfId="0" priority="950"/>
  </conditionalFormatting>
  <conditionalFormatting sqref="A80">
    <cfRule type="duplicateValues" dxfId="0" priority="949"/>
  </conditionalFormatting>
  <conditionalFormatting sqref="A81">
    <cfRule type="duplicateValues" dxfId="0" priority="947"/>
  </conditionalFormatting>
  <conditionalFormatting sqref="A82">
    <cfRule type="duplicateValues" dxfId="0" priority="946"/>
  </conditionalFormatting>
  <conditionalFormatting sqref="A83">
    <cfRule type="duplicateValues" dxfId="0" priority="945"/>
  </conditionalFormatting>
  <conditionalFormatting sqref="A84">
    <cfRule type="duplicateValues" dxfId="0" priority="944"/>
  </conditionalFormatting>
  <conditionalFormatting sqref="A85">
    <cfRule type="duplicateValues" dxfId="0" priority="943"/>
  </conditionalFormatting>
  <conditionalFormatting sqref="A86">
    <cfRule type="duplicateValues" dxfId="0" priority="942"/>
  </conditionalFormatting>
  <conditionalFormatting sqref="A87">
    <cfRule type="duplicateValues" dxfId="0" priority="941"/>
  </conditionalFormatting>
  <conditionalFormatting sqref="A88">
    <cfRule type="duplicateValues" dxfId="0" priority="940"/>
  </conditionalFormatting>
  <conditionalFormatting sqref="A89">
    <cfRule type="duplicateValues" dxfId="0" priority="939"/>
  </conditionalFormatting>
  <conditionalFormatting sqref="A90">
    <cfRule type="duplicateValues" dxfId="0" priority="938"/>
  </conditionalFormatting>
  <conditionalFormatting sqref="A91">
    <cfRule type="duplicateValues" dxfId="0" priority="937"/>
  </conditionalFormatting>
  <conditionalFormatting sqref="A92">
    <cfRule type="duplicateValues" dxfId="0" priority="936"/>
  </conditionalFormatting>
  <conditionalFormatting sqref="A93">
    <cfRule type="duplicateValues" dxfId="0" priority="935"/>
  </conditionalFormatting>
  <conditionalFormatting sqref="A94">
    <cfRule type="duplicateValues" dxfId="0" priority="934"/>
  </conditionalFormatting>
  <conditionalFormatting sqref="A95">
    <cfRule type="duplicateValues" dxfId="0" priority="933"/>
  </conditionalFormatting>
  <conditionalFormatting sqref="A96">
    <cfRule type="duplicateValues" dxfId="0" priority="932"/>
  </conditionalFormatting>
  <conditionalFormatting sqref="A97">
    <cfRule type="duplicateValues" dxfId="0" priority="931"/>
  </conditionalFormatting>
  <conditionalFormatting sqref="A98">
    <cfRule type="duplicateValues" dxfId="0" priority="930"/>
  </conditionalFormatting>
  <conditionalFormatting sqref="A99">
    <cfRule type="duplicateValues" dxfId="0" priority="924"/>
  </conditionalFormatting>
  <conditionalFormatting sqref="A100">
    <cfRule type="duplicateValues" dxfId="0" priority="923"/>
  </conditionalFormatting>
  <conditionalFormatting sqref="A101">
    <cfRule type="duplicateValues" dxfId="0" priority="922"/>
  </conditionalFormatting>
  <conditionalFormatting sqref="A102">
    <cfRule type="duplicateValues" dxfId="0" priority="908"/>
  </conditionalFormatting>
  <conditionalFormatting sqref="A103">
    <cfRule type="duplicateValues" dxfId="0" priority="768"/>
  </conditionalFormatting>
  <conditionalFormatting sqref="A104">
    <cfRule type="duplicateValues" dxfId="0" priority="765"/>
  </conditionalFormatting>
  <conditionalFormatting sqref="A105">
    <cfRule type="duplicateValues" dxfId="0" priority="904"/>
  </conditionalFormatting>
  <conditionalFormatting sqref="A106">
    <cfRule type="duplicateValues" dxfId="0" priority="903"/>
  </conditionalFormatting>
  <conditionalFormatting sqref="A107">
    <cfRule type="duplicateValues" dxfId="0" priority="902"/>
  </conditionalFormatting>
  <conditionalFormatting sqref="A108">
    <cfRule type="duplicateValues" dxfId="0" priority="894"/>
  </conditionalFormatting>
  <conditionalFormatting sqref="A109">
    <cfRule type="duplicateValues" dxfId="0" priority="893"/>
  </conditionalFormatting>
  <conditionalFormatting sqref="A110">
    <cfRule type="duplicateValues" dxfId="0" priority="892"/>
  </conditionalFormatting>
  <conditionalFormatting sqref="A111">
    <cfRule type="duplicateValues" dxfId="0" priority="870"/>
  </conditionalFormatting>
  <conditionalFormatting sqref="A112">
    <cfRule type="duplicateValues" dxfId="0" priority="869"/>
  </conditionalFormatting>
  <conditionalFormatting sqref="A113">
    <cfRule type="duplicateValues" dxfId="0" priority="512"/>
  </conditionalFormatting>
  <conditionalFormatting sqref="A114">
    <cfRule type="duplicateValues" dxfId="0" priority="511"/>
  </conditionalFormatting>
  <conditionalFormatting sqref="A115">
    <cfRule type="duplicateValues" dxfId="0" priority="510"/>
  </conditionalFormatting>
  <conditionalFormatting sqref="A116">
    <cfRule type="duplicateValues" dxfId="0" priority="509"/>
  </conditionalFormatting>
  <conditionalFormatting sqref="A117">
    <cfRule type="duplicateValues" dxfId="0" priority="508"/>
  </conditionalFormatting>
  <conditionalFormatting sqref="A118">
    <cfRule type="duplicateValues" dxfId="0" priority="507"/>
  </conditionalFormatting>
  <conditionalFormatting sqref="A119">
    <cfRule type="duplicateValues" dxfId="0" priority="506"/>
  </conditionalFormatting>
  <conditionalFormatting sqref="A120">
    <cfRule type="duplicateValues" dxfId="0" priority="503"/>
  </conditionalFormatting>
  <conditionalFormatting sqref="A121">
    <cfRule type="duplicateValues" dxfId="0" priority="502"/>
  </conditionalFormatting>
  <conditionalFormatting sqref="A122">
    <cfRule type="duplicateValues" dxfId="0" priority="501"/>
  </conditionalFormatting>
  <conditionalFormatting sqref="A123">
    <cfRule type="duplicateValues" dxfId="0" priority="500"/>
  </conditionalFormatting>
  <conditionalFormatting sqref="A124">
    <cfRule type="duplicateValues" dxfId="0" priority="499"/>
  </conditionalFormatting>
  <conditionalFormatting sqref="A125">
    <cfRule type="duplicateValues" dxfId="0" priority="498"/>
  </conditionalFormatting>
  <conditionalFormatting sqref="A126">
    <cfRule type="duplicateValues" dxfId="0" priority="497"/>
  </conditionalFormatting>
  <conditionalFormatting sqref="A127">
    <cfRule type="duplicateValues" dxfId="0" priority="496"/>
  </conditionalFormatting>
  <conditionalFormatting sqref="A128">
    <cfRule type="duplicateValues" dxfId="0" priority="495"/>
  </conditionalFormatting>
  <conditionalFormatting sqref="A129">
    <cfRule type="duplicateValues" dxfId="0" priority="494"/>
  </conditionalFormatting>
  <conditionalFormatting sqref="A130">
    <cfRule type="duplicateValues" dxfId="0" priority="493"/>
  </conditionalFormatting>
  <conditionalFormatting sqref="A131">
    <cfRule type="duplicateValues" dxfId="0" priority="492"/>
  </conditionalFormatting>
  <conditionalFormatting sqref="A132">
    <cfRule type="duplicateValues" dxfId="0" priority="491"/>
  </conditionalFormatting>
  <conditionalFormatting sqref="A133">
    <cfRule type="duplicateValues" dxfId="0" priority="490"/>
  </conditionalFormatting>
  <conditionalFormatting sqref="A134">
    <cfRule type="duplicateValues" dxfId="0" priority="489"/>
  </conditionalFormatting>
  <conditionalFormatting sqref="A135">
    <cfRule type="duplicateValues" dxfId="0" priority="488"/>
  </conditionalFormatting>
  <conditionalFormatting sqref="A136">
    <cfRule type="duplicateValues" dxfId="0" priority="487"/>
  </conditionalFormatting>
  <conditionalFormatting sqref="A137">
    <cfRule type="duplicateValues" dxfId="0" priority="214"/>
  </conditionalFormatting>
  <conditionalFormatting sqref="A138">
    <cfRule type="duplicateValues" dxfId="0" priority="213"/>
  </conditionalFormatting>
  <conditionalFormatting sqref="A139">
    <cfRule type="duplicateValues" dxfId="0" priority="212"/>
  </conditionalFormatting>
  <conditionalFormatting sqref="A140">
    <cfRule type="duplicateValues" dxfId="0" priority="211"/>
  </conditionalFormatting>
  <conditionalFormatting sqref="A141">
    <cfRule type="duplicateValues" dxfId="0" priority="210"/>
  </conditionalFormatting>
  <conditionalFormatting sqref="A142">
    <cfRule type="duplicateValues" dxfId="0" priority="209"/>
  </conditionalFormatting>
  <conditionalFormatting sqref="A143">
    <cfRule type="duplicateValues" dxfId="0" priority="208"/>
  </conditionalFormatting>
  <conditionalFormatting sqref="A144">
    <cfRule type="duplicateValues" dxfId="0" priority="207"/>
  </conditionalFormatting>
  <conditionalFormatting sqref="A145">
    <cfRule type="duplicateValues" dxfId="0" priority="198"/>
  </conditionalFormatting>
  <conditionalFormatting sqref="A146">
    <cfRule type="duplicateValues" dxfId="0" priority="197"/>
  </conditionalFormatting>
  <conditionalFormatting sqref="A147">
    <cfRule type="duplicateValues" dxfId="0" priority="196"/>
  </conditionalFormatting>
  <conditionalFormatting sqref="A148">
    <cfRule type="duplicateValues" dxfId="0" priority="195"/>
  </conditionalFormatting>
  <conditionalFormatting sqref="A149">
    <cfRule type="duplicateValues" dxfId="0" priority="193"/>
  </conditionalFormatting>
  <conditionalFormatting sqref="A150">
    <cfRule type="duplicateValues" dxfId="0" priority="192"/>
  </conditionalFormatting>
  <conditionalFormatting sqref="A151">
    <cfRule type="duplicateValues" dxfId="0" priority="191"/>
  </conditionalFormatting>
  <conditionalFormatting sqref="A152">
    <cfRule type="duplicateValues" dxfId="0" priority="9"/>
  </conditionalFormatting>
  <conditionalFormatting sqref="A153">
    <cfRule type="duplicateValues" dxfId="0" priority="189"/>
  </conditionalFormatting>
  <conditionalFormatting sqref="A154">
    <cfRule type="duplicateValues" dxfId="0" priority="188"/>
  </conditionalFormatting>
  <conditionalFormatting sqref="A155">
    <cfRule type="duplicateValues" dxfId="0" priority="187"/>
  </conditionalFormatting>
  <conditionalFormatting sqref="A156">
    <cfRule type="duplicateValues" dxfId="0" priority="186"/>
  </conditionalFormatting>
  <conditionalFormatting sqref="A157">
    <cfRule type="duplicateValues" dxfId="0" priority="185"/>
  </conditionalFormatting>
  <conditionalFormatting sqref="A158">
    <cfRule type="duplicateValues" dxfId="0" priority="184"/>
  </conditionalFormatting>
  <conditionalFormatting sqref="A159">
    <cfRule type="duplicateValues" dxfId="0" priority="183"/>
  </conditionalFormatting>
  <conditionalFormatting sqref="A160">
    <cfRule type="duplicateValues" dxfId="0" priority="182"/>
  </conditionalFormatting>
  <conditionalFormatting sqref="A161">
    <cfRule type="duplicateValues" dxfId="0" priority="181"/>
  </conditionalFormatting>
  <conditionalFormatting sqref="A162">
    <cfRule type="duplicateValues" dxfId="0" priority="180"/>
  </conditionalFormatting>
  <conditionalFormatting sqref="A163">
    <cfRule type="duplicateValues" dxfId="0" priority="179"/>
  </conditionalFormatting>
  <conditionalFormatting sqref="A164">
    <cfRule type="duplicateValues" dxfId="0" priority="178"/>
  </conditionalFormatting>
  <conditionalFormatting sqref="A165">
    <cfRule type="duplicateValues" dxfId="0" priority="177"/>
  </conditionalFormatting>
  <conditionalFormatting sqref="A166">
    <cfRule type="duplicateValues" dxfId="0" priority="176"/>
  </conditionalFormatting>
  <conditionalFormatting sqref="A167">
    <cfRule type="duplicateValues" dxfId="0" priority="175"/>
  </conditionalFormatting>
  <conditionalFormatting sqref="A168">
    <cfRule type="duplicateValues" dxfId="0" priority="174"/>
  </conditionalFormatting>
  <conditionalFormatting sqref="A169">
    <cfRule type="duplicateValues" dxfId="0" priority="173"/>
  </conditionalFormatting>
  <conditionalFormatting sqref="A170">
    <cfRule type="duplicateValues" dxfId="0" priority="172"/>
  </conditionalFormatting>
  <conditionalFormatting sqref="A171">
    <cfRule type="duplicateValues" dxfId="0" priority="171"/>
  </conditionalFormatting>
  <conditionalFormatting sqref="A172">
    <cfRule type="duplicateValues" dxfId="0" priority="170"/>
  </conditionalFormatting>
  <conditionalFormatting sqref="A173">
    <cfRule type="duplicateValues" dxfId="0" priority="169"/>
  </conditionalFormatting>
  <conditionalFormatting sqref="A174">
    <cfRule type="duplicateValues" dxfId="0" priority="168"/>
  </conditionalFormatting>
  <conditionalFormatting sqref="A175">
    <cfRule type="duplicateValues" dxfId="0" priority="167"/>
  </conditionalFormatting>
  <conditionalFormatting sqref="A176">
    <cfRule type="duplicateValues" dxfId="0" priority="166"/>
  </conditionalFormatting>
  <conditionalFormatting sqref="A177">
    <cfRule type="duplicateValues" dxfId="0" priority="165"/>
  </conditionalFormatting>
  <conditionalFormatting sqref="A178">
    <cfRule type="duplicateValues" dxfId="0" priority="164"/>
  </conditionalFormatting>
  <conditionalFormatting sqref="A179">
    <cfRule type="duplicateValues" dxfId="0" priority="163"/>
  </conditionalFormatting>
  <conditionalFormatting sqref="A180">
    <cfRule type="duplicateValues" dxfId="0" priority="162"/>
  </conditionalFormatting>
  <conditionalFormatting sqref="A181">
    <cfRule type="duplicateValues" dxfId="0" priority="161"/>
  </conditionalFormatting>
  <conditionalFormatting sqref="A182">
    <cfRule type="duplicateValues" dxfId="0" priority="159"/>
  </conditionalFormatting>
  <conditionalFormatting sqref="A183">
    <cfRule type="duplicateValues" dxfId="0" priority="157"/>
  </conditionalFormatting>
  <conditionalFormatting sqref="A184">
    <cfRule type="duplicateValues" dxfId="0" priority="7"/>
  </conditionalFormatting>
  <conditionalFormatting sqref="A185">
    <cfRule type="duplicateValues" dxfId="0" priority="8"/>
  </conditionalFormatting>
  <conditionalFormatting sqref="A186">
    <cfRule type="duplicateValues" dxfId="0" priority="156"/>
  </conditionalFormatting>
  <conditionalFormatting sqref="A187">
    <cfRule type="duplicateValues" dxfId="0" priority="155"/>
  </conditionalFormatting>
  <conditionalFormatting sqref="A188">
    <cfRule type="duplicateValues" dxfId="0" priority="154"/>
  </conditionalFormatting>
  <conditionalFormatting sqref="A189">
    <cfRule type="duplicateValues" dxfId="0" priority="153"/>
  </conditionalFormatting>
  <conditionalFormatting sqref="A190">
    <cfRule type="duplicateValues" dxfId="0" priority="152"/>
  </conditionalFormatting>
  <conditionalFormatting sqref="A191">
    <cfRule type="duplicateValues" dxfId="0" priority="149"/>
  </conditionalFormatting>
  <conditionalFormatting sqref="A192">
    <cfRule type="duplicateValues" dxfId="0" priority="148"/>
  </conditionalFormatting>
  <conditionalFormatting sqref="A193">
    <cfRule type="duplicateValues" dxfId="0" priority="147"/>
  </conditionalFormatting>
  <conditionalFormatting sqref="A194">
    <cfRule type="duplicateValues" dxfId="0" priority="146"/>
  </conditionalFormatting>
  <conditionalFormatting sqref="A195">
    <cfRule type="duplicateValues" dxfId="0" priority="145"/>
  </conditionalFormatting>
  <conditionalFormatting sqref="A196">
    <cfRule type="duplicateValues" dxfId="0" priority="144"/>
  </conditionalFormatting>
  <conditionalFormatting sqref="A197">
    <cfRule type="duplicateValues" dxfId="0" priority="6"/>
  </conditionalFormatting>
  <conditionalFormatting sqref="A198">
    <cfRule type="duplicateValues" dxfId="0" priority="5"/>
  </conditionalFormatting>
  <conditionalFormatting sqref="A199">
    <cfRule type="duplicateValues" dxfId="0" priority="143"/>
  </conditionalFormatting>
  <conditionalFormatting sqref="A200">
    <cfRule type="duplicateValues" dxfId="0" priority="3"/>
  </conditionalFormatting>
  <conditionalFormatting sqref="A201">
    <cfRule type="duplicateValues" dxfId="0" priority="2"/>
  </conditionalFormatting>
  <conditionalFormatting sqref="A202">
    <cfRule type="duplicateValues" dxfId="0" priority="142"/>
  </conditionalFormatting>
  <conditionalFormatting sqref="A203">
    <cfRule type="duplicateValues" dxfId="0" priority="141"/>
  </conditionalFormatting>
  <conditionalFormatting sqref="A204">
    <cfRule type="duplicateValues" dxfId="0" priority="140"/>
  </conditionalFormatting>
  <conditionalFormatting sqref="A205">
    <cfRule type="duplicateValues" dxfId="0" priority="139"/>
  </conditionalFormatting>
  <conditionalFormatting sqref="A206">
    <cfRule type="duplicateValues" dxfId="0" priority="138"/>
  </conditionalFormatting>
  <conditionalFormatting sqref="A207">
    <cfRule type="duplicateValues" dxfId="0" priority="137"/>
  </conditionalFormatting>
  <conditionalFormatting sqref="A208">
    <cfRule type="duplicateValues" dxfId="0" priority="136"/>
  </conditionalFormatting>
  <conditionalFormatting sqref="A209">
    <cfRule type="duplicateValues" dxfId="0" priority="133"/>
  </conditionalFormatting>
  <conditionalFormatting sqref="A210">
    <cfRule type="duplicateValues" dxfId="0" priority="132"/>
  </conditionalFormatting>
  <conditionalFormatting sqref="A211">
    <cfRule type="duplicateValues" dxfId="0" priority="131"/>
  </conditionalFormatting>
  <conditionalFormatting sqref="A212">
    <cfRule type="duplicateValues" dxfId="0" priority="130"/>
  </conditionalFormatting>
  <conditionalFormatting sqref="A213">
    <cfRule type="duplicateValues" dxfId="0" priority="129"/>
  </conditionalFormatting>
  <conditionalFormatting sqref="A214">
    <cfRule type="duplicateValues" dxfId="0" priority="128"/>
  </conditionalFormatting>
  <conditionalFormatting sqref="A215">
    <cfRule type="duplicateValues" dxfId="0" priority="127"/>
  </conditionalFormatting>
  <conditionalFormatting sqref="A216">
    <cfRule type="duplicateValues" dxfId="0" priority="126"/>
  </conditionalFormatting>
  <conditionalFormatting sqref="A217">
    <cfRule type="duplicateValues" dxfId="0" priority="120"/>
  </conditionalFormatting>
  <conditionalFormatting sqref="A218">
    <cfRule type="duplicateValues" dxfId="0" priority="119"/>
  </conditionalFormatting>
  <conditionalFormatting sqref="A219">
    <cfRule type="duplicateValues" dxfId="0" priority="118"/>
  </conditionalFormatting>
  <conditionalFormatting sqref="A220">
    <cfRule type="duplicateValues" dxfId="0" priority="117"/>
  </conditionalFormatting>
  <conditionalFormatting sqref="A221">
    <cfRule type="duplicateValues" dxfId="0" priority="116"/>
  </conditionalFormatting>
  <conditionalFormatting sqref="A222">
    <cfRule type="duplicateValues" dxfId="0" priority="115"/>
  </conditionalFormatting>
  <conditionalFormatting sqref="A223">
    <cfRule type="duplicateValues" dxfId="0" priority="114"/>
  </conditionalFormatting>
  <conditionalFormatting sqref="A224">
    <cfRule type="duplicateValues" dxfId="0" priority="113"/>
  </conditionalFormatting>
  <conditionalFormatting sqref="A225">
    <cfRule type="duplicateValues" dxfId="0" priority="112"/>
  </conditionalFormatting>
  <conditionalFormatting sqref="A226">
    <cfRule type="duplicateValues" dxfId="0" priority="111"/>
  </conditionalFormatting>
  <conditionalFormatting sqref="A227">
    <cfRule type="duplicateValues" dxfId="0" priority="110"/>
  </conditionalFormatting>
  <conditionalFormatting sqref="A228">
    <cfRule type="duplicateValues" dxfId="0" priority="109"/>
  </conditionalFormatting>
  <conditionalFormatting sqref="A229">
    <cfRule type="duplicateValues" dxfId="0" priority="108"/>
  </conditionalFormatting>
  <conditionalFormatting sqref="A230">
    <cfRule type="duplicateValues" dxfId="0" priority="107"/>
  </conditionalFormatting>
  <conditionalFormatting sqref="A231">
    <cfRule type="duplicateValues" dxfId="0" priority="106"/>
  </conditionalFormatting>
  <conditionalFormatting sqref="A232">
    <cfRule type="duplicateValues" dxfId="0" priority="105"/>
  </conditionalFormatting>
  <conditionalFormatting sqref="A233">
    <cfRule type="duplicateValues" dxfId="0" priority="104"/>
  </conditionalFormatting>
  <conditionalFormatting sqref="A234">
    <cfRule type="duplicateValues" dxfId="0" priority="103"/>
  </conditionalFormatting>
  <conditionalFormatting sqref="A235">
    <cfRule type="duplicateValues" dxfId="0" priority="102"/>
  </conditionalFormatting>
  <conditionalFormatting sqref="A236">
    <cfRule type="duplicateValues" dxfId="0" priority="101"/>
  </conditionalFormatting>
  <conditionalFormatting sqref="A237">
    <cfRule type="duplicateValues" dxfId="0" priority="100"/>
  </conditionalFormatting>
  <conditionalFormatting sqref="A238">
    <cfRule type="duplicateValues" dxfId="0" priority="99"/>
  </conditionalFormatting>
  <conditionalFormatting sqref="A239">
    <cfRule type="duplicateValues" dxfId="0" priority="98"/>
  </conditionalFormatting>
  <conditionalFormatting sqref="A240">
    <cfRule type="duplicateValues" dxfId="0" priority="97"/>
  </conditionalFormatting>
  <conditionalFormatting sqref="A241">
    <cfRule type="duplicateValues" dxfId="0" priority="96"/>
  </conditionalFormatting>
  <conditionalFormatting sqref="A242">
    <cfRule type="duplicateValues" dxfId="0" priority="95"/>
  </conditionalFormatting>
  <conditionalFormatting sqref="A243">
    <cfRule type="duplicateValues" dxfId="0" priority="94"/>
  </conditionalFormatting>
  <conditionalFormatting sqref="A244">
    <cfRule type="duplicateValues" dxfId="0" priority="93"/>
  </conditionalFormatting>
  <conditionalFormatting sqref="A245">
    <cfRule type="duplicateValues" dxfId="0" priority="92"/>
  </conditionalFormatting>
  <conditionalFormatting sqref="A246">
    <cfRule type="duplicateValues" dxfId="0" priority="91"/>
  </conditionalFormatting>
  <conditionalFormatting sqref="A247">
    <cfRule type="duplicateValues" dxfId="0" priority="90"/>
  </conditionalFormatting>
  <conditionalFormatting sqref="A248">
    <cfRule type="duplicateValues" dxfId="0" priority="89"/>
  </conditionalFormatting>
  <conditionalFormatting sqref="A249">
    <cfRule type="duplicateValues" dxfId="0" priority="88"/>
  </conditionalFormatting>
  <conditionalFormatting sqref="A250">
    <cfRule type="duplicateValues" dxfId="0" priority="87"/>
  </conditionalFormatting>
  <conditionalFormatting sqref="A251">
    <cfRule type="duplicateValues" dxfId="0" priority="86"/>
  </conditionalFormatting>
  <conditionalFormatting sqref="A252">
    <cfRule type="duplicateValues" dxfId="0" priority="85"/>
  </conditionalFormatting>
  <conditionalFormatting sqref="A253">
    <cfRule type="duplicateValues" dxfId="0" priority="84"/>
  </conditionalFormatting>
  <conditionalFormatting sqref="A254">
    <cfRule type="duplicateValues" dxfId="0" priority="83"/>
  </conditionalFormatting>
  <conditionalFormatting sqref="A255">
    <cfRule type="duplicateValues" dxfId="0" priority="82"/>
  </conditionalFormatting>
  <conditionalFormatting sqref="A256">
    <cfRule type="duplicateValues" dxfId="0" priority="81"/>
  </conditionalFormatting>
  <conditionalFormatting sqref="A257">
    <cfRule type="duplicateValues" dxfId="0" priority="80"/>
  </conditionalFormatting>
  <conditionalFormatting sqref="A258">
    <cfRule type="duplicateValues" dxfId="0" priority="79"/>
  </conditionalFormatting>
  <conditionalFormatting sqref="A259">
    <cfRule type="duplicateValues" dxfId="0" priority="78"/>
  </conditionalFormatting>
  <conditionalFormatting sqref="A260">
    <cfRule type="duplicateValues" dxfId="0" priority="77"/>
  </conditionalFormatting>
  <conditionalFormatting sqref="A261">
    <cfRule type="duplicateValues" dxfId="0" priority="76"/>
  </conditionalFormatting>
  <conditionalFormatting sqref="A262">
    <cfRule type="duplicateValues" dxfId="0" priority="75"/>
  </conditionalFormatting>
  <conditionalFormatting sqref="A263">
    <cfRule type="duplicateValues" dxfId="0" priority="74"/>
  </conditionalFormatting>
  <conditionalFormatting sqref="A264">
    <cfRule type="duplicateValues" dxfId="0" priority="73"/>
  </conditionalFormatting>
  <conditionalFormatting sqref="A265">
    <cfRule type="duplicateValues" dxfId="0" priority="72"/>
  </conditionalFormatting>
  <conditionalFormatting sqref="A266">
    <cfRule type="duplicateValues" dxfId="0" priority="71"/>
  </conditionalFormatting>
  <conditionalFormatting sqref="A267">
    <cfRule type="duplicateValues" dxfId="0" priority="70"/>
  </conditionalFormatting>
  <conditionalFormatting sqref="A268">
    <cfRule type="duplicateValues" dxfId="0" priority="69"/>
  </conditionalFormatting>
  <conditionalFormatting sqref="A269">
    <cfRule type="duplicateValues" dxfId="0" priority="68"/>
  </conditionalFormatting>
  <conditionalFormatting sqref="A270">
    <cfRule type="duplicateValues" dxfId="0" priority="67"/>
  </conditionalFormatting>
  <conditionalFormatting sqref="A271">
    <cfRule type="duplicateValues" dxfId="0" priority="66"/>
  </conditionalFormatting>
  <conditionalFormatting sqref="A272">
    <cfRule type="duplicateValues" dxfId="0" priority="65"/>
  </conditionalFormatting>
  <conditionalFormatting sqref="A273">
    <cfRule type="duplicateValues" dxfId="0" priority="64"/>
  </conditionalFormatting>
  <conditionalFormatting sqref="A274">
    <cfRule type="duplicateValues" dxfId="0" priority="63"/>
  </conditionalFormatting>
  <conditionalFormatting sqref="A275">
    <cfRule type="duplicateValues" dxfId="0" priority="62"/>
  </conditionalFormatting>
  <conditionalFormatting sqref="A276">
    <cfRule type="duplicateValues" dxfId="0" priority="61"/>
  </conditionalFormatting>
  <conditionalFormatting sqref="A277">
    <cfRule type="duplicateValues" dxfId="0" priority="60"/>
  </conditionalFormatting>
  <conditionalFormatting sqref="A278">
    <cfRule type="duplicateValues" dxfId="0" priority="59"/>
  </conditionalFormatting>
  <conditionalFormatting sqref="A279">
    <cfRule type="duplicateValues" dxfId="0" priority="58"/>
  </conditionalFormatting>
  <conditionalFormatting sqref="A280">
    <cfRule type="duplicateValues" dxfId="0" priority="57"/>
  </conditionalFormatting>
  <conditionalFormatting sqref="A281">
    <cfRule type="duplicateValues" dxfId="0" priority="56"/>
  </conditionalFormatting>
  <conditionalFormatting sqref="A282">
    <cfRule type="duplicateValues" dxfId="0" priority="55"/>
  </conditionalFormatting>
  <conditionalFormatting sqref="A283">
    <cfRule type="duplicateValues" dxfId="0" priority="54"/>
  </conditionalFormatting>
  <conditionalFormatting sqref="A284">
    <cfRule type="duplicateValues" dxfId="0" priority="53"/>
  </conditionalFormatting>
  <conditionalFormatting sqref="A285">
    <cfRule type="duplicateValues" dxfId="0" priority="52"/>
  </conditionalFormatting>
  <conditionalFormatting sqref="A286">
    <cfRule type="duplicateValues" dxfId="0" priority="51"/>
  </conditionalFormatting>
  <conditionalFormatting sqref="A287">
    <cfRule type="duplicateValues" dxfId="0" priority="50"/>
  </conditionalFormatting>
  <conditionalFormatting sqref="A288">
    <cfRule type="duplicateValues" dxfId="0" priority="49"/>
  </conditionalFormatting>
  <conditionalFormatting sqref="A289">
    <cfRule type="duplicateValues" dxfId="0" priority="48"/>
  </conditionalFormatting>
  <conditionalFormatting sqref="A290">
    <cfRule type="duplicateValues" dxfId="0" priority="47"/>
  </conditionalFormatting>
  <conditionalFormatting sqref="A291">
    <cfRule type="duplicateValues" dxfId="0" priority="46"/>
  </conditionalFormatting>
  <conditionalFormatting sqref="A292">
    <cfRule type="duplicateValues" dxfId="0" priority="45"/>
  </conditionalFormatting>
  <conditionalFormatting sqref="A293">
    <cfRule type="duplicateValues" dxfId="0" priority="44"/>
  </conditionalFormatting>
  <conditionalFormatting sqref="A294">
    <cfRule type="duplicateValues" dxfId="0" priority="43"/>
  </conditionalFormatting>
  <conditionalFormatting sqref="A295">
    <cfRule type="duplicateValues" dxfId="0" priority="42"/>
  </conditionalFormatting>
  <conditionalFormatting sqref="A296">
    <cfRule type="duplicateValues" dxfId="0" priority="41"/>
  </conditionalFormatting>
  <conditionalFormatting sqref="A297">
    <cfRule type="duplicateValues" dxfId="0" priority="40"/>
  </conditionalFormatting>
  <conditionalFormatting sqref="A298">
    <cfRule type="duplicateValues" dxfId="0" priority="39"/>
  </conditionalFormatting>
  <conditionalFormatting sqref="A299">
    <cfRule type="duplicateValues" dxfId="0" priority="38"/>
  </conditionalFormatting>
  <conditionalFormatting sqref="A300">
    <cfRule type="duplicateValues" dxfId="0" priority="37"/>
  </conditionalFormatting>
  <conditionalFormatting sqref="A301">
    <cfRule type="duplicateValues" dxfId="0" priority="36"/>
  </conditionalFormatting>
  <conditionalFormatting sqref="A302">
    <cfRule type="duplicateValues" dxfId="0" priority="35"/>
  </conditionalFormatting>
  <conditionalFormatting sqref="A303">
    <cfRule type="duplicateValues" dxfId="0" priority="34"/>
  </conditionalFormatting>
  <conditionalFormatting sqref="A304">
    <cfRule type="duplicateValues" dxfId="0" priority="33"/>
  </conditionalFormatting>
  <conditionalFormatting sqref="A305">
    <cfRule type="duplicateValues" dxfId="0" priority="32"/>
  </conditionalFormatting>
  <conditionalFormatting sqref="A306">
    <cfRule type="duplicateValues" dxfId="0" priority="31"/>
  </conditionalFormatting>
  <conditionalFormatting sqref="A307">
    <cfRule type="duplicateValues" dxfId="0" priority="30"/>
  </conditionalFormatting>
  <conditionalFormatting sqref="A308">
    <cfRule type="duplicateValues" dxfId="0" priority="29"/>
  </conditionalFormatting>
  <conditionalFormatting sqref="A309">
    <cfRule type="duplicateValues" dxfId="0" priority="28"/>
  </conditionalFormatting>
  <conditionalFormatting sqref="A310">
    <cfRule type="duplicateValues" dxfId="0" priority="27"/>
  </conditionalFormatting>
  <conditionalFormatting sqref="A311">
    <cfRule type="duplicateValues" dxfId="0" priority="26"/>
  </conditionalFormatting>
  <conditionalFormatting sqref="A312">
    <cfRule type="duplicateValues" dxfId="0" priority="25"/>
  </conditionalFormatting>
  <conditionalFormatting sqref="A313">
    <cfRule type="duplicateValues" dxfId="0" priority="24"/>
  </conditionalFormatting>
  <conditionalFormatting sqref="A314">
    <cfRule type="duplicateValues" dxfId="0" priority="23"/>
  </conditionalFormatting>
  <conditionalFormatting sqref="A315">
    <cfRule type="duplicateValues" dxfId="0" priority="22"/>
  </conditionalFormatting>
  <conditionalFormatting sqref="A316">
    <cfRule type="duplicateValues" dxfId="0" priority="21"/>
  </conditionalFormatting>
  <conditionalFormatting sqref="A317">
    <cfRule type="duplicateValues" dxfId="0" priority="20"/>
  </conditionalFormatting>
  <conditionalFormatting sqref="A318">
    <cfRule type="duplicateValues" dxfId="0" priority="19"/>
  </conditionalFormatting>
  <conditionalFormatting sqref="A319">
    <cfRule type="duplicateValues" dxfId="0" priority="18"/>
  </conditionalFormatting>
  <conditionalFormatting sqref="A320">
    <cfRule type="duplicateValues" dxfId="0" priority="17"/>
  </conditionalFormatting>
  <conditionalFormatting sqref="A321">
    <cfRule type="duplicateValues" dxfId="0" priority="16"/>
  </conditionalFormatting>
  <conditionalFormatting sqref="A322">
    <cfRule type="duplicateValues" dxfId="0" priority="15"/>
  </conditionalFormatting>
  <conditionalFormatting sqref="A323">
    <cfRule type="duplicateValues" dxfId="0" priority="14"/>
  </conditionalFormatting>
  <conditionalFormatting sqref="A324">
    <cfRule type="duplicateValues" dxfId="0" priority="13"/>
  </conditionalFormatting>
  <conditionalFormatting sqref="A325">
    <cfRule type="duplicateValues" dxfId="0" priority="12"/>
  </conditionalFormatting>
  <conditionalFormatting sqref="A326">
    <cfRule type="duplicateValues" dxfId="0" priority="11"/>
  </conditionalFormatting>
  <conditionalFormatting sqref="A327">
    <cfRule type="duplicateValues" dxfId="0" priority="10"/>
  </conditionalFormatting>
  <conditionalFormatting sqref="A$1:A$1048576">
    <cfRule type="duplicateValues" dxfId="0" priority="1"/>
  </conditionalFormatting>
  <conditionalFormatting sqref="A1:A12 A14:A71 A73:A75 A105:A112 A77:A102 A328:A1048576">
    <cfRule type="duplicateValues" dxfId="0" priority="786"/>
  </conditionalFormatting>
  <conditionalFormatting sqref="A1:A12 A14:A71 A328:A1048576">
    <cfRule type="duplicateValues" dxfId="0" priority="1015"/>
  </conditionalFormatting>
  <conditionalFormatting sqref="A1:A119 A328:A1048576">
    <cfRule type="duplicateValues" dxfId="0" priority="504"/>
  </conditionalFormatting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G21" sqref="G21"/>
    </sheetView>
  </sheetViews>
  <sheetFormatPr defaultColWidth="9" defaultRowHeight="13.5"/>
  <cols>
    <col min="1" max="1" width="10.375" customWidth="1"/>
    <col min="2" max="2" width="17.125" customWidth="1"/>
    <col min="3" max="3" width="18.25" customWidth="1"/>
    <col min="4" max="4" width="9.375" customWidth="1"/>
    <col min="5" max="5" width="13.75" customWidth="1"/>
    <col min="6" max="6" width="22.625" customWidth="1"/>
    <col min="7" max="7" width="33.75" customWidth="1"/>
    <col min="8" max="8" width="9.375" customWidth="1"/>
    <col min="9" max="9" width="8.375" customWidth="1"/>
    <col min="10" max="10" width="9.375" customWidth="1"/>
    <col min="11" max="11" width="14.875" customWidth="1"/>
    <col min="12" max="12" width="12.625" customWidth="1"/>
    <col min="13" max="13" width="5.375" customWidth="1"/>
    <col min="14" max="14" width="7.375" customWidth="1"/>
    <col min="15" max="16" width="9.375" customWidth="1"/>
  </cols>
  <sheetData>
    <row r="1" spans="1:16">
      <c r="A1" s="111" t="s">
        <v>380</v>
      </c>
      <c r="B1" s="111" t="s">
        <v>381</v>
      </c>
      <c r="C1" s="111" t="s">
        <v>382</v>
      </c>
      <c r="D1" s="111" t="s">
        <v>383</v>
      </c>
      <c r="E1" s="111" t="s">
        <v>384</v>
      </c>
      <c r="F1" s="111" t="s">
        <v>385</v>
      </c>
      <c r="G1" s="111" t="s">
        <v>386</v>
      </c>
      <c r="H1" s="111" t="s">
        <v>387</v>
      </c>
      <c r="I1" s="111" t="s">
        <v>388</v>
      </c>
      <c r="J1" s="111" t="s">
        <v>389</v>
      </c>
      <c r="K1" s="111" t="s">
        <v>390</v>
      </c>
      <c r="L1" s="111" t="s">
        <v>391</v>
      </c>
      <c r="M1" s="111" t="s">
        <v>242</v>
      </c>
      <c r="N1" s="111" t="s">
        <v>1821</v>
      </c>
      <c r="O1" s="111" t="s">
        <v>1822</v>
      </c>
      <c r="P1" s="113" t="s">
        <v>1823</v>
      </c>
    </row>
    <row r="2" spans="1:13">
      <c r="A2" t="s">
        <v>2952</v>
      </c>
      <c r="B2" t="s">
        <v>722</v>
      </c>
      <c r="C2" t="s">
        <v>2470</v>
      </c>
      <c r="D2" t="s">
        <v>655</v>
      </c>
      <c r="E2">
        <v>1</v>
      </c>
      <c r="G2" t="s">
        <v>1825</v>
      </c>
      <c r="H2" t="s">
        <v>2471</v>
      </c>
      <c r="I2">
        <v>4000</v>
      </c>
      <c r="J2">
        <v>1</v>
      </c>
      <c r="K2" t="s">
        <v>265</v>
      </c>
      <c r="L2" t="s">
        <v>2953</v>
      </c>
      <c r="M2" s="114">
        <f>J2*1</f>
        <v>1</v>
      </c>
    </row>
    <row r="3" spans="1:13">
      <c r="A3" t="s">
        <v>2954</v>
      </c>
      <c r="B3" t="s">
        <v>722</v>
      </c>
      <c r="C3" t="s">
        <v>2486</v>
      </c>
      <c r="D3" t="s">
        <v>655</v>
      </c>
      <c r="E3">
        <v>1</v>
      </c>
      <c r="G3" t="s">
        <v>779</v>
      </c>
      <c r="H3" t="s">
        <v>2482</v>
      </c>
      <c r="I3">
        <v>5525</v>
      </c>
      <c r="J3">
        <v>1</v>
      </c>
      <c r="K3" t="s">
        <v>759</v>
      </c>
      <c r="L3" t="s">
        <v>2955</v>
      </c>
      <c r="M3" s="114">
        <f>J3*1</f>
        <v>1</v>
      </c>
    </row>
    <row r="4" spans="1:13">
      <c r="A4" t="s">
        <v>2954</v>
      </c>
      <c r="B4" t="s">
        <v>722</v>
      </c>
      <c r="C4" t="s">
        <v>2467</v>
      </c>
      <c r="D4" t="s">
        <v>655</v>
      </c>
      <c r="E4">
        <v>1</v>
      </c>
      <c r="G4" t="s">
        <v>1825</v>
      </c>
      <c r="H4" t="s">
        <v>2187</v>
      </c>
      <c r="I4">
        <v>3750</v>
      </c>
      <c r="J4">
        <v>1</v>
      </c>
      <c r="K4" t="s">
        <v>265</v>
      </c>
      <c r="L4" t="s">
        <v>2180</v>
      </c>
      <c r="M4" s="114">
        <f>J4*1</f>
        <v>1</v>
      </c>
    </row>
    <row r="5" spans="1:13">
      <c r="A5" t="s">
        <v>2956</v>
      </c>
      <c r="B5" t="s">
        <v>722</v>
      </c>
      <c r="C5" t="s">
        <v>2487</v>
      </c>
      <c r="D5" t="s">
        <v>655</v>
      </c>
      <c r="E5">
        <v>1</v>
      </c>
      <c r="G5" t="s">
        <v>779</v>
      </c>
      <c r="H5" t="s">
        <v>2957</v>
      </c>
      <c r="I5">
        <v>3500</v>
      </c>
      <c r="J5">
        <v>1</v>
      </c>
      <c r="K5" t="s">
        <v>372</v>
      </c>
      <c r="L5" t="s">
        <v>2958</v>
      </c>
      <c r="M5">
        <f>J5*2</f>
        <v>2</v>
      </c>
    </row>
    <row r="6" spans="1:13">
      <c r="A6" t="s">
        <v>2956</v>
      </c>
      <c r="B6" t="s">
        <v>722</v>
      </c>
      <c r="C6" t="s">
        <v>2490</v>
      </c>
      <c r="D6" t="s">
        <v>655</v>
      </c>
      <c r="E6">
        <v>1</v>
      </c>
      <c r="G6" t="s">
        <v>779</v>
      </c>
      <c r="H6" t="s">
        <v>2957</v>
      </c>
      <c r="I6">
        <v>5098</v>
      </c>
      <c r="J6">
        <v>1</v>
      </c>
      <c r="K6" t="s">
        <v>265</v>
      </c>
      <c r="L6" t="s">
        <v>2958</v>
      </c>
      <c r="M6" s="114">
        <f t="shared" ref="M6:M11" si="0">J6*1</f>
        <v>1</v>
      </c>
    </row>
    <row r="7" spans="1:13">
      <c r="A7" t="s">
        <v>2956</v>
      </c>
      <c r="B7" t="s">
        <v>722</v>
      </c>
      <c r="C7" t="s">
        <v>2497</v>
      </c>
      <c r="D7" t="s">
        <v>655</v>
      </c>
      <c r="E7">
        <v>1</v>
      </c>
      <c r="G7" t="s">
        <v>779</v>
      </c>
      <c r="H7" t="s">
        <v>2493</v>
      </c>
      <c r="I7">
        <v>5293</v>
      </c>
      <c r="J7">
        <v>1</v>
      </c>
      <c r="K7" t="s">
        <v>265</v>
      </c>
      <c r="L7" t="s">
        <v>2959</v>
      </c>
      <c r="M7" s="114">
        <f t="shared" si="0"/>
        <v>1</v>
      </c>
    </row>
    <row r="8" spans="1:13">
      <c r="A8" t="s">
        <v>2960</v>
      </c>
      <c r="B8" t="s">
        <v>722</v>
      </c>
      <c r="C8" t="s">
        <v>2602</v>
      </c>
      <c r="D8" t="s">
        <v>655</v>
      </c>
      <c r="E8">
        <v>1</v>
      </c>
      <c r="G8" t="s">
        <v>1825</v>
      </c>
      <c r="H8" t="s">
        <v>1102</v>
      </c>
      <c r="I8">
        <v>4600</v>
      </c>
      <c r="J8">
        <v>1</v>
      </c>
      <c r="K8" t="s">
        <v>852</v>
      </c>
      <c r="L8" t="s">
        <v>1103</v>
      </c>
      <c r="M8">
        <f t="shared" ref="M8:M14" si="1">J8*2</f>
        <v>2</v>
      </c>
    </row>
    <row r="9" spans="1:13">
      <c r="A9" t="s">
        <v>2961</v>
      </c>
      <c r="B9" t="s">
        <v>722</v>
      </c>
      <c r="C9" t="s">
        <v>2672</v>
      </c>
      <c r="D9" t="s">
        <v>655</v>
      </c>
      <c r="E9">
        <v>1</v>
      </c>
      <c r="G9" t="s">
        <v>723</v>
      </c>
      <c r="H9" t="s">
        <v>2673</v>
      </c>
      <c r="I9">
        <v>3999</v>
      </c>
      <c r="J9">
        <v>1</v>
      </c>
      <c r="K9" t="s">
        <v>265</v>
      </c>
      <c r="L9" t="s">
        <v>2674</v>
      </c>
      <c r="M9" s="114">
        <f t="shared" si="0"/>
        <v>1</v>
      </c>
    </row>
    <row r="10" spans="1:13">
      <c r="A10" t="s">
        <v>2961</v>
      </c>
      <c r="B10" t="s">
        <v>722</v>
      </c>
      <c r="C10" t="s">
        <v>2665</v>
      </c>
      <c r="D10" t="s">
        <v>655</v>
      </c>
      <c r="E10">
        <v>1</v>
      </c>
      <c r="G10" t="s">
        <v>723</v>
      </c>
      <c r="H10" t="s">
        <v>2666</v>
      </c>
      <c r="I10">
        <v>4751</v>
      </c>
      <c r="J10">
        <v>1</v>
      </c>
      <c r="K10" t="s">
        <v>331</v>
      </c>
      <c r="L10" t="s">
        <v>2667</v>
      </c>
      <c r="M10">
        <f t="shared" si="1"/>
        <v>2</v>
      </c>
    </row>
    <row r="11" s="109" customFormat="1" spans="1:16">
      <c r="A11" t="s">
        <v>2962</v>
      </c>
      <c r="B11" t="s">
        <v>1145</v>
      </c>
      <c r="C11" t="s">
        <v>2686</v>
      </c>
      <c r="D11" t="s">
        <v>655</v>
      </c>
      <c r="E11">
        <v>1</v>
      </c>
      <c r="F11"/>
      <c r="G11" t="s">
        <v>1146</v>
      </c>
      <c r="H11" t="s">
        <v>2682</v>
      </c>
      <c r="I11">
        <v>5368</v>
      </c>
      <c r="J11">
        <v>1</v>
      </c>
      <c r="K11" t="s">
        <v>265</v>
      </c>
      <c r="L11" t="s">
        <v>2683</v>
      </c>
      <c r="M11" s="114">
        <f t="shared" si="0"/>
        <v>1</v>
      </c>
      <c r="N11"/>
      <c r="O11"/>
      <c r="P11"/>
    </row>
    <row r="12" customFormat="1" spans="1:13">
      <c r="A12" t="s">
        <v>2963</v>
      </c>
      <c r="B12" t="s">
        <v>756</v>
      </c>
      <c r="C12" t="s">
        <v>2964</v>
      </c>
      <c r="D12" t="s">
        <v>655</v>
      </c>
      <c r="E12">
        <v>-1</v>
      </c>
      <c r="G12" t="s">
        <v>807</v>
      </c>
      <c r="H12" t="s">
        <v>2392</v>
      </c>
      <c r="I12">
        <v>2516.5</v>
      </c>
      <c r="J12">
        <v>-1</v>
      </c>
      <c r="K12" t="s">
        <v>335</v>
      </c>
      <c r="M12">
        <f t="shared" si="1"/>
        <v>-2</v>
      </c>
    </row>
    <row r="13" customFormat="1" spans="1:14">
      <c r="A13" t="s">
        <v>2965</v>
      </c>
      <c r="B13" t="s">
        <v>653</v>
      </c>
      <c r="C13" t="s">
        <v>2966</v>
      </c>
      <c r="D13" t="s">
        <v>655</v>
      </c>
      <c r="E13">
        <v>1</v>
      </c>
      <c r="G13" t="s">
        <v>736</v>
      </c>
      <c r="H13" t="s">
        <v>2967</v>
      </c>
      <c r="I13">
        <v>5930</v>
      </c>
      <c r="J13">
        <v>1</v>
      </c>
      <c r="K13" t="s">
        <v>335</v>
      </c>
      <c r="L13" t="s">
        <v>2968</v>
      </c>
      <c r="M13">
        <f t="shared" si="1"/>
        <v>2</v>
      </c>
      <c r="N13" t="s">
        <v>94</v>
      </c>
    </row>
    <row r="14" customFormat="1" spans="1:14">
      <c r="A14" t="s">
        <v>2965</v>
      </c>
      <c r="B14" t="s">
        <v>653</v>
      </c>
      <c r="C14" t="s">
        <v>2969</v>
      </c>
      <c r="D14" t="s">
        <v>655</v>
      </c>
      <c r="E14">
        <v>1</v>
      </c>
      <c r="G14" t="s">
        <v>736</v>
      </c>
      <c r="H14" t="s">
        <v>2967</v>
      </c>
      <c r="I14">
        <v>5082</v>
      </c>
      <c r="J14">
        <v>1</v>
      </c>
      <c r="K14" t="s">
        <v>852</v>
      </c>
      <c r="L14" t="s">
        <v>2968</v>
      </c>
      <c r="M14">
        <f t="shared" si="1"/>
        <v>2</v>
      </c>
      <c r="N14" t="s">
        <v>94</v>
      </c>
    </row>
    <row r="15" customFormat="1" spans="1:14">
      <c r="A15" t="s">
        <v>2965</v>
      </c>
      <c r="B15" t="s">
        <v>653</v>
      </c>
      <c r="C15" t="s">
        <v>2970</v>
      </c>
      <c r="D15" t="s">
        <v>655</v>
      </c>
      <c r="E15">
        <v>1</v>
      </c>
      <c r="G15" t="s">
        <v>736</v>
      </c>
      <c r="H15" t="s">
        <v>2967</v>
      </c>
      <c r="I15">
        <v>5305</v>
      </c>
      <c r="J15">
        <v>1</v>
      </c>
      <c r="K15" t="s">
        <v>2231</v>
      </c>
      <c r="L15" t="s">
        <v>2968</v>
      </c>
      <c r="M15" s="114">
        <f t="shared" ref="M15:M22" si="2">J15*1</f>
        <v>1</v>
      </c>
      <c r="N15" t="s">
        <v>94</v>
      </c>
    </row>
    <row r="16" customFormat="1" spans="1:13">
      <c r="A16" t="s">
        <v>2971</v>
      </c>
      <c r="B16" t="s">
        <v>722</v>
      </c>
      <c r="C16" t="s">
        <v>2752</v>
      </c>
      <c r="D16" t="s">
        <v>655</v>
      </c>
      <c r="E16">
        <v>1</v>
      </c>
      <c r="G16" t="s">
        <v>779</v>
      </c>
      <c r="H16" t="s">
        <v>2748</v>
      </c>
      <c r="I16">
        <v>5098</v>
      </c>
      <c r="J16">
        <v>1</v>
      </c>
      <c r="K16" t="s">
        <v>265</v>
      </c>
      <c r="L16" t="s">
        <v>2749</v>
      </c>
      <c r="M16" s="114">
        <f t="shared" si="2"/>
        <v>1</v>
      </c>
    </row>
    <row r="17" customFormat="1" spans="1:13">
      <c r="A17" t="s">
        <v>2971</v>
      </c>
      <c r="B17" t="s">
        <v>722</v>
      </c>
      <c r="C17" t="s">
        <v>2754</v>
      </c>
      <c r="D17" t="s">
        <v>655</v>
      </c>
      <c r="E17">
        <v>1</v>
      </c>
      <c r="G17" t="s">
        <v>779</v>
      </c>
      <c r="H17" t="s">
        <v>2748</v>
      </c>
      <c r="I17">
        <v>3700</v>
      </c>
      <c r="J17">
        <v>1</v>
      </c>
      <c r="K17" t="s">
        <v>331</v>
      </c>
      <c r="L17" t="s">
        <v>2749</v>
      </c>
      <c r="M17">
        <f>J17*2</f>
        <v>2</v>
      </c>
    </row>
    <row r="18" customFormat="1" spans="1:13">
      <c r="A18" t="s">
        <v>2972</v>
      </c>
      <c r="B18" t="s">
        <v>968</v>
      </c>
      <c r="C18" t="s">
        <v>2973</v>
      </c>
      <c r="D18" t="s">
        <v>655</v>
      </c>
      <c r="E18">
        <v>1</v>
      </c>
      <c r="G18" t="s">
        <v>807</v>
      </c>
      <c r="H18" t="s">
        <v>2392</v>
      </c>
      <c r="I18">
        <v>2516.5</v>
      </c>
      <c r="J18">
        <v>1</v>
      </c>
      <c r="K18" t="s">
        <v>2974</v>
      </c>
      <c r="M18">
        <f>J18*2</f>
        <v>2</v>
      </c>
    </row>
    <row r="19" customFormat="1" spans="1:13">
      <c r="A19" t="s">
        <v>2975</v>
      </c>
      <c r="B19" t="s">
        <v>653</v>
      </c>
      <c r="C19" t="s">
        <v>2976</v>
      </c>
      <c r="D19" t="s">
        <v>655</v>
      </c>
      <c r="E19">
        <v>12</v>
      </c>
      <c r="G19" t="s">
        <v>689</v>
      </c>
      <c r="H19" t="s">
        <v>690</v>
      </c>
      <c r="I19">
        <v>4335.03</v>
      </c>
      <c r="J19">
        <v>12</v>
      </c>
      <c r="K19" t="s">
        <v>265</v>
      </c>
      <c r="L19" t="s">
        <v>691</v>
      </c>
      <c r="M19" s="114">
        <f t="shared" si="2"/>
        <v>12</v>
      </c>
    </row>
    <row r="20" customFormat="1" spans="1:14">
      <c r="A20" t="s">
        <v>2975</v>
      </c>
      <c r="B20" t="s">
        <v>653</v>
      </c>
      <c r="C20" t="s">
        <v>2977</v>
      </c>
      <c r="D20" t="s">
        <v>655</v>
      </c>
      <c r="E20">
        <v>1</v>
      </c>
      <c r="G20" t="s">
        <v>736</v>
      </c>
      <c r="H20" t="s">
        <v>2833</v>
      </c>
      <c r="I20">
        <v>3488</v>
      </c>
      <c r="J20">
        <v>1</v>
      </c>
      <c r="K20" t="s">
        <v>265</v>
      </c>
      <c r="L20" t="s">
        <v>2834</v>
      </c>
      <c r="M20" s="114">
        <f t="shared" si="2"/>
        <v>1</v>
      </c>
      <c r="N20" t="s">
        <v>87</v>
      </c>
    </row>
    <row r="21" customFormat="1" spans="1:13">
      <c r="A21" t="s">
        <v>2978</v>
      </c>
      <c r="B21" t="s">
        <v>756</v>
      </c>
      <c r="C21" t="s">
        <v>2979</v>
      </c>
      <c r="D21" t="s">
        <v>655</v>
      </c>
      <c r="E21">
        <v>-11</v>
      </c>
      <c r="G21" t="s">
        <v>689</v>
      </c>
      <c r="H21" t="s">
        <v>690</v>
      </c>
      <c r="I21">
        <v>4335.03</v>
      </c>
      <c r="J21">
        <v>-11</v>
      </c>
      <c r="K21" t="s">
        <v>265</v>
      </c>
      <c r="L21" t="s">
        <v>691</v>
      </c>
      <c r="M21" s="114">
        <f t="shared" si="2"/>
        <v>-11</v>
      </c>
    </row>
    <row r="22" spans="1:16">
      <c r="A22" s="112" t="s">
        <v>2980</v>
      </c>
      <c r="B22" s="112" t="s">
        <v>722</v>
      </c>
      <c r="C22" s="112" t="s">
        <v>2981</v>
      </c>
      <c r="D22" s="112" t="s">
        <v>1061</v>
      </c>
      <c r="E22">
        <v>1</v>
      </c>
      <c r="F22" s="112"/>
      <c r="G22" s="112" t="s">
        <v>980</v>
      </c>
      <c r="H22" s="112" t="s">
        <v>2839</v>
      </c>
      <c r="I22">
        <v>3375</v>
      </c>
      <c r="J22">
        <v>1</v>
      </c>
      <c r="K22" s="112" t="s">
        <v>265</v>
      </c>
      <c r="L22" s="112" t="s">
        <v>2840</v>
      </c>
      <c r="M22" s="114">
        <f t="shared" si="2"/>
        <v>1</v>
      </c>
      <c r="N22" s="112"/>
      <c r="O22" s="115"/>
      <c r="P22" s="115"/>
    </row>
    <row r="23" spans="1:13">
      <c r="A23" t="s">
        <v>2980</v>
      </c>
      <c r="B23" t="s">
        <v>653</v>
      </c>
      <c r="C23" t="s">
        <v>2982</v>
      </c>
      <c r="D23" t="s">
        <v>655</v>
      </c>
      <c r="E23">
        <v>1</v>
      </c>
      <c r="G23" t="s">
        <v>656</v>
      </c>
      <c r="H23" t="s">
        <v>2983</v>
      </c>
      <c r="I23">
        <v>5930</v>
      </c>
      <c r="J23">
        <v>1</v>
      </c>
      <c r="K23" t="s">
        <v>335</v>
      </c>
      <c r="L23" t="s">
        <v>2984</v>
      </c>
      <c r="M23">
        <v>2</v>
      </c>
    </row>
    <row r="24" spans="1:13">
      <c r="A24" t="s">
        <v>2985</v>
      </c>
      <c r="B24" t="s">
        <v>722</v>
      </c>
      <c r="C24" t="s">
        <v>1931</v>
      </c>
      <c r="D24" t="s">
        <v>655</v>
      </c>
      <c r="E24">
        <v>1</v>
      </c>
      <c r="G24" t="s">
        <v>807</v>
      </c>
      <c r="H24" t="s">
        <v>68</v>
      </c>
      <c r="I24">
        <v>1525</v>
      </c>
      <c r="J24">
        <v>1</v>
      </c>
      <c r="K24" t="s">
        <v>372</v>
      </c>
      <c r="L24" t="s">
        <v>1925</v>
      </c>
      <c r="M24">
        <v>2</v>
      </c>
    </row>
    <row r="25" spans="1:13">
      <c r="A25" t="s">
        <v>2986</v>
      </c>
      <c r="B25" t="s">
        <v>722</v>
      </c>
      <c r="C25" t="s">
        <v>2934</v>
      </c>
      <c r="D25" t="s">
        <v>655</v>
      </c>
      <c r="E25">
        <v>1</v>
      </c>
      <c r="G25" t="s">
        <v>33</v>
      </c>
      <c r="H25" t="s">
        <v>2935</v>
      </c>
      <c r="I25">
        <v>4844</v>
      </c>
      <c r="J25">
        <v>1</v>
      </c>
      <c r="K25" t="s">
        <v>372</v>
      </c>
      <c r="L25" t="s">
        <v>2936</v>
      </c>
      <c r="M25">
        <v>2</v>
      </c>
    </row>
    <row r="26" spans="1:13">
      <c r="A26" t="s">
        <v>2987</v>
      </c>
      <c r="B26" t="s">
        <v>722</v>
      </c>
      <c r="C26" t="s">
        <v>2988</v>
      </c>
      <c r="D26" t="s">
        <v>655</v>
      </c>
      <c r="E26">
        <v>1</v>
      </c>
      <c r="G26" t="s">
        <v>779</v>
      </c>
      <c r="H26" t="s">
        <v>2989</v>
      </c>
      <c r="I26">
        <v>5914</v>
      </c>
      <c r="J26">
        <v>1</v>
      </c>
      <c r="K26" t="s">
        <v>852</v>
      </c>
      <c r="L26" t="s">
        <v>2990</v>
      </c>
      <c r="M26">
        <v>2</v>
      </c>
    </row>
  </sheetData>
  <autoFilter xmlns:etc="http://www.wps.cn/officeDocument/2017/etCustomData" ref="A1:P26" etc:filterBottomFollowUsedRange="0">
    <sortState ref="A1:P26">
      <sortCondition ref="A1"/>
    </sortState>
    <extLst/>
  </autoFilter>
  <conditionalFormatting sqref="C1">
    <cfRule type="duplicateValues" dxfId="0" priority="4"/>
  </conditionalFormatting>
  <conditionalFormatting sqref="C11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208"/>
  <sheetViews>
    <sheetView zoomScale="115" zoomScaleNormal="115" workbookViewId="0">
      <pane ySplit="3" topLeftCell="A19" activePane="bottomLeft" state="frozen"/>
      <selection/>
      <selection pane="bottomLeft" activeCell="C41" sqref="C41"/>
    </sheetView>
  </sheetViews>
  <sheetFormatPr defaultColWidth="8.525" defaultRowHeight="13" customHeight="1"/>
  <cols>
    <col min="1" max="1" width="5.875" style="35" customWidth="1"/>
    <col min="2" max="2" width="7.375" style="35" customWidth="1"/>
    <col min="3" max="3" width="26.625" style="41" customWidth="1"/>
    <col min="4" max="4" width="6.875" style="35" customWidth="1"/>
    <col min="5" max="5" width="9.375" style="35" customWidth="1"/>
    <col min="6" max="6" width="5.25" style="35" customWidth="1"/>
    <col min="7" max="7" width="10.625" style="35" customWidth="1"/>
    <col min="8" max="10" width="5.75" style="35" customWidth="1"/>
    <col min="11" max="11" width="8.525" style="35" customWidth="1"/>
    <col min="12" max="14" width="6.875" style="35" customWidth="1"/>
    <col min="15" max="15" width="8.525" style="35" customWidth="1"/>
    <col min="16" max="16" width="4" style="35" customWidth="1"/>
    <col min="17" max="17" width="8.125" style="35" customWidth="1"/>
    <col min="18" max="18" width="17.625" style="35" customWidth="1"/>
    <col min="19" max="16382" width="8.525" style="35" customWidth="1"/>
    <col min="16383" max="16384" width="8.525" style="35"/>
  </cols>
  <sheetData>
    <row r="1" s="35" customFormat="1" ht="30" customHeight="1" spans="1:17">
      <c r="A1" s="42" t="s">
        <v>2991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="35" customFormat="1" ht="30" customHeight="1" spans="1:18">
      <c r="A2" s="44" t="s">
        <v>204</v>
      </c>
      <c r="B2" s="44" t="s">
        <v>1</v>
      </c>
      <c r="C2" s="45" t="s">
        <v>205</v>
      </c>
      <c r="D2" s="45" t="s">
        <v>206</v>
      </c>
      <c r="E2" s="44" t="s">
        <v>5</v>
      </c>
      <c r="F2" s="45" t="s">
        <v>7</v>
      </c>
      <c r="G2" s="45" t="s">
        <v>207</v>
      </c>
      <c r="H2" s="46" t="s">
        <v>208</v>
      </c>
      <c r="I2" s="46"/>
      <c r="J2" s="46"/>
      <c r="K2" s="46"/>
      <c r="L2" s="66" t="s">
        <v>1228</v>
      </c>
      <c r="M2" s="66"/>
      <c r="N2" s="66"/>
      <c r="O2" s="66"/>
      <c r="P2" s="64" t="s">
        <v>210</v>
      </c>
      <c r="Q2" s="74" t="s">
        <v>1229</v>
      </c>
      <c r="R2" s="75"/>
    </row>
    <row r="3" s="35" customFormat="1" ht="30" customHeight="1" spans="1:18">
      <c r="A3" s="44"/>
      <c r="B3" s="47"/>
      <c r="C3" s="48"/>
      <c r="D3" s="48"/>
      <c r="E3" s="47"/>
      <c r="F3" s="48"/>
      <c r="G3" s="48"/>
      <c r="H3" s="49" t="s">
        <v>213</v>
      </c>
      <c r="I3" s="49" t="s">
        <v>214</v>
      </c>
      <c r="J3" s="49" t="s">
        <v>215</v>
      </c>
      <c r="K3" s="49" t="s">
        <v>216</v>
      </c>
      <c r="L3" s="67" t="s">
        <v>213</v>
      </c>
      <c r="M3" s="67" t="s">
        <v>214</v>
      </c>
      <c r="N3" s="67" t="s">
        <v>215</v>
      </c>
      <c r="O3" s="67" t="s">
        <v>216</v>
      </c>
      <c r="P3" s="64"/>
      <c r="Q3" s="74"/>
      <c r="R3" s="75"/>
    </row>
    <row r="4" s="35" customFormat="1" customHeight="1" spans="1:17">
      <c r="A4" s="50" t="s">
        <v>217</v>
      </c>
      <c r="B4" s="50" t="s">
        <v>11</v>
      </c>
      <c r="C4" s="51" t="s">
        <v>13</v>
      </c>
      <c r="D4" s="50" t="s">
        <v>14</v>
      </c>
      <c r="E4" s="50" t="s">
        <v>881</v>
      </c>
      <c r="F4" s="50" t="s">
        <v>17</v>
      </c>
      <c r="G4" s="50" t="s">
        <v>5</v>
      </c>
      <c r="H4" s="52">
        <v>1</v>
      </c>
      <c r="I4" s="52">
        <v>2</v>
      </c>
      <c r="J4" s="52">
        <v>1</v>
      </c>
      <c r="K4" s="50">
        <f t="shared" ref="K4:K18" si="0">H4+I4*2+J4*2</f>
        <v>7</v>
      </c>
      <c r="L4" s="52"/>
      <c r="M4" s="52">
        <v>1</v>
      </c>
      <c r="N4" s="52"/>
      <c r="O4" s="106">
        <f t="shared" ref="O4:O18" si="1">L4+M4*2+N4*2</f>
        <v>2</v>
      </c>
      <c r="P4" s="50">
        <v>2</v>
      </c>
      <c r="Q4" s="107">
        <v>1</v>
      </c>
    </row>
    <row r="5" s="35" customFormat="1" customHeight="1" spans="1:17">
      <c r="A5" s="50" t="s">
        <v>217</v>
      </c>
      <c r="B5" s="50" t="s">
        <v>11</v>
      </c>
      <c r="C5" s="51" t="s">
        <v>13</v>
      </c>
      <c r="D5" s="50" t="s">
        <v>14</v>
      </c>
      <c r="E5" s="50" t="s">
        <v>20</v>
      </c>
      <c r="F5" s="53" t="s">
        <v>22</v>
      </c>
      <c r="G5" s="50" t="s">
        <v>5</v>
      </c>
      <c r="H5" s="52">
        <v>1</v>
      </c>
      <c r="I5" s="52">
        <v>1</v>
      </c>
      <c r="J5" s="50"/>
      <c r="K5" s="50">
        <f t="shared" si="0"/>
        <v>3</v>
      </c>
      <c r="L5" s="52"/>
      <c r="M5" s="52"/>
      <c r="N5" s="52"/>
      <c r="O5" s="55" t="s">
        <v>14</v>
      </c>
      <c r="P5" s="55" t="s">
        <v>14</v>
      </c>
      <c r="Q5" s="107">
        <v>1</v>
      </c>
    </row>
    <row r="6" s="35" customFormat="1" customHeight="1" spans="1:17">
      <c r="A6" s="50" t="s">
        <v>217</v>
      </c>
      <c r="B6" s="50" t="s">
        <v>11</v>
      </c>
      <c r="C6" s="51" t="s">
        <v>13</v>
      </c>
      <c r="D6" s="50" t="s">
        <v>14</v>
      </c>
      <c r="E6" s="50" t="s">
        <v>23</v>
      </c>
      <c r="F6" s="50" t="s">
        <v>17</v>
      </c>
      <c r="G6" s="50" t="s">
        <v>5</v>
      </c>
      <c r="H6" s="52">
        <v>2</v>
      </c>
      <c r="I6" s="52">
        <v>1</v>
      </c>
      <c r="J6" s="52"/>
      <c r="K6" s="50">
        <f t="shared" si="0"/>
        <v>4</v>
      </c>
      <c r="L6" s="52">
        <v>2</v>
      </c>
      <c r="M6" s="52">
        <v>1</v>
      </c>
      <c r="N6" s="52"/>
      <c r="O6" s="106">
        <f t="shared" si="1"/>
        <v>4</v>
      </c>
      <c r="P6" s="50">
        <v>2</v>
      </c>
      <c r="Q6" s="107">
        <v>3</v>
      </c>
    </row>
    <row r="7" s="35" customFormat="1" customHeight="1" spans="1:17">
      <c r="A7" s="50" t="s">
        <v>217</v>
      </c>
      <c r="B7" s="50" t="s">
        <v>11</v>
      </c>
      <c r="C7" s="51" t="s">
        <v>26</v>
      </c>
      <c r="D7" s="50" t="s">
        <v>14</v>
      </c>
      <c r="E7" s="50" t="s">
        <v>27</v>
      </c>
      <c r="F7" s="50" t="s">
        <v>17</v>
      </c>
      <c r="G7" s="50" t="s">
        <v>5</v>
      </c>
      <c r="H7" s="52">
        <v>2</v>
      </c>
      <c r="I7" s="52">
        <v>1</v>
      </c>
      <c r="J7" s="52"/>
      <c r="K7" s="50">
        <f t="shared" si="0"/>
        <v>4</v>
      </c>
      <c r="L7" s="52"/>
      <c r="M7" s="52"/>
      <c r="N7" s="52"/>
      <c r="O7" s="106">
        <f t="shared" si="1"/>
        <v>0</v>
      </c>
      <c r="P7" s="50">
        <v>2</v>
      </c>
      <c r="Q7" s="107">
        <v>1</v>
      </c>
    </row>
    <row r="8" s="35" customFormat="1" customHeight="1" spans="1:17">
      <c r="A8" s="50" t="s">
        <v>217</v>
      </c>
      <c r="B8" s="50" t="s">
        <v>11</v>
      </c>
      <c r="C8" s="51" t="s">
        <v>26</v>
      </c>
      <c r="D8" s="50" t="s">
        <v>14</v>
      </c>
      <c r="E8" s="50" t="s">
        <v>30</v>
      </c>
      <c r="F8" s="50" t="s">
        <v>17</v>
      </c>
      <c r="G8" s="50" t="s">
        <v>5</v>
      </c>
      <c r="H8" s="52"/>
      <c r="I8" s="52"/>
      <c r="J8" s="52"/>
      <c r="K8" s="50">
        <f t="shared" si="0"/>
        <v>0</v>
      </c>
      <c r="L8" s="52"/>
      <c r="M8" s="52"/>
      <c r="N8" s="70"/>
      <c r="O8" s="50">
        <f t="shared" si="1"/>
        <v>0</v>
      </c>
      <c r="P8" s="50">
        <v>2</v>
      </c>
      <c r="Q8" s="55" t="s">
        <v>14</v>
      </c>
    </row>
    <row r="9" s="35" customFormat="1" customHeight="1" spans="1:17">
      <c r="A9" s="50" t="s">
        <v>217</v>
      </c>
      <c r="B9" s="50" t="s">
        <v>11</v>
      </c>
      <c r="C9" s="51" t="s">
        <v>33</v>
      </c>
      <c r="D9" s="50" t="s">
        <v>14</v>
      </c>
      <c r="E9" s="50" t="s">
        <v>34</v>
      </c>
      <c r="F9" s="50" t="s">
        <v>17</v>
      </c>
      <c r="G9" s="50" t="s">
        <v>5</v>
      </c>
      <c r="H9" s="52"/>
      <c r="I9" s="52">
        <v>1</v>
      </c>
      <c r="J9" s="52"/>
      <c r="K9" s="50">
        <f t="shared" si="0"/>
        <v>2</v>
      </c>
      <c r="L9" s="52"/>
      <c r="M9" s="52">
        <v>1</v>
      </c>
      <c r="N9" s="52"/>
      <c r="O9" s="50">
        <f t="shared" si="1"/>
        <v>2</v>
      </c>
      <c r="P9" s="50">
        <v>2</v>
      </c>
      <c r="Q9" s="107">
        <v>1</v>
      </c>
    </row>
    <row r="10" s="36" customFormat="1" customHeight="1" spans="1:19">
      <c r="A10" s="50" t="s">
        <v>217</v>
      </c>
      <c r="B10" s="50" t="s">
        <v>11</v>
      </c>
      <c r="C10" s="51" t="s">
        <v>33</v>
      </c>
      <c r="D10" s="50" t="s">
        <v>14</v>
      </c>
      <c r="E10" s="50" t="s">
        <v>37</v>
      </c>
      <c r="F10" s="50" t="s">
        <v>17</v>
      </c>
      <c r="G10" s="50" t="s">
        <v>5</v>
      </c>
      <c r="H10" s="52">
        <v>1</v>
      </c>
      <c r="I10" s="50"/>
      <c r="J10" s="50"/>
      <c r="K10" s="50">
        <f t="shared" si="0"/>
        <v>1</v>
      </c>
      <c r="L10" s="52">
        <v>1</v>
      </c>
      <c r="M10" s="52"/>
      <c r="N10" s="52"/>
      <c r="O10" s="50">
        <f t="shared" si="1"/>
        <v>1</v>
      </c>
      <c r="P10" s="50">
        <v>2</v>
      </c>
      <c r="Q10" s="55" t="s">
        <v>14</v>
      </c>
      <c r="R10" s="35"/>
      <c r="S10" s="35"/>
    </row>
    <row r="11" s="35" customFormat="1" customHeight="1" spans="1:17">
      <c r="A11" s="50" t="s">
        <v>217</v>
      </c>
      <c r="B11" s="50" t="s">
        <v>11</v>
      </c>
      <c r="C11" s="51" t="s">
        <v>39</v>
      </c>
      <c r="D11" s="50" t="s">
        <v>14</v>
      </c>
      <c r="E11" s="50" t="s">
        <v>40</v>
      </c>
      <c r="F11" s="50" t="s">
        <v>17</v>
      </c>
      <c r="G11" s="50" t="s">
        <v>5</v>
      </c>
      <c r="H11" s="52">
        <v>1</v>
      </c>
      <c r="I11" s="52">
        <v>1</v>
      </c>
      <c r="J11" s="52">
        <v>1</v>
      </c>
      <c r="K11" s="50">
        <f t="shared" si="0"/>
        <v>5</v>
      </c>
      <c r="L11" s="52"/>
      <c r="M11" s="52">
        <v>1</v>
      </c>
      <c r="N11" s="52"/>
      <c r="O11" s="106">
        <f t="shared" si="1"/>
        <v>2</v>
      </c>
      <c r="P11" s="50">
        <v>2</v>
      </c>
      <c r="Q11" s="55" t="s">
        <v>14</v>
      </c>
    </row>
    <row r="12" s="35" customFormat="1" customHeight="1" spans="1:18">
      <c r="A12" s="50" t="s">
        <v>217</v>
      </c>
      <c r="B12" s="50" t="s">
        <v>11</v>
      </c>
      <c r="C12" s="51" t="s">
        <v>39</v>
      </c>
      <c r="D12" s="50" t="s">
        <v>14</v>
      </c>
      <c r="E12" s="50" t="s">
        <v>43</v>
      </c>
      <c r="F12" s="53" t="s">
        <v>22</v>
      </c>
      <c r="G12" s="50" t="s">
        <v>5</v>
      </c>
      <c r="H12" s="52"/>
      <c r="I12" s="50"/>
      <c r="J12" s="50"/>
      <c r="K12" s="50">
        <f t="shared" si="0"/>
        <v>0</v>
      </c>
      <c r="L12" s="52"/>
      <c r="M12" s="52"/>
      <c r="N12" s="52"/>
      <c r="O12" s="50">
        <f t="shared" si="1"/>
        <v>0</v>
      </c>
      <c r="P12" s="50" t="s">
        <v>14</v>
      </c>
      <c r="Q12" s="55" t="s">
        <v>14</v>
      </c>
      <c r="R12" s="35" t="s">
        <v>2451</v>
      </c>
    </row>
    <row r="13" s="35" customFormat="1" customHeight="1" spans="1:17">
      <c r="A13" s="50" t="s">
        <v>217</v>
      </c>
      <c r="B13" s="50" t="s">
        <v>11</v>
      </c>
      <c r="C13" s="51" t="s">
        <v>45</v>
      </c>
      <c r="D13" s="50" t="s">
        <v>14</v>
      </c>
      <c r="E13" s="50" t="s">
        <v>46</v>
      </c>
      <c r="F13" s="50" t="s">
        <v>17</v>
      </c>
      <c r="G13" s="50" t="s">
        <v>5</v>
      </c>
      <c r="H13" s="52">
        <v>3</v>
      </c>
      <c r="I13" s="50">
        <v>1</v>
      </c>
      <c r="J13" s="50">
        <v>2</v>
      </c>
      <c r="K13" s="50">
        <f t="shared" si="0"/>
        <v>9</v>
      </c>
      <c r="L13" s="52">
        <v>2</v>
      </c>
      <c r="M13" s="52"/>
      <c r="N13" s="52">
        <v>1</v>
      </c>
      <c r="O13" s="106">
        <f t="shared" si="1"/>
        <v>4</v>
      </c>
      <c r="P13" s="50">
        <v>2</v>
      </c>
      <c r="Q13" s="107">
        <v>2</v>
      </c>
    </row>
    <row r="14" s="35" customFormat="1" customHeight="1" spans="1:17">
      <c r="A14" s="50" t="s">
        <v>217</v>
      </c>
      <c r="B14" s="50" t="s">
        <v>11</v>
      </c>
      <c r="C14" s="54" t="s">
        <v>45</v>
      </c>
      <c r="D14" s="50" t="s">
        <v>14</v>
      </c>
      <c r="E14" s="50" t="s">
        <v>51</v>
      </c>
      <c r="F14" s="50" t="s">
        <v>17</v>
      </c>
      <c r="G14" s="50" t="s">
        <v>5</v>
      </c>
      <c r="H14" s="52">
        <v>1</v>
      </c>
      <c r="I14" s="50">
        <v>2</v>
      </c>
      <c r="J14" s="50">
        <v>1</v>
      </c>
      <c r="K14" s="50">
        <f t="shared" si="0"/>
        <v>7</v>
      </c>
      <c r="L14" s="50">
        <v>1</v>
      </c>
      <c r="M14" s="52">
        <v>1</v>
      </c>
      <c r="N14" s="52"/>
      <c r="O14" s="106">
        <f t="shared" si="1"/>
        <v>3</v>
      </c>
      <c r="P14" s="50">
        <v>2</v>
      </c>
      <c r="Q14" s="107">
        <v>2</v>
      </c>
    </row>
    <row r="15" s="35" customFormat="1" customHeight="1" spans="1:17">
      <c r="A15" s="50" t="s">
        <v>217</v>
      </c>
      <c r="B15" s="50" t="s">
        <v>11</v>
      </c>
      <c r="C15" s="51" t="s">
        <v>52</v>
      </c>
      <c r="D15" s="50" t="s">
        <v>14</v>
      </c>
      <c r="E15" s="50" t="s">
        <v>53</v>
      </c>
      <c r="F15" s="50" t="s">
        <v>17</v>
      </c>
      <c r="G15" s="50" t="s">
        <v>5</v>
      </c>
      <c r="H15" s="52">
        <v>1</v>
      </c>
      <c r="I15" s="50">
        <v>1</v>
      </c>
      <c r="J15" s="50">
        <v>1</v>
      </c>
      <c r="K15" s="50">
        <f t="shared" si="0"/>
        <v>5</v>
      </c>
      <c r="L15" s="50">
        <v>1</v>
      </c>
      <c r="M15" s="50">
        <v>1</v>
      </c>
      <c r="N15" s="52">
        <v>1</v>
      </c>
      <c r="O15" s="106">
        <f t="shared" si="1"/>
        <v>5</v>
      </c>
      <c r="P15" s="50">
        <v>2</v>
      </c>
      <c r="Q15" s="107">
        <v>2</v>
      </c>
    </row>
    <row r="16" s="35" customFormat="1" customHeight="1" spans="1:17">
      <c r="A16" s="50" t="s">
        <v>217</v>
      </c>
      <c r="B16" s="50" t="s">
        <v>11</v>
      </c>
      <c r="C16" s="51" t="s">
        <v>52</v>
      </c>
      <c r="D16" s="50" t="s">
        <v>14</v>
      </c>
      <c r="E16" s="50" t="s">
        <v>56</v>
      </c>
      <c r="F16" s="50" t="s">
        <v>17</v>
      </c>
      <c r="G16" s="50" t="s">
        <v>5</v>
      </c>
      <c r="H16" s="52">
        <v>2</v>
      </c>
      <c r="I16" s="50">
        <v>2</v>
      </c>
      <c r="J16" s="50"/>
      <c r="K16" s="50">
        <f t="shared" si="0"/>
        <v>6</v>
      </c>
      <c r="L16" s="52">
        <v>2</v>
      </c>
      <c r="M16" s="52">
        <v>2</v>
      </c>
      <c r="N16" s="52"/>
      <c r="O16" s="50">
        <f t="shared" si="1"/>
        <v>6</v>
      </c>
      <c r="P16" s="50">
        <v>2</v>
      </c>
      <c r="Q16" s="107">
        <v>2</v>
      </c>
    </row>
    <row r="17" s="37" customFormat="1" hidden="1" customHeight="1" spans="1:19">
      <c r="A17" s="50" t="s">
        <v>217</v>
      </c>
      <c r="B17" s="55" t="s">
        <v>58</v>
      </c>
      <c r="C17" s="51" t="s">
        <v>60</v>
      </c>
      <c r="D17" s="50" t="s">
        <v>14</v>
      </c>
      <c r="E17" s="50" t="s">
        <v>61</v>
      </c>
      <c r="F17" s="53" t="s">
        <v>22</v>
      </c>
      <c r="G17" s="50" t="s">
        <v>5</v>
      </c>
      <c r="H17" s="52"/>
      <c r="I17" s="50"/>
      <c r="J17" s="50"/>
      <c r="K17" s="72">
        <f t="shared" si="0"/>
        <v>0</v>
      </c>
      <c r="L17" s="52"/>
      <c r="M17" s="52"/>
      <c r="N17" s="52"/>
      <c r="O17" s="50">
        <f t="shared" si="1"/>
        <v>0</v>
      </c>
      <c r="P17" s="50" t="s">
        <v>14</v>
      </c>
      <c r="Q17" s="72"/>
      <c r="R17" s="35" t="s">
        <v>2452</v>
      </c>
      <c r="S17" s="35"/>
    </row>
    <row r="18" s="36" customFormat="1" hidden="1" customHeight="1" spans="1:19">
      <c r="A18" s="50" t="s">
        <v>217</v>
      </c>
      <c r="B18" s="55" t="s">
        <v>58</v>
      </c>
      <c r="C18" s="51" t="s">
        <v>60</v>
      </c>
      <c r="D18" s="50" t="s">
        <v>14</v>
      </c>
      <c r="E18" s="50" t="s">
        <v>64</v>
      </c>
      <c r="F18" s="53" t="s">
        <v>22</v>
      </c>
      <c r="G18" s="50" t="s">
        <v>5</v>
      </c>
      <c r="H18" s="52"/>
      <c r="I18" s="50"/>
      <c r="J18" s="50"/>
      <c r="K18" s="72">
        <f t="shared" si="0"/>
        <v>0</v>
      </c>
      <c r="L18" s="50"/>
      <c r="M18" s="50"/>
      <c r="N18" s="50"/>
      <c r="O18" s="50">
        <f t="shared" si="1"/>
        <v>0</v>
      </c>
      <c r="P18" s="50" t="s">
        <v>14</v>
      </c>
      <c r="Q18" s="72"/>
      <c r="R18" s="35"/>
      <c r="S18" s="35"/>
    </row>
    <row r="19" s="38" customFormat="1" customHeight="1" spans="1:19">
      <c r="A19" s="56" t="s">
        <v>2992</v>
      </c>
      <c r="B19" s="57"/>
      <c r="C19" s="57"/>
      <c r="D19" s="57"/>
      <c r="E19" s="57"/>
      <c r="F19" s="57"/>
      <c r="G19" s="58"/>
      <c r="H19" s="59">
        <f t="shared" ref="H19:Q19" si="2">SUM(H4:H18)</f>
        <v>15</v>
      </c>
      <c r="I19" s="59">
        <f t="shared" si="2"/>
        <v>13</v>
      </c>
      <c r="J19" s="59">
        <f t="shared" si="2"/>
        <v>6</v>
      </c>
      <c r="K19" s="59">
        <f t="shared" si="2"/>
        <v>53</v>
      </c>
      <c r="L19" s="59">
        <f t="shared" si="2"/>
        <v>9</v>
      </c>
      <c r="M19" s="59">
        <f t="shared" si="2"/>
        <v>8</v>
      </c>
      <c r="N19" s="59">
        <f t="shared" si="2"/>
        <v>2</v>
      </c>
      <c r="O19" s="59">
        <f t="shared" si="2"/>
        <v>29</v>
      </c>
      <c r="P19" s="59">
        <f t="shared" si="2"/>
        <v>22</v>
      </c>
      <c r="Q19" s="59">
        <f t="shared" si="2"/>
        <v>15</v>
      </c>
      <c r="R19" s="35"/>
      <c r="S19" s="35"/>
    </row>
    <row r="20" s="35" customFormat="1" hidden="1" customHeight="1" spans="1:18">
      <c r="A20" s="50" t="s">
        <v>217</v>
      </c>
      <c r="B20" s="50" t="s">
        <v>66</v>
      </c>
      <c r="C20" s="51" t="s">
        <v>67</v>
      </c>
      <c r="D20" s="50" t="s">
        <v>68</v>
      </c>
      <c r="E20" s="50" t="s">
        <v>69</v>
      </c>
      <c r="F20" s="53" t="s">
        <v>22</v>
      </c>
      <c r="G20" s="50" t="s">
        <v>5</v>
      </c>
      <c r="H20" s="52"/>
      <c r="I20" s="52"/>
      <c r="J20" s="52"/>
      <c r="K20" s="50">
        <f t="shared" ref="K20:K24" si="3">H20+I20*2+J20*2</f>
        <v>0</v>
      </c>
      <c r="L20" s="52"/>
      <c r="M20" s="52"/>
      <c r="N20" s="52"/>
      <c r="O20" s="50">
        <f t="shared" ref="O20:O24" si="4">L20+M20*2+N20*2</f>
        <v>0</v>
      </c>
      <c r="P20" s="50" t="s">
        <v>14</v>
      </c>
      <c r="Q20" s="50" t="s">
        <v>14</v>
      </c>
      <c r="R20" s="35" t="s">
        <v>2993</v>
      </c>
    </row>
    <row r="21" s="35" customFormat="1" customHeight="1" spans="1:17">
      <c r="A21" s="50" t="s">
        <v>217</v>
      </c>
      <c r="B21" s="50" t="s">
        <v>66</v>
      </c>
      <c r="C21" s="51" t="s">
        <v>72</v>
      </c>
      <c r="D21" s="50" t="s">
        <v>68</v>
      </c>
      <c r="E21" s="50" t="s">
        <v>73</v>
      </c>
      <c r="F21" s="50" t="s">
        <v>17</v>
      </c>
      <c r="G21" s="50" t="s">
        <v>5</v>
      </c>
      <c r="H21" s="52">
        <v>1</v>
      </c>
      <c r="I21" s="52">
        <v>1</v>
      </c>
      <c r="J21" s="52"/>
      <c r="K21" s="50">
        <f t="shared" si="3"/>
        <v>3</v>
      </c>
      <c r="L21" s="52"/>
      <c r="M21" s="52"/>
      <c r="N21" s="52"/>
      <c r="O21" s="106">
        <f t="shared" si="4"/>
        <v>0</v>
      </c>
      <c r="P21" s="50">
        <v>2</v>
      </c>
      <c r="Q21" s="55" t="s">
        <v>14</v>
      </c>
    </row>
    <row r="22" s="36" customFormat="1" customHeight="1" spans="1:19">
      <c r="A22" s="50" t="s">
        <v>217</v>
      </c>
      <c r="B22" s="50" t="s">
        <v>66</v>
      </c>
      <c r="C22" s="51" t="s">
        <v>75</v>
      </c>
      <c r="D22" s="50" t="s">
        <v>68</v>
      </c>
      <c r="E22" s="50" t="s">
        <v>76</v>
      </c>
      <c r="F22" s="50" t="s">
        <v>17</v>
      </c>
      <c r="G22" s="60" t="s">
        <v>5</v>
      </c>
      <c r="H22" s="52"/>
      <c r="I22" s="52"/>
      <c r="J22" s="50"/>
      <c r="K22" s="50">
        <f t="shared" si="3"/>
        <v>0</v>
      </c>
      <c r="L22" s="50"/>
      <c r="M22" s="52"/>
      <c r="N22" s="50"/>
      <c r="O22" s="106">
        <f t="shared" si="4"/>
        <v>0</v>
      </c>
      <c r="P22" s="50">
        <v>2</v>
      </c>
      <c r="Q22" s="55" t="s">
        <v>14</v>
      </c>
      <c r="R22" s="35"/>
      <c r="S22" s="35"/>
    </row>
    <row r="23" s="36" customFormat="1" customHeight="1" spans="1:19">
      <c r="A23" s="50" t="s">
        <v>217</v>
      </c>
      <c r="B23" s="50" t="s">
        <v>66</v>
      </c>
      <c r="C23" s="51" t="s">
        <v>78</v>
      </c>
      <c r="D23" s="50" t="s">
        <v>68</v>
      </c>
      <c r="E23" s="50" t="s">
        <v>79</v>
      </c>
      <c r="F23" s="50" t="s">
        <v>17</v>
      </c>
      <c r="G23" s="60" t="s">
        <v>5</v>
      </c>
      <c r="H23" s="52">
        <v>3</v>
      </c>
      <c r="I23" s="52">
        <v>1</v>
      </c>
      <c r="J23" s="50"/>
      <c r="K23" s="50">
        <f t="shared" si="3"/>
        <v>5</v>
      </c>
      <c r="L23" s="52">
        <v>1</v>
      </c>
      <c r="M23" s="52"/>
      <c r="N23" s="52"/>
      <c r="O23" s="50">
        <f t="shared" si="4"/>
        <v>1</v>
      </c>
      <c r="P23" s="50">
        <v>2</v>
      </c>
      <c r="Q23" s="146">
        <v>3</v>
      </c>
      <c r="R23" s="35"/>
      <c r="S23" s="35"/>
    </row>
    <row r="24" s="36" customFormat="1" customHeight="1" spans="1:19">
      <c r="A24" s="50" t="s">
        <v>217</v>
      </c>
      <c r="B24" s="50" t="s">
        <v>66</v>
      </c>
      <c r="C24" s="51" t="s">
        <v>81</v>
      </c>
      <c r="D24" s="50" t="s">
        <v>68</v>
      </c>
      <c r="E24" s="50" t="s">
        <v>82</v>
      </c>
      <c r="F24" s="50" t="s">
        <v>17</v>
      </c>
      <c r="G24" s="60" t="s">
        <v>5</v>
      </c>
      <c r="H24" s="55"/>
      <c r="I24" s="73"/>
      <c r="J24" s="50"/>
      <c r="K24" s="50">
        <f t="shared" si="3"/>
        <v>0</v>
      </c>
      <c r="L24" s="52">
        <v>1</v>
      </c>
      <c r="M24" s="52">
        <v>1</v>
      </c>
      <c r="N24" s="52"/>
      <c r="O24" s="50">
        <f t="shared" si="4"/>
        <v>3</v>
      </c>
      <c r="P24" s="50">
        <v>2</v>
      </c>
      <c r="Q24" s="55" t="s">
        <v>14</v>
      </c>
      <c r="R24" s="35"/>
      <c r="S24" s="35"/>
    </row>
    <row r="25" s="38" customFormat="1" customHeight="1" spans="1:19">
      <c r="A25" s="56" t="s">
        <v>1236</v>
      </c>
      <c r="B25" s="57"/>
      <c r="C25" s="57"/>
      <c r="D25" s="57"/>
      <c r="E25" s="57"/>
      <c r="F25" s="57"/>
      <c r="G25" s="58"/>
      <c r="H25" s="59">
        <f t="shared" ref="H25:Q25" si="5">SUM(H20:H24)</f>
        <v>4</v>
      </c>
      <c r="I25" s="59">
        <f t="shared" si="5"/>
        <v>2</v>
      </c>
      <c r="J25" s="59">
        <f t="shared" si="5"/>
        <v>0</v>
      </c>
      <c r="K25" s="59">
        <f t="shared" si="5"/>
        <v>8</v>
      </c>
      <c r="L25" s="59">
        <f t="shared" si="5"/>
        <v>2</v>
      </c>
      <c r="M25" s="59">
        <f t="shared" si="5"/>
        <v>1</v>
      </c>
      <c r="N25" s="59">
        <f t="shared" si="5"/>
        <v>0</v>
      </c>
      <c r="O25" s="59">
        <f t="shared" si="5"/>
        <v>4</v>
      </c>
      <c r="P25" s="59">
        <f t="shared" si="5"/>
        <v>8</v>
      </c>
      <c r="Q25" s="59">
        <f t="shared" si="5"/>
        <v>3</v>
      </c>
      <c r="R25" s="35"/>
      <c r="S25" s="35"/>
    </row>
    <row r="26" s="35" customFormat="1" customHeight="1" spans="1:18">
      <c r="A26" s="50" t="s">
        <v>217</v>
      </c>
      <c r="B26" s="50" t="s">
        <v>84</v>
      </c>
      <c r="C26" s="51" t="s">
        <v>85</v>
      </c>
      <c r="D26" s="50" t="s">
        <v>86</v>
      </c>
      <c r="E26" s="50" t="s">
        <v>87</v>
      </c>
      <c r="F26" s="50" t="s">
        <v>17</v>
      </c>
      <c r="G26" s="50" t="s">
        <v>5</v>
      </c>
      <c r="H26" s="52">
        <f>2</f>
        <v>2</v>
      </c>
      <c r="I26" s="73"/>
      <c r="J26" s="52"/>
      <c r="K26" s="50">
        <f t="shared" ref="K26:K31" si="6">H26+I26*2+J26*2</f>
        <v>2</v>
      </c>
      <c r="L26" s="50">
        <v>3</v>
      </c>
      <c r="M26" s="52"/>
      <c r="N26" s="52"/>
      <c r="O26" s="106">
        <f t="shared" ref="O26:O31" si="7">L26+M26*2+N26*2</f>
        <v>3</v>
      </c>
      <c r="P26" s="50">
        <v>2</v>
      </c>
      <c r="Q26" s="50" t="s">
        <v>14</v>
      </c>
      <c r="R26" s="35" t="s">
        <v>2994</v>
      </c>
    </row>
    <row r="27" s="35" customFormat="1" customHeight="1" spans="1:17">
      <c r="A27" s="50" t="s">
        <v>217</v>
      </c>
      <c r="B27" s="50" t="s">
        <v>84</v>
      </c>
      <c r="C27" s="51" t="s">
        <v>85</v>
      </c>
      <c r="D27" s="50" t="s">
        <v>86</v>
      </c>
      <c r="E27" s="50" t="s">
        <v>89</v>
      </c>
      <c r="F27" s="50" t="s">
        <v>17</v>
      </c>
      <c r="G27" s="55" t="s">
        <v>1238</v>
      </c>
      <c r="H27" s="52"/>
      <c r="I27" s="52"/>
      <c r="J27" s="52"/>
      <c r="K27" s="55" t="s">
        <v>14</v>
      </c>
      <c r="L27" s="50"/>
      <c r="M27" s="52"/>
      <c r="N27" s="52"/>
      <c r="O27" s="55" t="s">
        <v>14</v>
      </c>
      <c r="P27" s="55" t="s">
        <v>14</v>
      </c>
      <c r="Q27" s="108"/>
    </row>
    <row r="28" s="35" customFormat="1" customHeight="1" spans="1:17">
      <c r="A28" s="50" t="s">
        <v>217</v>
      </c>
      <c r="B28" s="50" t="s">
        <v>84</v>
      </c>
      <c r="C28" s="51" t="s">
        <v>91</v>
      </c>
      <c r="D28" s="50" t="s">
        <v>86</v>
      </c>
      <c r="E28" s="50" t="s">
        <v>92</v>
      </c>
      <c r="F28" s="50" t="s">
        <v>17</v>
      </c>
      <c r="G28" s="50" t="s">
        <v>5</v>
      </c>
      <c r="H28" s="52">
        <f>2</f>
        <v>2</v>
      </c>
      <c r="I28" s="52"/>
      <c r="J28" s="52"/>
      <c r="K28" s="50">
        <f t="shared" si="6"/>
        <v>2</v>
      </c>
      <c r="L28" s="52">
        <v>3</v>
      </c>
      <c r="M28" s="52"/>
      <c r="N28" s="52"/>
      <c r="O28" s="106">
        <f t="shared" si="7"/>
        <v>3</v>
      </c>
      <c r="P28" s="50">
        <v>2</v>
      </c>
      <c r="Q28" s="50" t="s">
        <v>14</v>
      </c>
    </row>
    <row r="29" s="35" customFormat="1" customHeight="1" spans="1:17">
      <c r="A29" s="50" t="s">
        <v>217</v>
      </c>
      <c r="B29" s="50" t="s">
        <v>84</v>
      </c>
      <c r="C29" s="51" t="s">
        <v>91</v>
      </c>
      <c r="D29" s="50" t="s">
        <v>86</v>
      </c>
      <c r="E29" s="50" t="s">
        <v>94</v>
      </c>
      <c r="F29" s="50" t="s">
        <v>17</v>
      </c>
      <c r="G29" s="50" t="s">
        <v>5</v>
      </c>
      <c r="H29" s="52">
        <v>1</v>
      </c>
      <c r="I29" s="52">
        <v>1</v>
      </c>
      <c r="J29" s="52">
        <f>1</f>
        <v>1</v>
      </c>
      <c r="K29" s="50">
        <f t="shared" si="6"/>
        <v>5</v>
      </c>
      <c r="L29" s="52"/>
      <c r="M29" s="52"/>
      <c r="N29" s="52">
        <v>1</v>
      </c>
      <c r="O29" s="106">
        <f t="shared" si="7"/>
        <v>2</v>
      </c>
      <c r="P29" s="50">
        <v>2</v>
      </c>
      <c r="Q29" s="146">
        <v>1</v>
      </c>
    </row>
    <row r="30" s="35" customFormat="1" customHeight="1" spans="1:17">
      <c r="A30" s="50" t="s">
        <v>217</v>
      </c>
      <c r="B30" s="50" t="s">
        <v>84</v>
      </c>
      <c r="C30" s="51" t="s">
        <v>96</v>
      </c>
      <c r="D30" s="50" t="s">
        <v>86</v>
      </c>
      <c r="E30" s="50" t="s">
        <v>97</v>
      </c>
      <c r="F30" s="50" t="s">
        <v>17</v>
      </c>
      <c r="G30" s="50" t="s">
        <v>5</v>
      </c>
      <c r="H30" s="52">
        <v>1</v>
      </c>
      <c r="I30" s="73"/>
      <c r="J30" s="73"/>
      <c r="K30" s="50">
        <f t="shared" si="6"/>
        <v>1</v>
      </c>
      <c r="L30" s="52"/>
      <c r="M30" s="52"/>
      <c r="N30" s="52">
        <v>1</v>
      </c>
      <c r="O30" s="50">
        <f t="shared" si="7"/>
        <v>2</v>
      </c>
      <c r="P30" s="50">
        <v>2</v>
      </c>
      <c r="Q30" s="50" t="s">
        <v>14</v>
      </c>
    </row>
    <row r="31" s="36" customFormat="1" customHeight="1" spans="1:17">
      <c r="A31" s="50" t="s">
        <v>217</v>
      </c>
      <c r="B31" s="50" t="s">
        <v>14</v>
      </c>
      <c r="C31" s="51" t="s">
        <v>2584</v>
      </c>
      <c r="D31" s="50" t="s">
        <v>86</v>
      </c>
      <c r="E31" s="50" t="s">
        <v>86</v>
      </c>
      <c r="F31" s="55" t="s">
        <v>22</v>
      </c>
      <c r="G31" s="50" t="s">
        <v>5</v>
      </c>
      <c r="H31" s="52">
        <v>1</v>
      </c>
      <c r="I31" s="52">
        <v>2</v>
      </c>
      <c r="J31" s="73"/>
      <c r="K31" s="50">
        <f t="shared" si="6"/>
        <v>5</v>
      </c>
      <c r="L31" s="73"/>
      <c r="M31" s="73"/>
      <c r="N31" s="73"/>
      <c r="O31" s="50">
        <f t="shared" si="7"/>
        <v>0</v>
      </c>
      <c r="P31" s="55" t="s">
        <v>14</v>
      </c>
      <c r="Q31" s="50" t="s">
        <v>14</v>
      </c>
    </row>
    <row r="32" s="35" customFormat="1" customHeight="1" spans="1:17">
      <c r="A32" s="56" t="s">
        <v>2455</v>
      </c>
      <c r="B32" s="57"/>
      <c r="C32" s="57"/>
      <c r="D32" s="57"/>
      <c r="E32" s="57"/>
      <c r="F32" s="57"/>
      <c r="G32" s="58"/>
      <c r="H32" s="59">
        <f t="shared" ref="H32:Q32" si="8">SUM(H26:H31)</f>
        <v>7</v>
      </c>
      <c r="I32" s="59">
        <f t="shared" si="8"/>
        <v>3</v>
      </c>
      <c r="J32" s="59">
        <f t="shared" si="8"/>
        <v>1</v>
      </c>
      <c r="K32" s="59">
        <f t="shared" si="8"/>
        <v>15</v>
      </c>
      <c r="L32" s="59">
        <f t="shared" si="8"/>
        <v>6</v>
      </c>
      <c r="M32" s="59">
        <f t="shared" si="8"/>
        <v>0</v>
      </c>
      <c r="N32" s="59">
        <f t="shared" si="8"/>
        <v>2</v>
      </c>
      <c r="O32" s="59">
        <f t="shared" si="8"/>
        <v>10</v>
      </c>
      <c r="P32" s="59">
        <f t="shared" si="8"/>
        <v>8</v>
      </c>
      <c r="Q32" s="59">
        <f t="shared" si="8"/>
        <v>1</v>
      </c>
    </row>
    <row r="33" s="39" customFormat="1" customHeight="1" spans="1:19">
      <c r="A33" s="50" t="s">
        <v>217</v>
      </c>
      <c r="B33" s="50" t="s">
        <v>84</v>
      </c>
      <c r="C33" s="51" t="s">
        <v>100</v>
      </c>
      <c r="D33" s="61" t="s">
        <v>2995</v>
      </c>
      <c r="E33" s="50" t="s">
        <v>102</v>
      </c>
      <c r="F33" s="50" t="s">
        <v>17</v>
      </c>
      <c r="G33" s="50" t="s">
        <v>5</v>
      </c>
      <c r="H33" s="52">
        <v>3</v>
      </c>
      <c r="I33" s="52">
        <v>1</v>
      </c>
      <c r="J33" s="52">
        <v>2</v>
      </c>
      <c r="K33" s="50">
        <f t="shared" ref="K33:K39" si="9">H33+I33*2+J33*2</f>
        <v>9</v>
      </c>
      <c r="L33" s="52">
        <v>1</v>
      </c>
      <c r="M33" s="52"/>
      <c r="N33" s="52">
        <v>1</v>
      </c>
      <c r="O33" s="106">
        <f t="shared" ref="O33:O39" si="10">L33+M33*2+N33*2</f>
        <v>3</v>
      </c>
      <c r="P33" s="50">
        <v>2</v>
      </c>
      <c r="Q33" s="72" t="s">
        <v>14</v>
      </c>
      <c r="S33" s="35"/>
    </row>
    <row r="34" s="39" customFormat="1" customHeight="1" spans="1:19">
      <c r="A34" s="50" t="s">
        <v>217</v>
      </c>
      <c r="B34" s="55" t="s">
        <v>58</v>
      </c>
      <c r="C34" s="51" t="s">
        <v>105</v>
      </c>
      <c r="D34" s="61" t="s">
        <v>2995</v>
      </c>
      <c r="E34" s="50" t="s">
        <v>106</v>
      </c>
      <c r="F34" s="50" t="s">
        <v>17</v>
      </c>
      <c r="G34" s="50" t="s">
        <v>5</v>
      </c>
      <c r="H34" s="52">
        <v>3</v>
      </c>
      <c r="I34" s="52"/>
      <c r="J34" s="52"/>
      <c r="K34" s="50">
        <f t="shared" si="9"/>
        <v>3</v>
      </c>
      <c r="L34" s="52">
        <v>3</v>
      </c>
      <c r="M34" s="52"/>
      <c r="N34" s="52"/>
      <c r="O34" s="106">
        <f t="shared" si="10"/>
        <v>3</v>
      </c>
      <c r="P34" s="50">
        <v>2</v>
      </c>
      <c r="Q34" s="146">
        <v>1</v>
      </c>
      <c r="R34" s="35"/>
      <c r="S34" s="35"/>
    </row>
    <row r="35" s="37" customFormat="1" customHeight="1" spans="1:19">
      <c r="A35" s="50" t="s">
        <v>217</v>
      </c>
      <c r="B35" s="55" t="s">
        <v>58</v>
      </c>
      <c r="C35" s="51" t="s">
        <v>105</v>
      </c>
      <c r="D35" s="61" t="s">
        <v>2995</v>
      </c>
      <c r="E35" s="50" t="s">
        <v>109</v>
      </c>
      <c r="F35" s="50" t="s">
        <v>17</v>
      </c>
      <c r="G35" s="50" t="s">
        <v>5</v>
      </c>
      <c r="H35" s="52">
        <v>2</v>
      </c>
      <c r="I35" s="52"/>
      <c r="J35" s="52"/>
      <c r="K35" s="50">
        <f t="shared" si="9"/>
        <v>2</v>
      </c>
      <c r="L35" s="52">
        <v>2</v>
      </c>
      <c r="M35" s="52"/>
      <c r="N35" s="52"/>
      <c r="O35" s="106">
        <f t="shared" si="10"/>
        <v>2</v>
      </c>
      <c r="P35" s="50">
        <v>2</v>
      </c>
      <c r="Q35" s="50" t="s">
        <v>14</v>
      </c>
      <c r="R35" s="35"/>
      <c r="S35" s="35"/>
    </row>
    <row r="36" s="39" customFormat="1" customHeight="1" spans="1:19">
      <c r="A36" s="50" t="s">
        <v>217</v>
      </c>
      <c r="B36" s="55" t="s">
        <v>58</v>
      </c>
      <c r="C36" s="51" t="s">
        <v>111</v>
      </c>
      <c r="D36" s="61" t="s">
        <v>2995</v>
      </c>
      <c r="E36" s="50" t="s">
        <v>112</v>
      </c>
      <c r="F36" s="50" t="s">
        <v>17</v>
      </c>
      <c r="G36" s="50" t="s">
        <v>5</v>
      </c>
      <c r="H36" s="52">
        <v>1</v>
      </c>
      <c r="I36" s="52"/>
      <c r="J36" s="52">
        <v>1</v>
      </c>
      <c r="K36" s="50">
        <f t="shared" si="9"/>
        <v>3</v>
      </c>
      <c r="L36" s="52">
        <v>1</v>
      </c>
      <c r="M36" s="52"/>
      <c r="N36" s="52">
        <v>1</v>
      </c>
      <c r="O36" s="106">
        <f t="shared" si="10"/>
        <v>3</v>
      </c>
      <c r="P36" s="50">
        <v>2</v>
      </c>
      <c r="Q36" s="50" t="s">
        <v>14</v>
      </c>
      <c r="R36" s="35"/>
      <c r="S36" s="35"/>
    </row>
    <row r="37" s="39" customFormat="1" customHeight="1" spans="1:19">
      <c r="A37" s="50" t="s">
        <v>217</v>
      </c>
      <c r="B37" s="55" t="s">
        <v>58</v>
      </c>
      <c r="C37" s="51" t="s">
        <v>111</v>
      </c>
      <c r="D37" s="61" t="s">
        <v>2995</v>
      </c>
      <c r="E37" s="50" t="s">
        <v>115</v>
      </c>
      <c r="F37" s="50" t="s">
        <v>17</v>
      </c>
      <c r="G37" s="50" t="s">
        <v>5</v>
      </c>
      <c r="H37" s="52">
        <v>2</v>
      </c>
      <c r="I37" s="52"/>
      <c r="J37" s="52"/>
      <c r="K37" s="50">
        <f t="shared" si="9"/>
        <v>2</v>
      </c>
      <c r="L37" s="52">
        <v>1</v>
      </c>
      <c r="M37" s="52"/>
      <c r="N37" s="52"/>
      <c r="O37" s="50">
        <f t="shared" si="10"/>
        <v>1</v>
      </c>
      <c r="P37" s="50">
        <v>2</v>
      </c>
      <c r="Q37" s="146">
        <v>1</v>
      </c>
      <c r="R37" s="35"/>
      <c r="S37" s="35"/>
    </row>
    <row r="38" s="37" customFormat="1" customHeight="1" spans="1:19">
      <c r="A38" s="50" t="s">
        <v>217</v>
      </c>
      <c r="B38" s="55" t="s">
        <v>58</v>
      </c>
      <c r="C38" s="51" t="s">
        <v>117</v>
      </c>
      <c r="D38" s="61" t="s">
        <v>2995</v>
      </c>
      <c r="E38" s="50" t="s">
        <v>118</v>
      </c>
      <c r="F38" s="50" t="s">
        <v>17</v>
      </c>
      <c r="G38" s="50" t="s">
        <v>5</v>
      </c>
      <c r="H38" s="52">
        <v>1</v>
      </c>
      <c r="I38" s="52"/>
      <c r="J38" s="52"/>
      <c r="K38" s="72">
        <f t="shared" si="9"/>
        <v>1</v>
      </c>
      <c r="L38" s="52"/>
      <c r="M38" s="52"/>
      <c r="N38" s="52"/>
      <c r="O38" s="50">
        <f t="shared" si="10"/>
        <v>0</v>
      </c>
      <c r="P38" s="50">
        <v>2</v>
      </c>
      <c r="Q38" s="50" t="s">
        <v>14</v>
      </c>
      <c r="R38" s="35"/>
      <c r="S38" s="35"/>
    </row>
    <row r="39" s="39" customFormat="1" customHeight="1" spans="1:19">
      <c r="A39" s="50" t="s">
        <v>217</v>
      </c>
      <c r="B39" s="55" t="s">
        <v>58</v>
      </c>
      <c r="C39" s="51" t="s">
        <v>117</v>
      </c>
      <c r="D39" s="61" t="s">
        <v>2995</v>
      </c>
      <c r="E39" s="50" t="s">
        <v>121</v>
      </c>
      <c r="F39" s="50" t="s">
        <v>17</v>
      </c>
      <c r="G39" s="50" t="s">
        <v>5</v>
      </c>
      <c r="H39" s="52">
        <v>1</v>
      </c>
      <c r="I39" s="52"/>
      <c r="J39" s="52"/>
      <c r="K39" s="50">
        <f t="shared" si="9"/>
        <v>1</v>
      </c>
      <c r="L39" s="52"/>
      <c r="M39" s="52"/>
      <c r="N39" s="52"/>
      <c r="O39" s="106">
        <f t="shared" si="10"/>
        <v>0</v>
      </c>
      <c r="P39" s="50">
        <v>2</v>
      </c>
      <c r="Q39" s="50" t="s">
        <v>14</v>
      </c>
      <c r="R39" s="35"/>
      <c r="S39" s="35"/>
    </row>
    <row r="40" s="37" customFormat="1" customHeight="1" spans="1:19">
      <c r="A40" s="56" t="s">
        <v>223</v>
      </c>
      <c r="B40" s="57"/>
      <c r="C40" s="57"/>
      <c r="D40" s="57"/>
      <c r="E40" s="57"/>
      <c r="F40" s="57"/>
      <c r="G40" s="58"/>
      <c r="H40" s="59">
        <f t="shared" ref="H40:Q40" si="11">SUM(H33:H39)</f>
        <v>13</v>
      </c>
      <c r="I40" s="59">
        <f t="shared" si="11"/>
        <v>1</v>
      </c>
      <c r="J40" s="59">
        <f t="shared" si="11"/>
        <v>3</v>
      </c>
      <c r="K40" s="59">
        <f t="shared" si="11"/>
        <v>21</v>
      </c>
      <c r="L40" s="59">
        <f t="shared" si="11"/>
        <v>8</v>
      </c>
      <c r="M40" s="59">
        <f t="shared" si="11"/>
        <v>0</v>
      </c>
      <c r="N40" s="59">
        <f t="shared" si="11"/>
        <v>2</v>
      </c>
      <c r="O40" s="59">
        <f t="shared" si="11"/>
        <v>12</v>
      </c>
      <c r="P40" s="59">
        <f t="shared" si="11"/>
        <v>14</v>
      </c>
      <c r="Q40" s="59">
        <f t="shared" si="11"/>
        <v>2</v>
      </c>
      <c r="R40" s="35"/>
      <c r="S40" s="35"/>
    </row>
    <row r="41" s="37" customFormat="1" customHeight="1" spans="1:19">
      <c r="A41" s="50" t="s">
        <v>217</v>
      </c>
      <c r="B41" s="50" t="s">
        <v>123</v>
      </c>
      <c r="C41" s="51" t="s">
        <v>125</v>
      </c>
      <c r="D41" s="50" t="s">
        <v>126</v>
      </c>
      <c r="E41" s="50" t="s">
        <v>127</v>
      </c>
      <c r="F41" s="50" t="s">
        <v>17</v>
      </c>
      <c r="G41" s="61" t="s">
        <v>5</v>
      </c>
      <c r="H41" s="52"/>
      <c r="I41" s="52"/>
      <c r="J41" s="52">
        <v>1</v>
      </c>
      <c r="K41" s="50">
        <f t="shared" ref="K41:K43" si="12">H41+I41*2+J41*2</f>
        <v>2</v>
      </c>
      <c r="L41" s="52"/>
      <c r="M41" s="52"/>
      <c r="N41" s="52">
        <v>1</v>
      </c>
      <c r="O41" s="50">
        <f t="shared" ref="O41:O43" si="13">L41+M41*2+N41*2</f>
        <v>2</v>
      </c>
      <c r="P41" s="50">
        <v>2</v>
      </c>
      <c r="Q41" s="50" t="s">
        <v>14</v>
      </c>
      <c r="R41" s="35" t="s">
        <v>2994</v>
      </c>
      <c r="S41" s="35"/>
    </row>
    <row r="42" s="37" customFormat="1" customHeight="1" spans="1:19">
      <c r="A42" s="50" t="s">
        <v>217</v>
      </c>
      <c r="B42" s="50" t="s">
        <v>123</v>
      </c>
      <c r="C42" s="51" t="s">
        <v>2457</v>
      </c>
      <c r="D42" s="50" t="s">
        <v>126</v>
      </c>
      <c r="E42" s="50" t="s">
        <v>132</v>
      </c>
      <c r="F42" s="50" t="s">
        <v>17</v>
      </c>
      <c r="G42" s="61" t="s">
        <v>5</v>
      </c>
      <c r="H42" s="52">
        <v>1</v>
      </c>
      <c r="I42" s="50"/>
      <c r="J42" s="50">
        <v>2</v>
      </c>
      <c r="K42" s="50">
        <f t="shared" si="12"/>
        <v>5</v>
      </c>
      <c r="L42" s="50">
        <v>1</v>
      </c>
      <c r="M42" s="50"/>
      <c r="N42" s="50">
        <v>1</v>
      </c>
      <c r="O42" s="50">
        <f t="shared" si="13"/>
        <v>3</v>
      </c>
      <c r="P42" s="50">
        <v>2</v>
      </c>
      <c r="Q42" s="50" t="s">
        <v>14</v>
      </c>
      <c r="R42" s="35"/>
      <c r="S42" s="35"/>
    </row>
    <row r="43" s="37" customFormat="1" customHeight="1" spans="1:19">
      <c r="A43" s="50" t="s">
        <v>217</v>
      </c>
      <c r="B43" s="50" t="s">
        <v>123</v>
      </c>
      <c r="C43" s="51" t="s">
        <v>131</v>
      </c>
      <c r="D43" s="50" t="s">
        <v>126</v>
      </c>
      <c r="E43" s="50" t="s">
        <v>135</v>
      </c>
      <c r="F43" s="50" t="s">
        <v>17</v>
      </c>
      <c r="G43" s="50" t="s">
        <v>5</v>
      </c>
      <c r="H43" s="52">
        <v>2</v>
      </c>
      <c r="I43" s="52"/>
      <c r="J43" s="52">
        <v>1</v>
      </c>
      <c r="K43" s="50">
        <f t="shared" si="12"/>
        <v>4</v>
      </c>
      <c r="L43" s="52">
        <v>1</v>
      </c>
      <c r="M43" s="52"/>
      <c r="N43" s="52"/>
      <c r="O43" s="106">
        <f t="shared" si="13"/>
        <v>1</v>
      </c>
      <c r="P43" s="50">
        <v>2</v>
      </c>
      <c r="Q43" s="50" t="s">
        <v>14</v>
      </c>
      <c r="R43" s="35"/>
      <c r="S43" s="35"/>
    </row>
    <row r="44" s="39" customFormat="1" customHeight="1" spans="1:19">
      <c r="A44" s="50" t="s">
        <v>217</v>
      </c>
      <c r="B44" s="50" t="s">
        <v>66</v>
      </c>
      <c r="C44" s="51" t="s">
        <v>137</v>
      </c>
      <c r="D44" s="50" t="s">
        <v>126</v>
      </c>
      <c r="E44" s="50" t="s">
        <v>14</v>
      </c>
      <c r="F44" s="61" t="s">
        <v>14</v>
      </c>
      <c r="G44" s="61" t="s">
        <v>14</v>
      </c>
      <c r="H44" s="52"/>
      <c r="I44" s="52"/>
      <c r="J44" s="52"/>
      <c r="K44" s="61" t="s">
        <v>14</v>
      </c>
      <c r="L44" s="52"/>
      <c r="M44" s="52"/>
      <c r="N44" s="52"/>
      <c r="O44" s="61" t="s">
        <v>14</v>
      </c>
      <c r="P44" s="61" t="s">
        <v>14</v>
      </c>
      <c r="Q44" s="61" t="s">
        <v>14</v>
      </c>
      <c r="R44" s="35"/>
      <c r="S44" s="35"/>
    </row>
    <row r="45" s="38" customFormat="1" customHeight="1" spans="1:17">
      <c r="A45" s="56" t="s">
        <v>1240</v>
      </c>
      <c r="B45" s="57"/>
      <c r="C45" s="57"/>
      <c r="D45" s="57"/>
      <c r="E45" s="57"/>
      <c r="F45" s="57"/>
      <c r="G45" s="58"/>
      <c r="H45" s="59">
        <f t="shared" ref="H45:Q45" si="14">SUM(H41:H44)</f>
        <v>3</v>
      </c>
      <c r="I45" s="59">
        <f t="shared" si="14"/>
        <v>0</v>
      </c>
      <c r="J45" s="59">
        <f t="shared" si="14"/>
        <v>4</v>
      </c>
      <c r="K45" s="59">
        <f t="shared" si="14"/>
        <v>11</v>
      </c>
      <c r="L45" s="59">
        <f t="shared" si="14"/>
        <v>2</v>
      </c>
      <c r="M45" s="59">
        <f t="shared" si="14"/>
        <v>0</v>
      </c>
      <c r="N45" s="59">
        <f t="shared" si="14"/>
        <v>2</v>
      </c>
      <c r="O45" s="59">
        <f t="shared" si="14"/>
        <v>6</v>
      </c>
      <c r="P45" s="59">
        <f t="shared" si="14"/>
        <v>6</v>
      </c>
      <c r="Q45" s="59">
        <f t="shared" si="14"/>
        <v>0</v>
      </c>
    </row>
    <row r="46" s="40" customFormat="1" ht="22" customHeight="1" spans="1:17">
      <c r="A46" s="62" t="s">
        <v>2458</v>
      </c>
      <c r="B46" s="63"/>
      <c r="C46" s="63"/>
      <c r="D46" s="63"/>
      <c r="E46" s="63"/>
      <c r="F46" s="63"/>
      <c r="G46" s="63"/>
      <c r="H46" s="63">
        <f t="shared" ref="H46:Q46" si="15">H19+H25+H45+H40+H32</f>
        <v>42</v>
      </c>
      <c r="I46" s="63">
        <f t="shared" si="15"/>
        <v>19</v>
      </c>
      <c r="J46" s="63">
        <f t="shared" si="15"/>
        <v>14</v>
      </c>
      <c r="K46" s="63">
        <f t="shared" si="15"/>
        <v>108</v>
      </c>
      <c r="L46" s="63">
        <f t="shared" si="15"/>
        <v>27</v>
      </c>
      <c r="M46" s="63">
        <f t="shared" si="15"/>
        <v>9</v>
      </c>
      <c r="N46" s="63">
        <f t="shared" si="15"/>
        <v>8</v>
      </c>
      <c r="O46" s="63">
        <f t="shared" si="15"/>
        <v>61</v>
      </c>
      <c r="P46" s="63">
        <f t="shared" si="15"/>
        <v>58</v>
      </c>
      <c r="Q46" s="63">
        <f t="shared" si="15"/>
        <v>21</v>
      </c>
    </row>
    <row r="47" s="40" customFormat="1" customHeight="1" spans="1:17">
      <c r="A47" s="64" t="s">
        <v>226</v>
      </c>
      <c r="B47" s="64"/>
      <c r="C47" s="64"/>
      <c r="D47" s="64"/>
      <c r="E47" s="64"/>
      <c r="F47" s="64"/>
      <c r="G47" s="64"/>
      <c r="H47" s="65">
        <f>(H46/34+I46/34*2+J46/34*2)/6*100</f>
        <v>52.9411764705882</v>
      </c>
      <c r="I47" s="65"/>
      <c r="J47" s="65"/>
      <c r="K47" s="65"/>
      <c r="L47" s="65">
        <f>(L46/34+M46/34*2+N46/34*2)/6*100</f>
        <v>29.9019607843137</v>
      </c>
      <c r="M47" s="65"/>
      <c r="N47" s="65"/>
      <c r="O47" s="65"/>
      <c r="P47" s="65"/>
      <c r="Q47" s="77"/>
    </row>
    <row r="48" s="35" customFormat="1" customHeight="1" spans="1:17">
      <c r="A48" s="64" t="s">
        <v>227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</row>
    <row r="49" s="35" customFormat="1" customHeight="1" spans="3:3">
      <c r="C49" s="41"/>
    </row>
    <row r="147" s="36" customFormat="1" customHeight="1" spans="3:16">
      <c r="C147" s="78"/>
      <c r="O147" s="35"/>
      <c r="P147" s="35"/>
    </row>
    <row r="148" s="36" customFormat="1" customHeight="1" spans="3:16">
      <c r="C148" s="78"/>
      <c r="O148" s="35"/>
      <c r="P148" s="35"/>
    </row>
    <row r="149" s="36" customFormat="1" customHeight="1" spans="3:16">
      <c r="C149" s="78"/>
      <c r="O149" s="35"/>
      <c r="P149" s="35"/>
    </row>
    <row r="150" s="36" customFormat="1" customHeight="1" spans="3:16">
      <c r="C150" s="78"/>
      <c r="O150" s="35"/>
      <c r="P150" s="35"/>
    </row>
    <row r="155" s="36" customFormat="1" customHeight="1" spans="3:3">
      <c r="C155" s="78"/>
    </row>
    <row r="156" s="36" customFormat="1" customHeight="1" spans="3:3">
      <c r="C156" s="78"/>
    </row>
    <row r="157" s="36" customFormat="1" customHeight="1" spans="3:3">
      <c r="C157" s="78"/>
    </row>
    <row r="158" s="36" customFormat="1" customHeight="1" spans="3:3">
      <c r="C158" s="78"/>
    </row>
    <row r="159" s="36" customFormat="1" customHeight="1" spans="3:3">
      <c r="C159" s="78"/>
    </row>
    <row r="160" s="36" customFormat="1" customHeight="1" spans="3:3">
      <c r="C160" s="78"/>
    </row>
    <row r="161" s="36" customFormat="1" customHeight="1" spans="3:3">
      <c r="C161" s="78"/>
    </row>
    <row r="162" s="36" customFormat="1" customHeight="1" spans="3:3">
      <c r="C162" s="78"/>
    </row>
    <row r="163" s="36" customFormat="1" customHeight="1" spans="3:3">
      <c r="C163" s="78"/>
    </row>
    <row r="164" s="36" customFormat="1" customHeight="1" spans="3:3">
      <c r="C164" s="78"/>
    </row>
    <row r="165" s="36" customFormat="1" customHeight="1" spans="3:3">
      <c r="C165" s="78"/>
    </row>
    <row r="166" s="36" customFormat="1" customHeight="1" spans="3:3">
      <c r="C166" s="78"/>
    </row>
    <row r="167" s="36" customFormat="1" customHeight="1" spans="3:3">
      <c r="C167" s="78"/>
    </row>
    <row r="168" s="36" customFormat="1" customHeight="1" spans="3:3">
      <c r="C168" s="78"/>
    </row>
    <row r="169" s="36" customFormat="1" customHeight="1" spans="3:3">
      <c r="C169" s="78"/>
    </row>
    <row r="170" s="36" customFormat="1" customHeight="1" spans="3:3">
      <c r="C170" s="78"/>
    </row>
    <row r="171" s="36" customFormat="1" customHeight="1" spans="3:3">
      <c r="C171" s="78"/>
    </row>
    <row r="172" s="36" customFormat="1" customHeight="1" spans="3:3">
      <c r="C172" s="78"/>
    </row>
    <row r="173" s="36" customFormat="1" customHeight="1" spans="3:3">
      <c r="C173" s="78"/>
    </row>
    <row r="174" s="36" customFormat="1" customHeight="1" spans="3:3">
      <c r="C174" s="78"/>
    </row>
    <row r="175" s="36" customFormat="1" customHeight="1" spans="3:3">
      <c r="C175" s="78"/>
    </row>
    <row r="176" s="36" customFormat="1" customHeight="1" spans="3:3">
      <c r="C176" s="78"/>
    </row>
    <row r="177" s="36" customFormat="1" customHeight="1" spans="3:3">
      <c r="C177" s="78"/>
    </row>
    <row r="178" s="36" customFormat="1" customHeight="1" spans="3:3">
      <c r="C178" s="78"/>
    </row>
    <row r="179" s="36" customFormat="1" customHeight="1" spans="3:3">
      <c r="C179" s="78"/>
    </row>
    <row r="180" s="36" customFormat="1" customHeight="1" spans="3:3">
      <c r="C180" s="78"/>
    </row>
    <row r="181" s="36" customFormat="1" customHeight="1" spans="3:3">
      <c r="C181" s="78"/>
    </row>
    <row r="182" s="36" customFormat="1" customHeight="1" spans="3:3">
      <c r="C182" s="78"/>
    </row>
    <row r="183" s="36" customFormat="1" customHeight="1" spans="3:3">
      <c r="C183" s="78"/>
    </row>
    <row r="184" s="36" customFormat="1" customHeight="1" spans="3:3">
      <c r="C184" s="78"/>
    </row>
    <row r="185" s="36" customFormat="1" customHeight="1" spans="3:3">
      <c r="C185" s="78"/>
    </row>
    <row r="186" s="36" customFormat="1" customHeight="1" spans="3:3">
      <c r="C186" s="78"/>
    </row>
    <row r="187" s="36" customFormat="1" customHeight="1" spans="3:3">
      <c r="C187" s="78"/>
    </row>
    <row r="188" s="36" customFormat="1" customHeight="1" spans="3:3">
      <c r="C188" s="78"/>
    </row>
    <row r="189" s="36" customFormat="1" customHeight="1" spans="3:3">
      <c r="C189" s="78"/>
    </row>
    <row r="190" s="36" customFormat="1" customHeight="1" spans="3:3">
      <c r="C190" s="78"/>
    </row>
    <row r="191" s="36" customFormat="1" customHeight="1" spans="3:3">
      <c r="C191" s="78"/>
    </row>
    <row r="192" s="36" customFormat="1" customHeight="1" spans="3:3">
      <c r="C192" s="78"/>
    </row>
    <row r="193" s="36" customFormat="1" customHeight="1" spans="3:3">
      <c r="C193" s="78"/>
    </row>
    <row r="194" s="36" customFormat="1" customHeight="1" spans="3:3">
      <c r="C194" s="78"/>
    </row>
    <row r="195" s="36" customFormat="1" customHeight="1" spans="3:3">
      <c r="C195" s="78"/>
    </row>
    <row r="196" s="36" customFormat="1" customHeight="1" spans="3:3">
      <c r="C196" s="78"/>
    </row>
    <row r="197" s="36" customFormat="1" customHeight="1" spans="3:3">
      <c r="C197" s="78"/>
    </row>
    <row r="198" s="36" customFormat="1" customHeight="1" spans="3:16">
      <c r="C198" s="78"/>
      <c r="N198" s="36" t="s">
        <v>263</v>
      </c>
      <c r="O198" s="36">
        <v>1</v>
      </c>
      <c r="P198" s="36">
        <v>1</v>
      </c>
    </row>
    <row r="199" s="35" customFormat="1" customHeight="1" spans="3:16">
      <c r="C199" s="41"/>
      <c r="N199" s="36" t="s">
        <v>263</v>
      </c>
      <c r="O199" s="35" t="s">
        <v>14</v>
      </c>
      <c r="P199" s="36"/>
    </row>
    <row r="200" s="35" customFormat="1" customHeight="1" spans="3:16">
      <c r="C200" s="41"/>
      <c r="N200" s="36" t="s">
        <v>263</v>
      </c>
      <c r="O200" s="35" t="s">
        <v>14</v>
      </c>
      <c r="P200" s="36"/>
    </row>
    <row r="201" s="35" customFormat="1" customHeight="1" spans="3:16">
      <c r="C201" s="41"/>
      <c r="N201" s="36" t="s">
        <v>263</v>
      </c>
      <c r="O201" s="35">
        <v>2</v>
      </c>
      <c r="P201" s="36"/>
    </row>
    <row r="202" s="35" customFormat="1" customHeight="1" spans="3:16">
      <c r="C202" s="41"/>
      <c r="N202" s="36" t="s">
        <v>263</v>
      </c>
      <c r="O202" s="35" t="s">
        <v>14</v>
      </c>
      <c r="P202" s="36"/>
    </row>
    <row r="203" s="35" customFormat="1" customHeight="1" spans="3:16">
      <c r="C203" s="41"/>
      <c r="N203" s="36" t="s">
        <v>263</v>
      </c>
      <c r="O203" s="35" t="s">
        <v>14</v>
      </c>
      <c r="P203" s="35">
        <v>1</v>
      </c>
    </row>
    <row r="204" s="35" customFormat="1" customHeight="1" spans="3:15">
      <c r="C204" s="41"/>
      <c r="N204" s="36" t="s">
        <v>263</v>
      </c>
      <c r="O204" s="35" t="s">
        <v>14</v>
      </c>
    </row>
    <row r="205" s="35" customFormat="1" customHeight="1" spans="3:15">
      <c r="C205" s="41"/>
      <c r="N205" s="36" t="s">
        <v>263</v>
      </c>
      <c r="O205" s="35">
        <v>1</v>
      </c>
    </row>
    <row r="206" s="35" customFormat="1" customHeight="1" spans="3:16">
      <c r="C206" s="41"/>
      <c r="N206" s="36" t="s">
        <v>263</v>
      </c>
      <c r="O206" s="35">
        <v>2</v>
      </c>
      <c r="P206" s="35">
        <v>1</v>
      </c>
    </row>
    <row r="207" s="35" customFormat="1" customHeight="1" spans="3:15">
      <c r="C207" s="41"/>
      <c r="N207" s="36" t="s">
        <v>263</v>
      </c>
      <c r="O207" s="35" t="s">
        <v>14</v>
      </c>
    </row>
    <row r="208" s="35" customFormat="1" customHeight="1" spans="3:15">
      <c r="C208" s="41"/>
      <c r="N208" s="36" t="s">
        <v>263</v>
      </c>
      <c r="O208" s="35">
        <v>1</v>
      </c>
    </row>
  </sheetData>
  <autoFilter xmlns:etc="http://www.wps.cn/officeDocument/2017/etCustomData" ref="A3:S48" etc:filterBottomFollowUsedRange="0">
    <extLst/>
  </autoFilter>
  <mergeCells count="25">
    <mergeCell ref="A1:Q1"/>
    <mergeCell ref="H2:K2"/>
    <mergeCell ref="L2:O2"/>
    <mergeCell ref="A19:G19"/>
    <mergeCell ref="A25:G25"/>
    <mergeCell ref="A32:G32"/>
    <mergeCell ref="A40:G40"/>
    <mergeCell ref="A45:G45"/>
    <mergeCell ref="A46:G46"/>
    <mergeCell ref="A47:G47"/>
    <mergeCell ref="H47:K47"/>
    <mergeCell ref="L47:O47"/>
    <mergeCell ref="A48:Q48"/>
    <mergeCell ref="A2:A3"/>
    <mergeCell ref="B2:B3"/>
    <mergeCell ref="C2:C3"/>
    <mergeCell ref="D2:D3"/>
    <mergeCell ref="E2:E3"/>
    <mergeCell ref="F2:F3"/>
    <mergeCell ref="G2:G3"/>
    <mergeCell ref="P2:P3"/>
    <mergeCell ref="P198:P202"/>
    <mergeCell ref="P203:P205"/>
    <mergeCell ref="P206:P208"/>
    <mergeCell ref="Q2:Q3"/>
  </mergeCells>
  <pageMargins left="0.75" right="0.75" top="1" bottom="1" header="0.5" footer="0.5"/>
  <pageSetup paperSize="9" scale="16" orientation="landscape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4"/>
  <sheetViews>
    <sheetView zoomScale="85" zoomScaleNormal="85" workbookViewId="0">
      <pane ySplit="1" topLeftCell="A2" activePane="bottomLeft" state="frozen"/>
      <selection/>
      <selection pane="bottomLeft" activeCell="C41" sqref="C41"/>
    </sheetView>
  </sheetViews>
  <sheetFormatPr defaultColWidth="9" defaultRowHeight="14.25"/>
  <cols>
    <col min="1" max="1" width="17.125" style="116" customWidth="1"/>
    <col min="2" max="2" width="9.875" style="9" customWidth="1"/>
    <col min="3" max="3" width="12.625" style="9" customWidth="1"/>
    <col min="4" max="5" width="7.375" style="9" customWidth="1"/>
    <col min="6" max="6" width="38.25" style="9" customWidth="1"/>
    <col min="7" max="7" width="11.5" style="9" customWidth="1"/>
    <col min="8" max="8" width="14.75" style="9" customWidth="1"/>
    <col min="9" max="9" width="33.75" style="9" customWidth="1"/>
    <col min="10" max="10" width="9.875" style="9" customWidth="1"/>
    <col min="11" max="11" width="24.875" style="9" customWidth="1"/>
    <col min="12" max="12" width="9.25833333333333" style="9" customWidth="1"/>
    <col min="13" max="13" width="27.75" style="9" customWidth="1"/>
    <col min="14" max="14" width="9.625" style="9" customWidth="1"/>
    <col min="15" max="16" width="5.375" style="9" customWidth="1"/>
    <col min="17" max="16384" width="9" style="9"/>
  </cols>
  <sheetData>
    <row r="1" s="9" customFormat="1" ht="33" customHeight="1" spans="1:16">
      <c r="A1" s="163" t="s">
        <v>228</v>
      </c>
      <c r="B1" s="163" t="s">
        <v>229</v>
      </c>
      <c r="C1" s="163" t="s">
        <v>230</v>
      </c>
      <c r="D1" s="163" t="s">
        <v>231</v>
      </c>
      <c r="E1" s="163" t="s">
        <v>232</v>
      </c>
      <c r="F1" s="163" t="s">
        <v>233</v>
      </c>
      <c r="G1" s="163" t="s">
        <v>234</v>
      </c>
      <c r="H1" s="163" t="s">
        <v>235</v>
      </c>
      <c r="I1" s="163" t="s">
        <v>236</v>
      </c>
      <c r="J1" s="163" t="s">
        <v>1881</v>
      </c>
      <c r="K1" s="163" t="s">
        <v>238</v>
      </c>
      <c r="L1" s="163" t="s">
        <v>239</v>
      </c>
      <c r="M1" s="163" t="s">
        <v>240</v>
      </c>
      <c r="N1" s="163" t="s">
        <v>241</v>
      </c>
      <c r="O1" s="163" t="s">
        <v>242</v>
      </c>
      <c r="P1" s="163" t="s">
        <v>243</v>
      </c>
    </row>
    <row r="2" s="116" customFormat="1" ht="33" customHeight="1" spans="1:16">
      <c r="A2" s="164" t="s">
        <v>2996</v>
      </c>
      <c r="B2" s="164" t="s">
        <v>2997</v>
      </c>
      <c r="C2" s="164" t="s">
        <v>2998</v>
      </c>
      <c r="D2" s="164" t="s">
        <v>247</v>
      </c>
      <c r="E2" s="164" t="s">
        <v>314</v>
      </c>
      <c r="F2" s="164" t="s">
        <v>2999</v>
      </c>
      <c r="G2" s="165" t="s">
        <v>3000</v>
      </c>
      <c r="H2" s="164" t="s">
        <v>265</v>
      </c>
      <c r="I2" s="164" t="s">
        <v>85</v>
      </c>
      <c r="J2" s="164">
        <v>5098</v>
      </c>
      <c r="K2" s="164" t="s">
        <v>252</v>
      </c>
      <c r="L2" s="164" t="s">
        <v>87</v>
      </c>
      <c r="M2" s="164" t="s">
        <v>266</v>
      </c>
      <c r="N2" s="166" t="s">
        <v>263</v>
      </c>
      <c r="O2" s="166">
        <v>1</v>
      </c>
      <c r="P2" s="133" t="s">
        <v>14</v>
      </c>
    </row>
    <row r="3" s="116" customFormat="1" ht="33" customHeight="1" spans="1:16">
      <c r="A3" s="166" t="s">
        <v>3001</v>
      </c>
      <c r="B3" s="166" t="s">
        <v>2997</v>
      </c>
      <c r="C3" s="166" t="s">
        <v>2998</v>
      </c>
      <c r="D3" s="166" t="s">
        <v>247</v>
      </c>
      <c r="E3" s="166" t="s">
        <v>314</v>
      </c>
      <c r="F3" s="166" t="s">
        <v>2999</v>
      </c>
      <c r="G3" s="167" t="s">
        <v>3000</v>
      </c>
      <c r="H3" s="166" t="s">
        <v>308</v>
      </c>
      <c r="I3" s="166" t="s">
        <v>85</v>
      </c>
      <c r="J3" s="166">
        <v>3098</v>
      </c>
      <c r="K3" s="166" t="s">
        <v>252</v>
      </c>
      <c r="L3" s="166" t="s">
        <v>87</v>
      </c>
      <c r="M3" s="166" t="s">
        <v>269</v>
      </c>
      <c r="N3" s="166" t="s">
        <v>263</v>
      </c>
      <c r="O3" s="166" t="s">
        <v>14</v>
      </c>
      <c r="P3" s="135"/>
    </row>
    <row r="4" s="116" customFormat="1" ht="33" customHeight="1" spans="1:16">
      <c r="A4" s="166" t="s">
        <v>3002</v>
      </c>
      <c r="B4" s="166" t="s">
        <v>271</v>
      </c>
      <c r="C4" s="166" t="s">
        <v>3003</v>
      </c>
      <c r="D4" s="166" t="s">
        <v>247</v>
      </c>
      <c r="E4" s="166" t="s">
        <v>902</v>
      </c>
      <c r="F4" s="166" t="s">
        <v>3004</v>
      </c>
      <c r="G4" s="167" t="s">
        <v>3005</v>
      </c>
      <c r="H4" s="166" t="s">
        <v>905</v>
      </c>
      <c r="I4" s="166" t="s">
        <v>105</v>
      </c>
      <c r="J4" s="166">
        <v>3298</v>
      </c>
      <c r="K4" s="166" t="s">
        <v>252</v>
      </c>
      <c r="L4" s="166" t="s">
        <v>106</v>
      </c>
      <c r="M4" s="166" t="s">
        <v>269</v>
      </c>
      <c r="N4" s="166" t="s">
        <v>263</v>
      </c>
      <c r="O4" s="166" t="s">
        <v>14</v>
      </c>
      <c r="P4" s="133" t="s">
        <v>14</v>
      </c>
    </row>
    <row r="5" s="116" customFormat="1" ht="33" customHeight="1" spans="1:16">
      <c r="A5" s="164" t="s">
        <v>3006</v>
      </c>
      <c r="B5" s="164" t="s">
        <v>271</v>
      </c>
      <c r="C5" s="164" t="s">
        <v>3003</v>
      </c>
      <c r="D5" s="164" t="s">
        <v>247</v>
      </c>
      <c r="E5" s="164" t="s">
        <v>902</v>
      </c>
      <c r="F5" s="164" t="s">
        <v>3004</v>
      </c>
      <c r="G5" s="165" t="s">
        <v>3005</v>
      </c>
      <c r="H5" s="164" t="s">
        <v>265</v>
      </c>
      <c r="I5" s="164" t="s">
        <v>105</v>
      </c>
      <c r="J5" s="164">
        <v>5398</v>
      </c>
      <c r="K5" s="164" t="s">
        <v>252</v>
      </c>
      <c r="L5" s="164" t="s">
        <v>106</v>
      </c>
      <c r="M5" s="164" t="s">
        <v>266</v>
      </c>
      <c r="N5" s="166" t="s">
        <v>263</v>
      </c>
      <c r="O5" s="166">
        <v>1</v>
      </c>
      <c r="P5" s="135"/>
    </row>
    <row r="6" s="116" customFormat="1" ht="33" customHeight="1" spans="1:16">
      <c r="A6" s="166" t="s">
        <v>3007</v>
      </c>
      <c r="B6" s="166" t="s">
        <v>3008</v>
      </c>
      <c r="C6" s="166" t="s">
        <v>3009</v>
      </c>
      <c r="D6" s="166" t="s">
        <v>247</v>
      </c>
      <c r="E6" s="166" t="s">
        <v>248</v>
      </c>
      <c r="F6" s="166" t="s">
        <v>3010</v>
      </c>
      <c r="G6" s="167" t="s">
        <v>3000</v>
      </c>
      <c r="H6" s="166" t="s">
        <v>2611</v>
      </c>
      <c r="I6" s="166" t="s">
        <v>131</v>
      </c>
      <c r="J6" s="166">
        <v>6048</v>
      </c>
      <c r="K6" s="166" t="s">
        <v>252</v>
      </c>
      <c r="L6" s="166" t="s">
        <v>126</v>
      </c>
      <c r="M6" s="166" t="s">
        <v>2612</v>
      </c>
      <c r="N6" s="166" t="s">
        <v>263</v>
      </c>
      <c r="O6" s="166" t="s">
        <v>14</v>
      </c>
      <c r="P6" s="166" t="s">
        <v>14</v>
      </c>
    </row>
    <row r="7" s="116" customFormat="1" ht="33" customHeight="1" spans="1:16">
      <c r="A7" s="166" t="s">
        <v>3011</v>
      </c>
      <c r="B7" s="166" t="s">
        <v>3012</v>
      </c>
      <c r="C7" s="166" t="s">
        <v>3013</v>
      </c>
      <c r="D7" s="166" t="s">
        <v>247</v>
      </c>
      <c r="E7" s="166" t="s">
        <v>328</v>
      </c>
      <c r="F7" s="166" t="s">
        <v>3014</v>
      </c>
      <c r="G7" s="167" t="s">
        <v>3000</v>
      </c>
      <c r="H7" s="166" t="s">
        <v>297</v>
      </c>
      <c r="I7" s="166" t="s">
        <v>52</v>
      </c>
      <c r="J7" s="166">
        <v>5458</v>
      </c>
      <c r="K7" s="166" t="s">
        <v>252</v>
      </c>
      <c r="L7" s="166" t="s">
        <v>53</v>
      </c>
      <c r="M7" s="166" t="s">
        <v>277</v>
      </c>
      <c r="N7" s="166" t="s">
        <v>263</v>
      </c>
      <c r="O7" s="166" t="s">
        <v>14</v>
      </c>
      <c r="P7" s="141">
        <v>2</v>
      </c>
    </row>
    <row r="8" s="116" customFormat="1" ht="33" customHeight="1" spans="1:16">
      <c r="A8" s="164" t="s">
        <v>3015</v>
      </c>
      <c r="B8" s="164" t="s">
        <v>3012</v>
      </c>
      <c r="C8" s="164" t="s">
        <v>3013</v>
      </c>
      <c r="D8" s="164" t="s">
        <v>247</v>
      </c>
      <c r="E8" s="164" t="s">
        <v>328</v>
      </c>
      <c r="F8" s="164" t="s">
        <v>3014</v>
      </c>
      <c r="G8" s="165" t="s">
        <v>3000</v>
      </c>
      <c r="H8" s="164" t="s">
        <v>265</v>
      </c>
      <c r="I8" s="164" t="s">
        <v>52</v>
      </c>
      <c r="J8" s="164">
        <v>5398</v>
      </c>
      <c r="K8" s="164" t="s">
        <v>1359</v>
      </c>
      <c r="L8" s="164" t="s">
        <v>56</v>
      </c>
      <c r="M8" s="164" t="s">
        <v>266</v>
      </c>
      <c r="N8" s="166" t="s">
        <v>263</v>
      </c>
      <c r="O8" s="166">
        <v>1</v>
      </c>
      <c r="P8" s="140"/>
    </row>
    <row r="9" s="116" customFormat="1" ht="33" customHeight="1" spans="1:16">
      <c r="A9" s="166" t="s">
        <v>3016</v>
      </c>
      <c r="B9" s="166" t="s">
        <v>3012</v>
      </c>
      <c r="C9" s="166" t="s">
        <v>3013</v>
      </c>
      <c r="D9" s="166" t="s">
        <v>247</v>
      </c>
      <c r="E9" s="166" t="s">
        <v>328</v>
      </c>
      <c r="F9" s="166" t="s">
        <v>3017</v>
      </c>
      <c r="G9" s="167" t="s">
        <v>3000</v>
      </c>
      <c r="H9" s="166" t="s">
        <v>308</v>
      </c>
      <c r="I9" s="166" t="s">
        <v>52</v>
      </c>
      <c r="J9" s="166">
        <v>3098</v>
      </c>
      <c r="K9" s="166" t="s">
        <v>1359</v>
      </c>
      <c r="L9" s="166" t="s">
        <v>56</v>
      </c>
      <c r="M9" s="166" t="s">
        <v>269</v>
      </c>
      <c r="N9" s="166" t="s">
        <v>263</v>
      </c>
      <c r="O9" s="166" t="s">
        <v>14</v>
      </c>
      <c r="P9" s="140"/>
    </row>
    <row r="10" s="116" customFormat="1" ht="33" customHeight="1" spans="1:16">
      <c r="A10" s="166" t="s">
        <v>3018</v>
      </c>
      <c r="B10" s="166" t="s">
        <v>3012</v>
      </c>
      <c r="C10" s="166" t="s">
        <v>3013</v>
      </c>
      <c r="D10" s="166" t="s">
        <v>247</v>
      </c>
      <c r="E10" s="166" t="s">
        <v>328</v>
      </c>
      <c r="F10" s="166" t="s">
        <v>3019</v>
      </c>
      <c r="G10" s="167" t="s">
        <v>3020</v>
      </c>
      <c r="H10" s="166" t="s">
        <v>365</v>
      </c>
      <c r="I10" s="166" t="s">
        <v>52</v>
      </c>
      <c r="J10" s="166">
        <v>4848</v>
      </c>
      <c r="K10" s="166" t="s">
        <v>252</v>
      </c>
      <c r="L10" s="166" t="s">
        <v>53</v>
      </c>
      <c r="M10" s="166" t="s">
        <v>1276</v>
      </c>
      <c r="N10" s="166" t="s">
        <v>263</v>
      </c>
      <c r="O10" s="166" t="s">
        <v>14</v>
      </c>
      <c r="P10" s="142"/>
    </row>
    <row r="11" s="116" customFormat="1" ht="33" customHeight="1" spans="1:16">
      <c r="A11" s="164" t="s">
        <v>3021</v>
      </c>
      <c r="B11" s="164" t="s">
        <v>3012</v>
      </c>
      <c r="C11" s="164" t="s">
        <v>3013</v>
      </c>
      <c r="D11" s="164" t="s">
        <v>247</v>
      </c>
      <c r="E11" s="164" t="s">
        <v>328</v>
      </c>
      <c r="F11" s="164" t="s">
        <v>3014</v>
      </c>
      <c r="G11" s="165" t="s">
        <v>3022</v>
      </c>
      <c r="H11" s="164" t="s">
        <v>331</v>
      </c>
      <c r="I11" s="164" t="s">
        <v>52</v>
      </c>
      <c r="J11" s="164">
        <v>7308</v>
      </c>
      <c r="K11" s="164" t="s">
        <v>252</v>
      </c>
      <c r="L11" s="164" t="s">
        <v>53</v>
      </c>
      <c r="M11" s="164" t="s">
        <v>853</v>
      </c>
      <c r="N11" s="166" t="s">
        <v>263</v>
      </c>
      <c r="O11" s="166">
        <v>2</v>
      </c>
      <c r="P11" s="143"/>
    </row>
    <row r="12" s="116" customFormat="1" ht="33" customHeight="1" spans="1:16">
      <c r="A12" s="166" t="s">
        <v>3023</v>
      </c>
      <c r="B12" s="166" t="s">
        <v>3024</v>
      </c>
      <c r="C12" s="166" t="s">
        <v>3025</v>
      </c>
      <c r="D12" s="166" t="s">
        <v>247</v>
      </c>
      <c r="E12" s="166" t="s">
        <v>314</v>
      </c>
      <c r="F12" s="166" t="s">
        <v>3026</v>
      </c>
      <c r="G12" s="167" t="s">
        <v>3005</v>
      </c>
      <c r="H12" s="166" t="s">
        <v>939</v>
      </c>
      <c r="I12" s="166" t="s">
        <v>96</v>
      </c>
      <c r="J12" s="166">
        <v>4698</v>
      </c>
      <c r="K12" s="166" t="s">
        <v>252</v>
      </c>
      <c r="L12" s="166" t="s">
        <v>97</v>
      </c>
      <c r="M12" s="166" t="s">
        <v>277</v>
      </c>
      <c r="N12" s="166" t="s">
        <v>263</v>
      </c>
      <c r="O12" s="166" t="s">
        <v>14</v>
      </c>
      <c r="P12" s="141">
        <v>1</v>
      </c>
    </row>
    <row r="13" s="116" customFormat="1" ht="33" customHeight="1" spans="1:16">
      <c r="A13" s="164" t="s">
        <v>3027</v>
      </c>
      <c r="B13" s="164" t="s">
        <v>3024</v>
      </c>
      <c r="C13" s="164" t="s">
        <v>3025</v>
      </c>
      <c r="D13" s="164" t="s">
        <v>247</v>
      </c>
      <c r="E13" s="164" t="s">
        <v>314</v>
      </c>
      <c r="F13" s="164" t="s">
        <v>3026</v>
      </c>
      <c r="G13" s="165" t="s">
        <v>3005</v>
      </c>
      <c r="H13" s="164" t="s">
        <v>265</v>
      </c>
      <c r="I13" s="164" t="s">
        <v>96</v>
      </c>
      <c r="J13" s="164">
        <v>5398</v>
      </c>
      <c r="K13" s="164" t="s">
        <v>252</v>
      </c>
      <c r="L13" s="164" t="s">
        <v>97</v>
      </c>
      <c r="M13" s="164" t="s">
        <v>266</v>
      </c>
      <c r="N13" s="166" t="s">
        <v>263</v>
      </c>
      <c r="O13" s="166">
        <v>1</v>
      </c>
      <c r="P13" s="142"/>
    </row>
    <row r="14" s="116" customFormat="1" ht="33" customHeight="1" spans="1:16">
      <c r="A14" s="166" t="s">
        <v>3028</v>
      </c>
      <c r="B14" s="166" t="s">
        <v>3024</v>
      </c>
      <c r="C14" s="166" t="s">
        <v>3025</v>
      </c>
      <c r="D14" s="166" t="s">
        <v>247</v>
      </c>
      <c r="E14" s="166" t="s">
        <v>314</v>
      </c>
      <c r="F14" s="166" t="s">
        <v>3026</v>
      </c>
      <c r="G14" s="167" t="s">
        <v>3005</v>
      </c>
      <c r="H14" s="166" t="s">
        <v>308</v>
      </c>
      <c r="I14" s="166" t="s">
        <v>96</v>
      </c>
      <c r="J14" s="166">
        <v>3098</v>
      </c>
      <c r="K14" s="166" t="s">
        <v>252</v>
      </c>
      <c r="L14" s="166" t="s">
        <v>97</v>
      </c>
      <c r="M14" s="166" t="s">
        <v>269</v>
      </c>
      <c r="N14" s="166" t="s">
        <v>263</v>
      </c>
      <c r="O14" s="166" t="s">
        <v>14</v>
      </c>
      <c r="P14" s="143"/>
    </row>
    <row r="15" s="116" customFormat="1" ht="33" customHeight="1" spans="1:16">
      <c r="A15" s="164" t="s">
        <v>3029</v>
      </c>
      <c r="B15" s="164" t="s">
        <v>2983</v>
      </c>
      <c r="C15" s="164" t="s">
        <v>2984</v>
      </c>
      <c r="D15" s="164" t="s">
        <v>247</v>
      </c>
      <c r="E15" s="164" t="s">
        <v>860</v>
      </c>
      <c r="F15" s="164" t="s">
        <v>3030</v>
      </c>
      <c r="G15" s="165" t="s">
        <v>3020</v>
      </c>
      <c r="H15" s="164" t="s">
        <v>335</v>
      </c>
      <c r="I15" s="164" t="s">
        <v>100</v>
      </c>
      <c r="J15" s="164">
        <v>9098</v>
      </c>
      <c r="K15" s="164" t="s">
        <v>252</v>
      </c>
      <c r="L15" s="164" t="s">
        <v>102</v>
      </c>
      <c r="M15" s="164" t="s">
        <v>856</v>
      </c>
      <c r="N15" s="166" t="s">
        <v>263</v>
      </c>
      <c r="O15" s="166">
        <v>2</v>
      </c>
      <c r="P15" s="166" t="s">
        <v>14</v>
      </c>
    </row>
    <row r="16" s="116" customFormat="1" ht="33" customHeight="1" spans="1:16">
      <c r="A16" s="166" t="s">
        <v>3031</v>
      </c>
      <c r="B16" s="166" t="s">
        <v>3008</v>
      </c>
      <c r="C16" s="166" t="s">
        <v>3032</v>
      </c>
      <c r="D16" s="166" t="s">
        <v>247</v>
      </c>
      <c r="E16" s="166" t="s">
        <v>314</v>
      </c>
      <c r="F16" s="166" t="s">
        <v>3033</v>
      </c>
      <c r="G16" s="167" t="s">
        <v>3020</v>
      </c>
      <c r="H16" s="166" t="s">
        <v>2611</v>
      </c>
      <c r="I16" s="166" t="s">
        <v>2584</v>
      </c>
      <c r="J16" s="166">
        <v>5088</v>
      </c>
      <c r="K16" s="166" t="s">
        <v>252</v>
      </c>
      <c r="L16" s="166" t="s">
        <v>86</v>
      </c>
      <c r="M16" s="166" t="s">
        <v>2612</v>
      </c>
      <c r="N16" s="166" t="s">
        <v>263</v>
      </c>
      <c r="O16" s="166" t="s">
        <v>14</v>
      </c>
      <c r="P16" s="166" t="s">
        <v>14</v>
      </c>
    </row>
    <row r="17" s="116" customFormat="1" ht="33" customHeight="1" spans="1:16">
      <c r="A17" s="166" t="s">
        <v>3034</v>
      </c>
      <c r="B17" s="166" t="s">
        <v>3008</v>
      </c>
      <c r="C17" s="166" t="s">
        <v>3032</v>
      </c>
      <c r="D17" s="166" t="s">
        <v>247</v>
      </c>
      <c r="E17" s="166" t="s">
        <v>314</v>
      </c>
      <c r="F17" s="166" t="s">
        <v>3033</v>
      </c>
      <c r="G17" s="167" t="s">
        <v>3020</v>
      </c>
      <c r="H17" s="166" t="s">
        <v>2611</v>
      </c>
      <c r="I17" s="166" t="s">
        <v>2584</v>
      </c>
      <c r="J17" s="166">
        <v>5088</v>
      </c>
      <c r="K17" s="166" t="s">
        <v>252</v>
      </c>
      <c r="L17" s="166" t="s">
        <v>86</v>
      </c>
      <c r="M17" s="166" t="s">
        <v>2612</v>
      </c>
      <c r="N17" s="166" t="s">
        <v>263</v>
      </c>
      <c r="O17" s="166" t="s">
        <v>14</v>
      </c>
      <c r="P17" s="166" t="s">
        <v>14</v>
      </c>
    </row>
    <row r="18" s="116" customFormat="1" ht="33" customHeight="1" spans="1:16">
      <c r="A18" s="164" t="s">
        <v>3035</v>
      </c>
      <c r="B18" s="164" t="s">
        <v>3036</v>
      </c>
      <c r="C18" s="164" t="s">
        <v>2968</v>
      </c>
      <c r="D18" s="164" t="s">
        <v>247</v>
      </c>
      <c r="E18" s="164" t="s">
        <v>314</v>
      </c>
      <c r="F18" s="164" t="s">
        <v>3037</v>
      </c>
      <c r="G18" s="165" t="s">
        <v>3005</v>
      </c>
      <c r="H18" s="164" t="s">
        <v>2231</v>
      </c>
      <c r="I18" s="164" t="s">
        <v>91</v>
      </c>
      <c r="J18" s="164">
        <v>8999</v>
      </c>
      <c r="K18" s="164" t="s">
        <v>252</v>
      </c>
      <c r="L18" s="164" t="s">
        <v>94</v>
      </c>
      <c r="M18" s="164" t="s">
        <v>266</v>
      </c>
      <c r="N18" s="166" t="s">
        <v>263</v>
      </c>
      <c r="O18" s="166">
        <v>1</v>
      </c>
      <c r="P18" s="141">
        <v>1</v>
      </c>
    </row>
    <row r="19" s="116" customFormat="1" ht="33" customHeight="1" spans="1:16">
      <c r="A19" s="166" t="s">
        <v>3038</v>
      </c>
      <c r="B19" s="166" t="s">
        <v>3036</v>
      </c>
      <c r="C19" s="166" t="s">
        <v>2968</v>
      </c>
      <c r="D19" s="166" t="s">
        <v>247</v>
      </c>
      <c r="E19" s="166" t="s">
        <v>314</v>
      </c>
      <c r="F19" s="166" t="s">
        <v>3037</v>
      </c>
      <c r="G19" s="167" t="s">
        <v>3005</v>
      </c>
      <c r="H19" s="166" t="s">
        <v>896</v>
      </c>
      <c r="I19" s="166" t="s">
        <v>91</v>
      </c>
      <c r="J19" s="166">
        <v>3098</v>
      </c>
      <c r="K19" s="166" t="s">
        <v>252</v>
      </c>
      <c r="L19" s="166" t="s">
        <v>94</v>
      </c>
      <c r="M19" s="166" t="s">
        <v>269</v>
      </c>
      <c r="N19" s="166" t="s">
        <v>263</v>
      </c>
      <c r="O19" s="166" t="s">
        <v>14</v>
      </c>
      <c r="P19" s="142"/>
    </row>
    <row r="20" s="116" customFormat="1" ht="33" customHeight="1" spans="1:16">
      <c r="A20" s="164" t="s">
        <v>3039</v>
      </c>
      <c r="B20" s="164" t="s">
        <v>3036</v>
      </c>
      <c r="C20" s="164" t="s">
        <v>2968</v>
      </c>
      <c r="D20" s="164" t="s">
        <v>247</v>
      </c>
      <c r="E20" s="164" t="s">
        <v>314</v>
      </c>
      <c r="F20" s="164" t="s">
        <v>3037</v>
      </c>
      <c r="G20" s="165" t="s">
        <v>3005</v>
      </c>
      <c r="H20" s="164" t="s">
        <v>852</v>
      </c>
      <c r="I20" s="164" t="s">
        <v>91</v>
      </c>
      <c r="J20" s="164">
        <v>7998</v>
      </c>
      <c r="K20" s="164" t="s">
        <v>252</v>
      </c>
      <c r="L20" s="164" t="s">
        <v>94</v>
      </c>
      <c r="M20" s="164" t="s">
        <v>853</v>
      </c>
      <c r="N20" s="166" t="s">
        <v>263</v>
      </c>
      <c r="O20" s="166">
        <v>2</v>
      </c>
      <c r="P20" s="142"/>
    </row>
    <row r="21" s="116" customFormat="1" ht="33" customHeight="1" spans="1:16">
      <c r="A21" s="164" t="s">
        <v>3040</v>
      </c>
      <c r="B21" s="164" t="s">
        <v>3036</v>
      </c>
      <c r="C21" s="164" t="s">
        <v>2968</v>
      </c>
      <c r="D21" s="164" t="s">
        <v>247</v>
      </c>
      <c r="E21" s="164" t="s">
        <v>314</v>
      </c>
      <c r="F21" s="164" t="s">
        <v>3037</v>
      </c>
      <c r="G21" s="165" t="s">
        <v>3005</v>
      </c>
      <c r="H21" s="164" t="s">
        <v>335</v>
      </c>
      <c r="I21" s="164" t="s">
        <v>91</v>
      </c>
      <c r="J21" s="164">
        <v>8998</v>
      </c>
      <c r="K21" s="164" t="s">
        <v>252</v>
      </c>
      <c r="L21" s="164" t="s">
        <v>94</v>
      </c>
      <c r="M21" s="164" t="s">
        <v>856</v>
      </c>
      <c r="N21" s="166" t="s">
        <v>263</v>
      </c>
      <c r="O21" s="166">
        <v>2</v>
      </c>
      <c r="P21" s="142"/>
    </row>
    <row r="22" s="116" customFormat="1" ht="33" customHeight="1" spans="1:16">
      <c r="A22" s="166" t="s">
        <v>3041</v>
      </c>
      <c r="B22" s="166" t="s">
        <v>3036</v>
      </c>
      <c r="C22" s="166" t="s">
        <v>2968</v>
      </c>
      <c r="D22" s="166" t="s">
        <v>247</v>
      </c>
      <c r="E22" s="166" t="s">
        <v>314</v>
      </c>
      <c r="F22" s="166" t="s">
        <v>3037</v>
      </c>
      <c r="G22" s="167" t="s">
        <v>3005</v>
      </c>
      <c r="H22" s="166" t="s">
        <v>1367</v>
      </c>
      <c r="I22" s="166" t="s">
        <v>91</v>
      </c>
      <c r="J22" s="166">
        <v>5998</v>
      </c>
      <c r="K22" s="166" t="s">
        <v>252</v>
      </c>
      <c r="L22" s="166" t="s">
        <v>94</v>
      </c>
      <c r="M22" s="166" t="s">
        <v>1276</v>
      </c>
      <c r="N22" s="166" t="s">
        <v>263</v>
      </c>
      <c r="O22" s="166" t="s">
        <v>14</v>
      </c>
      <c r="P22" s="143"/>
    </row>
    <row r="23" s="116" customFormat="1" ht="33" customHeight="1" spans="1:16">
      <c r="A23" s="164" t="s">
        <v>3042</v>
      </c>
      <c r="B23" s="164" t="s">
        <v>2989</v>
      </c>
      <c r="C23" s="164" t="s">
        <v>2990</v>
      </c>
      <c r="D23" s="164" t="s">
        <v>247</v>
      </c>
      <c r="E23" s="164" t="s">
        <v>893</v>
      </c>
      <c r="F23" s="164" t="s">
        <v>3043</v>
      </c>
      <c r="G23" s="165" t="s">
        <v>3044</v>
      </c>
      <c r="H23" s="164" t="s">
        <v>852</v>
      </c>
      <c r="I23" s="164" t="s">
        <v>13</v>
      </c>
      <c r="J23" s="164">
        <v>9098</v>
      </c>
      <c r="K23" s="164" t="s">
        <v>3045</v>
      </c>
      <c r="L23" s="164" t="s">
        <v>881</v>
      </c>
      <c r="M23" s="164" t="s">
        <v>853</v>
      </c>
      <c r="N23" s="166" t="s">
        <v>263</v>
      </c>
      <c r="O23" s="166">
        <v>2</v>
      </c>
      <c r="P23" s="141">
        <v>1</v>
      </c>
    </row>
    <row r="24" s="116" customFormat="1" ht="33" customHeight="1" spans="1:16">
      <c r="A24" s="164" t="s">
        <v>3046</v>
      </c>
      <c r="B24" s="164" t="s">
        <v>2989</v>
      </c>
      <c r="C24" s="164" t="s">
        <v>2990</v>
      </c>
      <c r="D24" s="164" t="s">
        <v>247</v>
      </c>
      <c r="E24" s="164" t="s">
        <v>893</v>
      </c>
      <c r="F24" s="164" t="s">
        <v>3043</v>
      </c>
      <c r="G24" s="165" t="s">
        <v>3005</v>
      </c>
      <c r="H24" s="164" t="s">
        <v>3047</v>
      </c>
      <c r="I24" s="164" t="s">
        <v>13</v>
      </c>
      <c r="J24" s="164">
        <v>12098</v>
      </c>
      <c r="K24" s="164" t="s">
        <v>252</v>
      </c>
      <c r="L24" s="164" t="s">
        <v>23</v>
      </c>
      <c r="M24" s="164" t="s">
        <v>266</v>
      </c>
      <c r="N24" s="166" t="s">
        <v>263</v>
      </c>
      <c r="O24" s="166">
        <v>1</v>
      </c>
      <c r="P24" s="142"/>
    </row>
    <row r="25" s="116" customFormat="1" ht="33" customHeight="1" spans="1:16">
      <c r="A25" s="166" t="s">
        <v>3048</v>
      </c>
      <c r="B25" s="166" t="s">
        <v>2989</v>
      </c>
      <c r="C25" s="166" t="s">
        <v>2990</v>
      </c>
      <c r="D25" s="166" t="s">
        <v>247</v>
      </c>
      <c r="E25" s="166" t="s">
        <v>893</v>
      </c>
      <c r="F25" s="166" t="s">
        <v>3043</v>
      </c>
      <c r="G25" s="167" t="s">
        <v>3005</v>
      </c>
      <c r="H25" s="166" t="s">
        <v>1272</v>
      </c>
      <c r="I25" s="166" t="s">
        <v>13</v>
      </c>
      <c r="J25" s="166">
        <v>3798</v>
      </c>
      <c r="K25" s="166" t="s">
        <v>252</v>
      </c>
      <c r="L25" s="166" t="s">
        <v>23</v>
      </c>
      <c r="M25" s="166" t="s">
        <v>269</v>
      </c>
      <c r="N25" s="166" t="s">
        <v>263</v>
      </c>
      <c r="O25" s="166" t="s">
        <v>14</v>
      </c>
      <c r="P25" s="142"/>
    </row>
    <row r="26" s="116" customFormat="1" ht="33" customHeight="1" spans="1:16">
      <c r="A26" s="166" t="s">
        <v>3049</v>
      </c>
      <c r="B26" s="166" t="s">
        <v>2989</v>
      </c>
      <c r="C26" s="166" t="s">
        <v>2990</v>
      </c>
      <c r="D26" s="166" t="s">
        <v>247</v>
      </c>
      <c r="E26" s="166" t="s">
        <v>893</v>
      </c>
      <c r="F26" s="166" t="s">
        <v>3043</v>
      </c>
      <c r="G26" s="167" t="s">
        <v>3005</v>
      </c>
      <c r="H26" s="166" t="s">
        <v>3050</v>
      </c>
      <c r="I26" s="166" t="s">
        <v>13</v>
      </c>
      <c r="J26" s="166">
        <v>9788</v>
      </c>
      <c r="K26" s="166" t="s">
        <v>252</v>
      </c>
      <c r="L26" s="166" t="s">
        <v>23</v>
      </c>
      <c r="M26" s="166" t="s">
        <v>1276</v>
      </c>
      <c r="N26" s="166" t="s">
        <v>263</v>
      </c>
      <c r="O26" s="166" t="s">
        <v>14</v>
      </c>
      <c r="P26" s="143"/>
    </row>
    <row r="27" s="116" customFormat="1" ht="33" customHeight="1" spans="1:17">
      <c r="A27" s="164" t="s">
        <v>3051</v>
      </c>
      <c r="B27" s="164" t="s">
        <v>3052</v>
      </c>
      <c r="C27" s="164" t="s">
        <v>3053</v>
      </c>
      <c r="D27" s="164" t="s">
        <v>247</v>
      </c>
      <c r="E27" s="164" t="s">
        <v>314</v>
      </c>
      <c r="F27" s="164" t="s">
        <v>3054</v>
      </c>
      <c r="G27" s="165" t="s">
        <v>3055</v>
      </c>
      <c r="H27" s="164" t="s">
        <v>265</v>
      </c>
      <c r="I27" s="164" t="s">
        <v>45</v>
      </c>
      <c r="J27" s="164">
        <v>5678</v>
      </c>
      <c r="K27" s="164" t="s">
        <v>252</v>
      </c>
      <c r="L27" s="164" t="s">
        <v>51</v>
      </c>
      <c r="M27" s="164" t="s">
        <v>266</v>
      </c>
      <c r="N27" s="166" t="s">
        <v>263</v>
      </c>
      <c r="O27" s="166">
        <v>1</v>
      </c>
      <c r="P27" s="141">
        <v>1</v>
      </c>
      <c r="Q27" s="116">
        <v>1</v>
      </c>
    </row>
    <row r="28" s="116" customFormat="1" ht="33" customHeight="1" spans="1:17">
      <c r="A28" s="166" t="s">
        <v>3056</v>
      </c>
      <c r="B28" s="166" t="s">
        <v>3052</v>
      </c>
      <c r="C28" s="166" t="s">
        <v>3053</v>
      </c>
      <c r="D28" s="166" t="s">
        <v>247</v>
      </c>
      <c r="E28" s="166" t="s">
        <v>314</v>
      </c>
      <c r="F28" s="166" t="s">
        <v>3054</v>
      </c>
      <c r="G28" s="167" t="s">
        <v>3055</v>
      </c>
      <c r="H28" s="166" t="s">
        <v>308</v>
      </c>
      <c r="I28" s="166" t="s">
        <v>45</v>
      </c>
      <c r="J28" s="166">
        <v>3098</v>
      </c>
      <c r="K28" s="166" t="s">
        <v>252</v>
      </c>
      <c r="L28" s="166" t="s">
        <v>51</v>
      </c>
      <c r="M28" s="166" t="s">
        <v>269</v>
      </c>
      <c r="N28" s="166" t="s">
        <v>263</v>
      </c>
      <c r="O28" s="166" t="s">
        <v>14</v>
      </c>
      <c r="P28" s="142"/>
      <c r="Q28" s="116">
        <v>1</v>
      </c>
    </row>
    <row r="29" s="116" customFormat="1" ht="33" customHeight="1" spans="1:17">
      <c r="A29" s="164" t="s">
        <v>3057</v>
      </c>
      <c r="B29" s="164" t="s">
        <v>3052</v>
      </c>
      <c r="C29" s="164" t="s">
        <v>3053</v>
      </c>
      <c r="D29" s="164" t="s">
        <v>247</v>
      </c>
      <c r="E29" s="164" t="s">
        <v>314</v>
      </c>
      <c r="F29" s="164" t="s">
        <v>3054</v>
      </c>
      <c r="G29" s="165" t="s">
        <v>3055</v>
      </c>
      <c r="H29" s="164" t="s">
        <v>331</v>
      </c>
      <c r="I29" s="164" t="s">
        <v>45</v>
      </c>
      <c r="J29" s="164">
        <v>7308</v>
      </c>
      <c r="K29" s="164" t="s">
        <v>252</v>
      </c>
      <c r="L29" s="164" t="s">
        <v>51</v>
      </c>
      <c r="M29" s="164" t="s">
        <v>853</v>
      </c>
      <c r="N29" s="166" t="s">
        <v>263</v>
      </c>
      <c r="O29" s="166">
        <v>2</v>
      </c>
      <c r="P29" s="142"/>
      <c r="Q29" s="116">
        <v>1</v>
      </c>
    </row>
    <row r="30" s="116" customFormat="1" ht="33" customHeight="1" spans="1:17">
      <c r="A30" s="166" t="s">
        <v>3058</v>
      </c>
      <c r="B30" s="166" t="s">
        <v>3052</v>
      </c>
      <c r="C30" s="166" t="s">
        <v>3053</v>
      </c>
      <c r="D30" s="166" t="s">
        <v>247</v>
      </c>
      <c r="E30" s="166" t="s">
        <v>314</v>
      </c>
      <c r="F30" s="166" t="s">
        <v>3054</v>
      </c>
      <c r="G30" s="167" t="s">
        <v>3055</v>
      </c>
      <c r="H30" s="166" t="s">
        <v>297</v>
      </c>
      <c r="I30" s="166" t="s">
        <v>45</v>
      </c>
      <c r="J30" s="166">
        <v>5498</v>
      </c>
      <c r="K30" s="166" t="s">
        <v>252</v>
      </c>
      <c r="L30" s="166" t="s">
        <v>51</v>
      </c>
      <c r="M30" s="166" t="s">
        <v>277</v>
      </c>
      <c r="N30" s="166" t="s">
        <v>263</v>
      </c>
      <c r="O30" s="166" t="s">
        <v>14</v>
      </c>
      <c r="P30" s="143"/>
      <c r="Q30" s="116">
        <v>1</v>
      </c>
    </row>
    <row r="31" s="116" customFormat="1" ht="33" customHeight="1" spans="1:17">
      <c r="A31" s="166" t="s">
        <v>3059</v>
      </c>
      <c r="B31" s="166" t="s">
        <v>3060</v>
      </c>
      <c r="C31" s="166" t="s">
        <v>3061</v>
      </c>
      <c r="D31" s="166" t="s">
        <v>247</v>
      </c>
      <c r="E31" s="166" t="s">
        <v>314</v>
      </c>
      <c r="F31" s="166" t="s">
        <v>3062</v>
      </c>
      <c r="G31" s="167" t="s">
        <v>3063</v>
      </c>
      <c r="H31" s="166" t="s">
        <v>2611</v>
      </c>
      <c r="I31" s="166" t="s">
        <v>52</v>
      </c>
      <c r="J31" s="166">
        <v>6098</v>
      </c>
      <c r="K31" s="166" t="s">
        <v>252</v>
      </c>
      <c r="L31" s="166" t="s">
        <v>53</v>
      </c>
      <c r="M31" s="166" t="s">
        <v>2612</v>
      </c>
      <c r="N31" s="166" t="s">
        <v>263</v>
      </c>
      <c r="O31" s="166" t="s">
        <v>14</v>
      </c>
      <c r="P31" s="141">
        <v>1</v>
      </c>
      <c r="Q31" s="116">
        <v>1</v>
      </c>
    </row>
    <row r="32" s="116" customFormat="1" ht="33" customHeight="1" spans="1:17">
      <c r="A32" s="164" t="s">
        <v>3064</v>
      </c>
      <c r="B32" s="164" t="s">
        <v>3060</v>
      </c>
      <c r="C32" s="164" t="s">
        <v>3061</v>
      </c>
      <c r="D32" s="164" t="s">
        <v>247</v>
      </c>
      <c r="E32" s="164" t="s">
        <v>314</v>
      </c>
      <c r="F32" s="164" t="s">
        <v>3062</v>
      </c>
      <c r="G32" s="165" t="s">
        <v>3063</v>
      </c>
      <c r="H32" s="164" t="s">
        <v>265</v>
      </c>
      <c r="I32" s="164" t="s">
        <v>52</v>
      </c>
      <c r="J32" s="164">
        <v>5398</v>
      </c>
      <c r="K32" s="164" t="s">
        <v>252</v>
      </c>
      <c r="L32" s="164" t="s">
        <v>53</v>
      </c>
      <c r="M32" s="164" t="s">
        <v>266</v>
      </c>
      <c r="N32" s="166" t="s">
        <v>263</v>
      </c>
      <c r="O32" s="166">
        <v>1</v>
      </c>
      <c r="P32" s="142"/>
      <c r="Q32" s="116">
        <v>1</v>
      </c>
    </row>
    <row r="33" s="116" customFormat="1" ht="33" customHeight="1" spans="1:17">
      <c r="A33" s="164" t="s">
        <v>3065</v>
      </c>
      <c r="B33" s="164" t="s">
        <v>3060</v>
      </c>
      <c r="C33" s="164" t="s">
        <v>3061</v>
      </c>
      <c r="D33" s="164" t="s">
        <v>247</v>
      </c>
      <c r="E33" s="164" t="s">
        <v>314</v>
      </c>
      <c r="F33" s="164" t="s">
        <v>3062</v>
      </c>
      <c r="G33" s="165" t="s">
        <v>3063</v>
      </c>
      <c r="H33" s="164" t="s">
        <v>1905</v>
      </c>
      <c r="I33" s="164" t="s">
        <v>52</v>
      </c>
      <c r="J33" s="164">
        <v>11098</v>
      </c>
      <c r="K33" s="164" t="s">
        <v>252</v>
      </c>
      <c r="L33" s="164" t="s">
        <v>53</v>
      </c>
      <c r="M33" s="164" t="s">
        <v>856</v>
      </c>
      <c r="N33" s="166" t="s">
        <v>263</v>
      </c>
      <c r="O33" s="166">
        <v>2</v>
      </c>
      <c r="P33" s="142"/>
      <c r="Q33" s="116">
        <v>1</v>
      </c>
    </row>
    <row r="34" s="116" customFormat="1" ht="33" customHeight="1" spans="1:17">
      <c r="A34" s="166" t="s">
        <v>3066</v>
      </c>
      <c r="B34" s="166" t="s">
        <v>3060</v>
      </c>
      <c r="C34" s="166" t="s">
        <v>3061</v>
      </c>
      <c r="D34" s="166" t="s">
        <v>247</v>
      </c>
      <c r="E34" s="166" t="s">
        <v>314</v>
      </c>
      <c r="F34" s="166" t="s">
        <v>3062</v>
      </c>
      <c r="G34" s="167" t="s">
        <v>3063</v>
      </c>
      <c r="H34" s="166" t="s">
        <v>1367</v>
      </c>
      <c r="I34" s="166" t="s">
        <v>52</v>
      </c>
      <c r="J34" s="166">
        <v>5998</v>
      </c>
      <c r="K34" s="166" t="s">
        <v>252</v>
      </c>
      <c r="L34" s="166" t="s">
        <v>53</v>
      </c>
      <c r="M34" s="166" t="s">
        <v>1276</v>
      </c>
      <c r="N34" s="166" t="s">
        <v>263</v>
      </c>
      <c r="O34" s="166" t="s">
        <v>14</v>
      </c>
      <c r="P34" s="142"/>
      <c r="Q34" s="116">
        <v>1</v>
      </c>
    </row>
    <row r="35" s="116" customFormat="1" ht="33" customHeight="1" spans="1:17">
      <c r="A35" s="166" t="s">
        <v>3067</v>
      </c>
      <c r="B35" s="166" t="s">
        <v>3060</v>
      </c>
      <c r="C35" s="166" t="s">
        <v>3061</v>
      </c>
      <c r="D35" s="166" t="s">
        <v>247</v>
      </c>
      <c r="E35" s="166" t="s">
        <v>314</v>
      </c>
      <c r="F35" s="166" t="s">
        <v>3062</v>
      </c>
      <c r="G35" s="167" t="s">
        <v>3063</v>
      </c>
      <c r="H35" s="166" t="s">
        <v>308</v>
      </c>
      <c r="I35" s="166" t="s">
        <v>52</v>
      </c>
      <c r="J35" s="166">
        <v>3098</v>
      </c>
      <c r="K35" s="166" t="s">
        <v>252</v>
      </c>
      <c r="L35" s="166" t="s">
        <v>53</v>
      </c>
      <c r="M35" s="166" t="s">
        <v>269</v>
      </c>
      <c r="N35" s="166" t="s">
        <v>263</v>
      </c>
      <c r="O35" s="166" t="s">
        <v>14</v>
      </c>
      <c r="P35" s="142"/>
      <c r="Q35" s="116">
        <v>1</v>
      </c>
    </row>
    <row r="36" s="116" customFormat="1" ht="33" customHeight="1" spans="1:17">
      <c r="A36" s="166" t="s">
        <v>3068</v>
      </c>
      <c r="B36" s="166" t="s">
        <v>3060</v>
      </c>
      <c r="C36" s="166" t="s">
        <v>3061</v>
      </c>
      <c r="D36" s="166" t="s">
        <v>247</v>
      </c>
      <c r="E36" s="166" t="s">
        <v>314</v>
      </c>
      <c r="F36" s="166" t="s">
        <v>3062</v>
      </c>
      <c r="G36" s="167" t="s">
        <v>3063</v>
      </c>
      <c r="H36" s="166" t="s">
        <v>2611</v>
      </c>
      <c r="I36" s="166" t="s">
        <v>52</v>
      </c>
      <c r="J36" s="166">
        <v>6098</v>
      </c>
      <c r="K36" s="166" t="s">
        <v>1359</v>
      </c>
      <c r="L36" s="166" t="s">
        <v>56</v>
      </c>
      <c r="M36" s="166" t="s">
        <v>2612</v>
      </c>
      <c r="N36" s="166" t="s">
        <v>263</v>
      </c>
      <c r="O36" s="166" t="s">
        <v>14</v>
      </c>
      <c r="P36" s="142"/>
      <c r="Q36" s="116">
        <v>1</v>
      </c>
    </row>
    <row r="37" s="116" customFormat="1" ht="33" customHeight="1" spans="1:17">
      <c r="A37" s="164" t="s">
        <v>3069</v>
      </c>
      <c r="B37" s="164" t="s">
        <v>3060</v>
      </c>
      <c r="C37" s="164" t="s">
        <v>3061</v>
      </c>
      <c r="D37" s="164" t="s">
        <v>247</v>
      </c>
      <c r="E37" s="164" t="s">
        <v>314</v>
      </c>
      <c r="F37" s="164" t="s">
        <v>3062</v>
      </c>
      <c r="G37" s="165" t="s">
        <v>3063</v>
      </c>
      <c r="H37" s="164" t="s">
        <v>852</v>
      </c>
      <c r="I37" s="164" t="s">
        <v>52</v>
      </c>
      <c r="J37" s="164">
        <v>9098</v>
      </c>
      <c r="K37" s="164" t="s">
        <v>1359</v>
      </c>
      <c r="L37" s="164" t="s">
        <v>56</v>
      </c>
      <c r="M37" s="164" t="s">
        <v>853</v>
      </c>
      <c r="N37" s="166" t="s">
        <v>263</v>
      </c>
      <c r="O37" s="166">
        <v>2</v>
      </c>
      <c r="P37" s="143"/>
      <c r="Q37" s="116">
        <v>1</v>
      </c>
    </row>
    <row r="38" s="116" customFormat="1" ht="33" customHeight="1" spans="1:17">
      <c r="A38" s="166" t="s">
        <v>3070</v>
      </c>
      <c r="B38" s="166" t="s">
        <v>3071</v>
      </c>
      <c r="C38" s="166" t="s">
        <v>3072</v>
      </c>
      <c r="D38" s="166" t="s">
        <v>247</v>
      </c>
      <c r="E38" s="166" t="s">
        <v>314</v>
      </c>
      <c r="F38" s="166" t="s">
        <v>3073</v>
      </c>
      <c r="G38" s="167" t="s">
        <v>3063</v>
      </c>
      <c r="H38" s="166" t="s">
        <v>2261</v>
      </c>
      <c r="I38" s="166" t="s">
        <v>45</v>
      </c>
      <c r="J38" s="166">
        <v>828</v>
      </c>
      <c r="K38" s="166" t="s">
        <v>252</v>
      </c>
      <c r="L38" s="166" t="s">
        <v>51</v>
      </c>
      <c r="M38" s="166" t="s">
        <v>1276</v>
      </c>
      <c r="N38" s="166" t="s">
        <v>263</v>
      </c>
      <c r="O38" s="166" t="s">
        <v>14</v>
      </c>
      <c r="P38" s="141">
        <v>1</v>
      </c>
      <c r="Q38" s="116">
        <v>1</v>
      </c>
    </row>
    <row r="39" s="116" customFormat="1" ht="33" customHeight="1" spans="1:17">
      <c r="A39" s="166" t="s">
        <v>3074</v>
      </c>
      <c r="B39" s="166" t="s">
        <v>3071</v>
      </c>
      <c r="C39" s="166" t="s">
        <v>3072</v>
      </c>
      <c r="D39" s="166" t="s">
        <v>247</v>
      </c>
      <c r="E39" s="166" t="s">
        <v>314</v>
      </c>
      <c r="F39" s="166" t="s">
        <v>3075</v>
      </c>
      <c r="G39" s="167" t="s">
        <v>3063</v>
      </c>
      <c r="H39" s="166" t="s">
        <v>2261</v>
      </c>
      <c r="I39" s="166" t="s">
        <v>45</v>
      </c>
      <c r="J39" s="166">
        <v>828</v>
      </c>
      <c r="K39" s="166" t="s">
        <v>252</v>
      </c>
      <c r="L39" s="166" t="s">
        <v>51</v>
      </c>
      <c r="M39" s="166" t="s">
        <v>1276</v>
      </c>
      <c r="N39" s="166" t="s">
        <v>263</v>
      </c>
      <c r="O39" s="166" t="s">
        <v>14</v>
      </c>
      <c r="P39" s="142"/>
      <c r="Q39" s="116">
        <v>1</v>
      </c>
    </row>
    <row r="40" s="116" customFormat="1" ht="33" customHeight="1" spans="1:17">
      <c r="A40" s="164" t="s">
        <v>3076</v>
      </c>
      <c r="B40" s="164" t="s">
        <v>3071</v>
      </c>
      <c r="C40" s="164" t="s">
        <v>3072</v>
      </c>
      <c r="D40" s="164" t="s">
        <v>247</v>
      </c>
      <c r="E40" s="164" t="s">
        <v>314</v>
      </c>
      <c r="F40" s="164" t="s">
        <v>3073</v>
      </c>
      <c r="G40" s="165" t="s">
        <v>3063</v>
      </c>
      <c r="H40" s="164" t="s">
        <v>265</v>
      </c>
      <c r="I40" s="164" t="s">
        <v>45</v>
      </c>
      <c r="J40" s="164">
        <v>5698</v>
      </c>
      <c r="K40" s="164" t="s">
        <v>252</v>
      </c>
      <c r="L40" s="164" t="s">
        <v>46</v>
      </c>
      <c r="M40" s="164" t="s">
        <v>266</v>
      </c>
      <c r="N40" s="166" t="s">
        <v>263</v>
      </c>
      <c r="O40" s="166">
        <v>1</v>
      </c>
      <c r="P40" s="142"/>
      <c r="Q40" s="116">
        <v>1</v>
      </c>
    </row>
    <row r="41" s="116" customFormat="1" ht="33" customHeight="1" spans="1:17">
      <c r="A41" s="166" t="s">
        <v>3077</v>
      </c>
      <c r="B41" s="166" t="s">
        <v>3071</v>
      </c>
      <c r="C41" s="166" t="s">
        <v>3072</v>
      </c>
      <c r="D41" s="166" t="s">
        <v>247</v>
      </c>
      <c r="E41" s="166" t="s">
        <v>314</v>
      </c>
      <c r="F41" s="166" t="s">
        <v>3073</v>
      </c>
      <c r="G41" s="167" t="s">
        <v>3063</v>
      </c>
      <c r="H41" s="166" t="s">
        <v>1800</v>
      </c>
      <c r="I41" s="166" t="s">
        <v>45</v>
      </c>
      <c r="J41" s="166">
        <v>5498</v>
      </c>
      <c r="K41" s="166" t="s">
        <v>252</v>
      </c>
      <c r="L41" s="166" t="s">
        <v>46</v>
      </c>
      <c r="M41" s="166" t="s">
        <v>1408</v>
      </c>
      <c r="N41" s="166" t="s">
        <v>263</v>
      </c>
      <c r="O41" s="166" t="s">
        <v>14</v>
      </c>
      <c r="P41" s="142"/>
      <c r="Q41" s="116">
        <v>1</v>
      </c>
    </row>
    <row r="42" s="116" customFormat="1" ht="33" customHeight="1" spans="1:17">
      <c r="A42" s="166" t="s">
        <v>3078</v>
      </c>
      <c r="B42" s="166" t="s">
        <v>3071</v>
      </c>
      <c r="C42" s="166" t="s">
        <v>3072</v>
      </c>
      <c r="D42" s="166" t="s">
        <v>247</v>
      </c>
      <c r="E42" s="166" t="s">
        <v>314</v>
      </c>
      <c r="F42" s="166" t="s">
        <v>3073</v>
      </c>
      <c r="G42" s="167" t="s">
        <v>3063</v>
      </c>
      <c r="H42" s="166" t="s">
        <v>308</v>
      </c>
      <c r="I42" s="166" t="s">
        <v>45</v>
      </c>
      <c r="J42" s="166">
        <v>3098</v>
      </c>
      <c r="K42" s="166" t="s">
        <v>252</v>
      </c>
      <c r="L42" s="166" t="s">
        <v>46</v>
      </c>
      <c r="M42" s="166" t="s">
        <v>269</v>
      </c>
      <c r="N42" s="166" t="s">
        <v>263</v>
      </c>
      <c r="O42" s="166" t="s">
        <v>14</v>
      </c>
      <c r="P42" s="143"/>
      <c r="Q42" s="116">
        <v>1</v>
      </c>
    </row>
    <row r="43" s="116" customFormat="1" ht="33" customHeight="1" spans="1:17">
      <c r="A43" s="164" t="s">
        <v>3079</v>
      </c>
      <c r="B43" s="164" t="s">
        <v>3080</v>
      </c>
      <c r="C43" s="164" t="s">
        <v>3081</v>
      </c>
      <c r="D43" s="164" t="s">
        <v>247</v>
      </c>
      <c r="E43" s="164" t="s">
        <v>360</v>
      </c>
      <c r="F43" s="164" t="s">
        <v>3082</v>
      </c>
      <c r="G43" s="165" t="s">
        <v>3083</v>
      </c>
      <c r="H43" s="164" t="s">
        <v>372</v>
      </c>
      <c r="I43" s="164" t="s">
        <v>131</v>
      </c>
      <c r="J43" s="164">
        <v>4386</v>
      </c>
      <c r="K43" s="164" t="s">
        <v>252</v>
      </c>
      <c r="L43" s="164" t="s">
        <v>135</v>
      </c>
      <c r="M43" s="164" t="s">
        <v>856</v>
      </c>
      <c r="N43" s="166" t="s">
        <v>1623</v>
      </c>
      <c r="O43" s="166">
        <v>2</v>
      </c>
      <c r="P43" s="166" t="s">
        <v>14</v>
      </c>
      <c r="Q43" s="116">
        <v>2</v>
      </c>
    </row>
    <row r="44" s="80" customFormat="1" ht="33" customHeight="1" spans="1:17">
      <c r="A44" s="168" t="s">
        <v>3084</v>
      </c>
      <c r="B44" s="168" t="s">
        <v>3085</v>
      </c>
      <c r="C44" s="168" t="s">
        <v>3086</v>
      </c>
      <c r="D44" s="168" t="s">
        <v>247</v>
      </c>
      <c r="E44" s="168" t="s">
        <v>314</v>
      </c>
      <c r="F44" s="168" t="s">
        <v>3087</v>
      </c>
      <c r="G44" s="169" t="s">
        <v>3083</v>
      </c>
      <c r="H44" s="168" t="s">
        <v>317</v>
      </c>
      <c r="I44" s="168" t="s">
        <v>91</v>
      </c>
      <c r="J44" s="168">
        <v>4998</v>
      </c>
      <c r="K44" s="168" t="s">
        <v>252</v>
      </c>
      <c r="L44" s="168" t="s">
        <v>92</v>
      </c>
      <c r="M44" s="168" t="s">
        <v>266</v>
      </c>
      <c r="N44" s="89" t="s">
        <v>363</v>
      </c>
      <c r="O44" s="89">
        <v>1</v>
      </c>
      <c r="P44" s="89" t="s">
        <v>14</v>
      </c>
      <c r="Q44" s="80">
        <v>2</v>
      </c>
    </row>
    <row r="45" s="116" customFormat="1" ht="33" customHeight="1" spans="1:17">
      <c r="A45" s="164" t="s">
        <v>3088</v>
      </c>
      <c r="B45" s="164" t="s">
        <v>3089</v>
      </c>
      <c r="C45" s="164" t="s">
        <v>3090</v>
      </c>
      <c r="D45" s="164" t="s">
        <v>247</v>
      </c>
      <c r="E45" s="164" t="s">
        <v>360</v>
      </c>
      <c r="F45" s="164" t="s">
        <v>3091</v>
      </c>
      <c r="G45" s="165" t="s">
        <v>3092</v>
      </c>
      <c r="H45" s="164" t="s">
        <v>265</v>
      </c>
      <c r="I45" s="164" t="s">
        <v>85</v>
      </c>
      <c r="J45" s="164">
        <v>5098</v>
      </c>
      <c r="K45" s="164" t="s">
        <v>252</v>
      </c>
      <c r="L45" s="164" t="s">
        <v>87</v>
      </c>
      <c r="M45" s="164" t="s">
        <v>266</v>
      </c>
      <c r="N45" s="166" t="s">
        <v>263</v>
      </c>
      <c r="O45" s="166">
        <v>1</v>
      </c>
      <c r="P45" s="166" t="s">
        <v>14</v>
      </c>
      <c r="Q45" s="116">
        <v>2</v>
      </c>
    </row>
    <row r="46" s="116" customFormat="1" ht="33" customHeight="1" spans="1:17">
      <c r="A46" s="164" t="s">
        <v>3093</v>
      </c>
      <c r="B46" s="164" t="s">
        <v>3085</v>
      </c>
      <c r="C46" s="164" t="s">
        <v>3094</v>
      </c>
      <c r="D46" s="164" t="s">
        <v>247</v>
      </c>
      <c r="E46" s="164" t="s">
        <v>314</v>
      </c>
      <c r="F46" s="164" t="s">
        <v>3095</v>
      </c>
      <c r="G46" s="165" t="s">
        <v>3096</v>
      </c>
      <c r="H46" s="164" t="s">
        <v>3097</v>
      </c>
      <c r="I46" s="164" t="s">
        <v>91</v>
      </c>
      <c r="J46" s="164">
        <v>5497</v>
      </c>
      <c r="K46" s="164" t="s">
        <v>252</v>
      </c>
      <c r="L46" s="164" t="s">
        <v>92</v>
      </c>
      <c r="M46" s="164" t="s">
        <v>266</v>
      </c>
      <c r="N46" s="166" t="s">
        <v>263</v>
      </c>
      <c r="O46" s="166">
        <v>1</v>
      </c>
      <c r="P46" s="166" t="s">
        <v>14</v>
      </c>
      <c r="Q46" s="116">
        <v>2</v>
      </c>
    </row>
    <row r="47" s="116" customFormat="1" ht="33" customHeight="1" spans="1:17">
      <c r="A47" s="166" t="s">
        <v>3098</v>
      </c>
      <c r="B47" s="166" t="s">
        <v>3099</v>
      </c>
      <c r="C47" s="166" t="s">
        <v>3100</v>
      </c>
      <c r="D47" s="166" t="s">
        <v>247</v>
      </c>
      <c r="E47" s="166" t="s">
        <v>902</v>
      </c>
      <c r="F47" s="166" t="s">
        <v>3101</v>
      </c>
      <c r="G47" s="167" t="s">
        <v>3102</v>
      </c>
      <c r="H47" s="166" t="s">
        <v>276</v>
      </c>
      <c r="I47" s="166" t="s">
        <v>105</v>
      </c>
      <c r="J47" s="166">
        <v>5398</v>
      </c>
      <c r="K47" s="166" t="s">
        <v>252</v>
      </c>
      <c r="L47" s="166" t="s">
        <v>106</v>
      </c>
      <c r="M47" s="166" t="s">
        <v>277</v>
      </c>
      <c r="N47" s="166" t="s">
        <v>263</v>
      </c>
      <c r="O47" s="166" t="s">
        <v>14</v>
      </c>
      <c r="P47" s="141">
        <v>1</v>
      </c>
      <c r="Q47" s="116">
        <v>2</v>
      </c>
    </row>
    <row r="48" s="116" customFormat="1" ht="33" customHeight="1" spans="1:17">
      <c r="A48" s="164" t="s">
        <v>3103</v>
      </c>
      <c r="B48" s="164" t="s">
        <v>3099</v>
      </c>
      <c r="C48" s="164" t="s">
        <v>3100</v>
      </c>
      <c r="D48" s="164" t="s">
        <v>247</v>
      </c>
      <c r="E48" s="164" t="s">
        <v>902</v>
      </c>
      <c r="F48" s="164" t="s">
        <v>3101</v>
      </c>
      <c r="G48" s="165" t="s">
        <v>3102</v>
      </c>
      <c r="H48" s="164" t="s">
        <v>265</v>
      </c>
      <c r="I48" s="164" t="s">
        <v>105</v>
      </c>
      <c r="J48" s="164">
        <v>5298</v>
      </c>
      <c r="K48" s="164" t="s">
        <v>3045</v>
      </c>
      <c r="L48" s="164" t="s">
        <v>106</v>
      </c>
      <c r="M48" s="164" t="s">
        <v>266</v>
      </c>
      <c r="N48" s="166" t="s">
        <v>263</v>
      </c>
      <c r="O48" s="166">
        <v>1</v>
      </c>
      <c r="P48" s="142"/>
      <c r="Q48" s="116">
        <v>2</v>
      </c>
    </row>
    <row r="49" s="116" customFormat="1" ht="33" customHeight="1" spans="1:17">
      <c r="A49" s="166" t="s">
        <v>3104</v>
      </c>
      <c r="B49" s="166" t="s">
        <v>3099</v>
      </c>
      <c r="C49" s="166" t="s">
        <v>3100</v>
      </c>
      <c r="D49" s="166" t="s">
        <v>247</v>
      </c>
      <c r="E49" s="166" t="s">
        <v>902</v>
      </c>
      <c r="F49" s="166" t="s">
        <v>3101</v>
      </c>
      <c r="G49" s="167" t="s">
        <v>3102</v>
      </c>
      <c r="H49" s="166" t="s">
        <v>308</v>
      </c>
      <c r="I49" s="166" t="s">
        <v>105</v>
      </c>
      <c r="J49" s="166">
        <v>3098</v>
      </c>
      <c r="K49" s="166" t="s">
        <v>252</v>
      </c>
      <c r="L49" s="166" t="s">
        <v>106</v>
      </c>
      <c r="M49" s="166" t="s">
        <v>269</v>
      </c>
      <c r="N49" s="166" t="s">
        <v>263</v>
      </c>
      <c r="O49" s="166" t="s">
        <v>14</v>
      </c>
      <c r="P49" s="143"/>
      <c r="Q49" s="116">
        <v>2</v>
      </c>
    </row>
    <row r="50" s="116" customFormat="1" ht="33" customHeight="1" spans="1:17">
      <c r="A50" s="166" t="s">
        <v>3105</v>
      </c>
      <c r="B50" s="166" t="s">
        <v>3106</v>
      </c>
      <c r="C50" s="166" t="s">
        <v>3107</v>
      </c>
      <c r="D50" s="166" t="s">
        <v>247</v>
      </c>
      <c r="E50" s="166" t="s">
        <v>360</v>
      </c>
      <c r="F50" s="166" t="s">
        <v>3108</v>
      </c>
      <c r="G50" s="167" t="s">
        <v>3109</v>
      </c>
      <c r="H50" s="166" t="s">
        <v>1398</v>
      </c>
      <c r="I50" s="166" t="s">
        <v>45</v>
      </c>
      <c r="J50" s="166">
        <v>8598</v>
      </c>
      <c r="K50" s="166" t="s">
        <v>252</v>
      </c>
      <c r="L50" s="166" t="s">
        <v>46</v>
      </c>
      <c r="M50" s="166" t="s">
        <v>277</v>
      </c>
      <c r="N50" s="166" t="s">
        <v>263</v>
      </c>
      <c r="O50" s="166" t="s">
        <v>14</v>
      </c>
      <c r="P50" s="141">
        <v>1</v>
      </c>
      <c r="Q50" s="116">
        <v>2</v>
      </c>
    </row>
    <row r="51" s="116" customFormat="1" ht="33" customHeight="1" spans="1:17">
      <c r="A51" s="164" t="s">
        <v>3110</v>
      </c>
      <c r="B51" s="164" t="s">
        <v>3106</v>
      </c>
      <c r="C51" s="164" t="s">
        <v>3107</v>
      </c>
      <c r="D51" s="164" t="s">
        <v>247</v>
      </c>
      <c r="E51" s="164" t="s">
        <v>360</v>
      </c>
      <c r="F51" s="164" t="s">
        <v>3108</v>
      </c>
      <c r="G51" s="165" t="s">
        <v>3109</v>
      </c>
      <c r="H51" s="164" t="s">
        <v>372</v>
      </c>
      <c r="I51" s="164" t="s">
        <v>45</v>
      </c>
      <c r="J51" s="164">
        <v>6998</v>
      </c>
      <c r="K51" s="164" t="s">
        <v>252</v>
      </c>
      <c r="L51" s="164" t="s">
        <v>46</v>
      </c>
      <c r="M51" s="164" t="s">
        <v>856</v>
      </c>
      <c r="N51" s="166" t="s">
        <v>263</v>
      </c>
      <c r="O51" s="166">
        <v>2</v>
      </c>
      <c r="P51" s="143"/>
      <c r="Q51" s="116">
        <v>2</v>
      </c>
    </row>
    <row r="52" s="116" customFormat="1" ht="33" customHeight="1" spans="1:17">
      <c r="A52" s="166" t="s">
        <v>3111</v>
      </c>
      <c r="B52" s="166" t="s">
        <v>3112</v>
      </c>
      <c r="C52" s="166" t="s">
        <v>3113</v>
      </c>
      <c r="D52" s="166" t="s">
        <v>247</v>
      </c>
      <c r="E52" s="166" t="s">
        <v>860</v>
      </c>
      <c r="F52" s="166" t="s">
        <v>3114</v>
      </c>
      <c r="G52" s="167" t="s">
        <v>3115</v>
      </c>
      <c r="H52" s="166" t="s">
        <v>276</v>
      </c>
      <c r="I52" s="166" t="s">
        <v>13</v>
      </c>
      <c r="J52" s="166">
        <v>5368</v>
      </c>
      <c r="K52" s="166" t="s">
        <v>252</v>
      </c>
      <c r="L52" s="166" t="s">
        <v>23</v>
      </c>
      <c r="M52" s="166" t="s">
        <v>277</v>
      </c>
      <c r="N52" s="166" t="s">
        <v>263</v>
      </c>
      <c r="O52" s="166" t="s">
        <v>14</v>
      </c>
      <c r="P52" s="141">
        <v>1</v>
      </c>
      <c r="Q52" s="116">
        <v>2</v>
      </c>
    </row>
    <row r="53" s="116" customFormat="1" ht="33" customHeight="1" spans="1:17">
      <c r="A53" s="164" t="s">
        <v>3116</v>
      </c>
      <c r="B53" s="164" t="s">
        <v>3112</v>
      </c>
      <c r="C53" s="164" t="s">
        <v>3113</v>
      </c>
      <c r="D53" s="164" t="s">
        <v>247</v>
      </c>
      <c r="E53" s="164" t="s">
        <v>860</v>
      </c>
      <c r="F53" s="164" t="s">
        <v>3114</v>
      </c>
      <c r="G53" s="165" t="s">
        <v>3115</v>
      </c>
      <c r="H53" s="164" t="s">
        <v>759</v>
      </c>
      <c r="I53" s="164" t="s">
        <v>13</v>
      </c>
      <c r="J53" s="164">
        <v>7418</v>
      </c>
      <c r="K53" s="164" t="s">
        <v>252</v>
      </c>
      <c r="L53" s="164" t="s">
        <v>23</v>
      </c>
      <c r="M53" s="164" t="s">
        <v>266</v>
      </c>
      <c r="N53" s="166" t="s">
        <v>263</v>
      </c>
      <c r="O53" s="166">
        <v>1</v>
      </c>
      <c r="P53" s="142"/>
      <c r="Q53" s="116">
        <v>2</v>
      </c>
    </row>
    <row r="54" s="116" customFormat="1" ht="33" customHeight="1" spans="1:17">
      <c r="A54" s="166" t="s">
        <v>3117</v>
      </c>
      <c r="B54" s="166" t="s">
        <v>3112</v>
      </c>
      <c r="C54" s="166" t="s">
        <v>3113</v>
      </c>
      <c r="D54" s="166" t="s">
        <v>247</v>
      </c>
      <c r="E54" s="166" t="s">
        <v>860</v>
      </c>
      <c r="F54" s="166" t="s">
        <v>3114</v>
      </c>
      <c r="G54" s="167" t="s">
        <v>3115</v>
      </c>
      <c r="H54" s="166" t="s">
        <v>1272</v>
      </c>
      <c r="I54" s="166" t="s">
        <v>13</v>
      </c>
      <c r="J54" s="166">
        <v>3798</v>
      </c>
      <c r="K54" s="166" t="s">
        <v>252</v>
      </c>
      <c r="L54" s="166" t="s">
        <v>23</v>
      </c>
      <c r="M54" s="166" t="s">
        <v>269</v>
      </c>
      <c r="N54" s="166" t="s">
        <v>263</v>
      </c>
      <c r="O54" s="166" t="s">
        <v>14</v>
      </c>
      <c r="P54" s="143"/>
      <c r="Q54" s="116">
        <v>2</v>
      </c>
    </row>
    <row r="55" s="116" customFormat="1" ht="33" customHeight="1" spans="1:17">
      <c r="A55" s="164" t="s">
        <v>3118</v>
      </c>
      <c r="B55" s="164" t="s">
        <v>3119</v>
      </c>
      <c r="C55" s="164" t="s">
        <v>3120</v>
      </c>
      <c r="D55" s="164" t="s">
        <v>247</v>
      </c>
      <c r="E55" s="164" t="s">
        <v>314</v>
      </c>
      <c r="F55" s="164" t="s">
        <v>3121</v>
      </c>
      <c r="G55" s="165" t="s">
        <v>3115</v>
      </c>
      <c r="H55" s="164" t="s">
        <v>265</v>
      </c>
      <c r="I55" s="164" t="s">
        <v>52</v>
      </c>
      <c r="J55" s="164">
        <v>5678</v>
      </c>
      <c r="K55" s="164" t="s">
        <v>1359</v>
      </c>
      <c r="L55" s="164" t="s">
        <v>56</v>
      </c>
      <c r="M55" s="164" t="s">
        <v>266</v>
      </c>
      <c r="N55" s="166" t="s">
        <v>263</v>
      </c>
      <c r="O55" s="166">
        <v>1</v>
      </c>
      <c r="P55" s="133" t="s">
        <v>14</v>
      </c>
      <c r="Q55" s="116">
        <v>2</v>
      </c>
    </row>
    <row r="56" s="116" customFormat="1" ht="33" customHeight="1" spans="1:17">
      <c r="A56" s="166" t="s">
        <v>3122</v>
      </c>
      <c r="B56" s="166" t="s">
        <v>3123</v>
      </c>
      <c r="C56" s="166" t="s">
        <v>3120</v>
      </c>
      <c r="D56" s="166" t="s">
        <v>247</v>
      </c>
      <c r="E56" s="166" t="s">
        <v>314</v>
      </c>
      <c r="F56" s="166" t="s">
        <v>3121</v>
      </c>
      <c r="G56" s="167" t="s">
        <v>3115</v>
      </c>
      <c r="H56" s="166" t="s">
        <v>308</v>
      </c>
      <c r="I56" s="166" t="s">
        <v>52</v>
      </c>
      <c r="J56" s="166">
        <v>3098</v>
      </c>
      <c r="K56" s="166" t="s">
        <v>1359</v>
      </c>
      <c r="L56" s="166" t="s">
        <v>56</v>
      </c>
      <c r="M56" s="166" t="s">
        <v>269</v>
      </c>
      <c r="N56" s="166" t="s">
        <v>263</v>
      </c>
      <c r="O56" s="166" t="s">
        <v>14</v>
      </c>
      <c r="P56" s="140"/>
      <c r="Q56" s="116">
        <v>2</v>
      </c>
    </row>
    <row r="57" s="116" customFormat="1" ht="33" customHeight="1" spans="1:17">
      <c r="A57" s="164" t="s">
        <v>3124</v>
      </c>
      <c r="B57" s="164" t="s">
        <v>3123</v>
      </c>
      <c r="C57" s="164" t="s">
        <v>3120</v>
      </c>
      <c r="D57" s="164" t="s">
        <v>247</v>
      </c>
      <c r="E57" s="164" t="s">
        <v>314</v>
      </c>
      <c r="F57" s="164" t="s">
        <v>3121</v>
      </c>
      <c r="G57" s="165" t="s">
        <v>3125</v>
      </c>
      <c r="H57" s="164" t="s">
        <v>331</v>
      </c>
      <c r="I57" s="164" t="s">
        <v>52</v>
      </c>
      <c r="J57" s="164">
        <v>7308</v>
      </c>
      <c r="K57" s="164" t="s">
        <v>1359</v>
      </c>
      <c r="L57" s="164" t="s">
        <v>56</v>
      </c>
      <c r="M57" s="164" t="s">
        <v>853</v>
      </c>
      <c r="N57" s="166" t="s">
        <v>263</v>
      </c>
      <c r="O57" s="166">
        <v>2</v>
      </c>
      <c r="P57" s="135"/>
      <c r="Q57" s="116">
        <v>3</v>
      </c>
    </row>
    <row r="58" s="116" customFormat="1" ht="33" customHeight="1" spans="1:17">
      <c r="A58" s="166" t="s">
        <v>3126</v>
      </c>
      <c r="B58" s="166" t="s">
        <v>3127</v>
      </c>
      <c r="C58" s="166" t="s">
        <v>3128</v>
      </c>
      <c r="D58" s="166" t="s">
        <v>247</v>
      </c>
      <c r="E58" s="166" t="s">
        <v>273</v>
      </c>
      <c r="F58" s="166" t="s">
        <v>3129</v>
      </c>
      <c r="G58" s="167" t="s">
        <v>3130</v>
      </c>
      <c r="H58" s="166" t="s">
        <v>268</v>
      </c>
      <c r="I58" s="166" t="s">
        <v>2697</v>
      </c>
      <c r="J58" s="166">
        <v>3098</v>
      </c>
      <c r="K58" s="166" t="s">
        <v>252</v>
      </c>
      <c r="L58" s="166" t="s">
        <v>132</v>
      </c>
      <c r="M58" s="166" t="s">
        <v>269</v>
      </c>
      <c r="N58" s="166" t="s">
        <v>263</v>
      </c>
      <c r="O58" s="166" t="s">
        <v>14</v>
      </c>
      <c r="P58" s="133" t="s">
        <v>14</v>
      </c>
      <c r="Q58" s="116">
        <v>3</v>
      </c>
    </row>
    <row r="59" s="116" customFormat="1" ht="33" customHeight="1" spans="1:17">
      <c r="A59" s="164" t="s">
        <v>3131</v>
      </c>
      <c r="B59" s="164" t="s">
        <v>3127</v>
      </c>
      <c r="C59" s="164" t="s">
        <v>3128</v>
      </c>
      <c r="D59" s="164" t="s">
        <v>247</v>
      </c>
      <c r="E59" s="164" t="s">
        <v>273</v>
      </c>
      <c r="F59" s="164" t="s">
        <v>3129</v>
      </c>
      <c r="G59" s="165" t="s">
        <v>3130</v>
      </c>
      <c r="H59" s="164" t="s">
        <v>265</v>
      </c>
      <c r="I59" s="164" t="s">
        <v>2697</v>
      </c>
      <c r="J59" s="164">
        <v>5678</v>
      </c>
      <c r="K59" s="164" t="s">
        <v>252</v>
      </c>
      <c r="L59" s="164" t="s">
        <v>132</v>
      </c>
      <c r="M59" s="164" t="s">
        <v>266</v>
      </c>
      <c r="N59" s="166" t="s">
        <v>263</v>
      </c>
      <c r="O59" s="166">
        <v>1</v>
      </c>
      <c r="P59" s="135"/>
      <c r="Q59" s="116">
        <v>3</v>
      </c>
    </row>
    <row r="60" s="116" customFormat="1" ht="33" customHeight="1" spans="1:17">
      <c r="A60" s="164" t="s">
        <v>3132</v>
      </c>
      <c r="B60" s="164" t="s">
        <v>1808</v>
      </c>
      <c r="C60" s="164" t="s">
        <v>3133</v>
      </c>
      <c r="D60" s="164" t="s">
        <v>247</v>
      </c>
      <c r="E60" s="164" t="s">
        <v>328</v>
      </c>
      <c r="F60" s="164" t="s">
        <v>3134</v>
      </c>
      <c r="G60" s="165" t="s">
        <v>3135</v>
      </c>
      <c r="H60" s="164" t="s">
        <v>759</v>
      </c>
      <c r="I60" s="164" t="s">
        <v>45</v>
      </c>
      <c r="J60" s="164">
        <v>7458</v>
      </c>
      <c r="K60" s="164" t="s">
        <v>252</v>
      </c>
      <c r="L60" s="164" t="s">
        <v>46</v>
      </c>
      <c r="M60" s="164" t="s">
        <v>266</v>
      </c>
      <c r="N60" s="166" t="s">
        <v>263</v>
      </c>
      <c r="O60" s="166">
        <v>1</v>
      </c>
      <c r="P60" s="166" t="s">
        <v>14</v>
      </c>
      <c r="Q60" s="116">
        <v>3</v>
      </c>
    </row>
    <row r="61" s="116" customFormat="1" ht="33" customHeight="1" spans="1:17">
      <c r="A61" s="164" t="s">
        <v>3136</v>
      </c>
      <c r="B61" s="164" t="s">
        <v>40</v>
      </c>
      <c r="C61" s="164" t="s">
        <v>3137</v>
      </c>
      <c r="D61" s="164" t="s">
        <v>247</v>
      </c>
      <c r="E61" s="164" t="s">
        <v>248</v>
      </c>
      <c r="F61" s="164" t="s">
        <v>1894</v>
      </c>
      <c r="G61" s="165" t="s">
        <v>3135</v>
      </c>
      <c r="H61" s="164" t="s">
        <v>852</v>
      </c>
      <c r="I61" s="164" t="s">
        <v>39</v>
      </c>
      <c r="J61" s="164">
        <v>9098</v>
      </c>
      <c r="K61" s="164" t="s">
        <v>252</v>
      </c>
      <c r="L61" s="164" t="s">
        <v>40</v>
      </c>
      <c r="M61" s="164" t="s">
        <v>853</v>
      </c>
      <c r="N61" s="166" t="s">
        <v>263</v>
      </c>
      <c r="O61" s="166">
        <v>2</v>
      </c>
      <c r="P61" s="166" t="s">
        <v>14</v>
      </c>
      <c r="Q61" s="116">
        <v>3</v>
      </c>
    </row>
    <row r="62" s="116" customFormat="1" ht="33" customHeight="1" spans="1:17">
      <c r="A62" s="164" t="s">
        <v>3138</v>
      </c>
      <c r="B62" s="164" t="s">
        <v>3139</v>
      </c>
      <c r="C62" s="164" t="s">
        <v>3140</v>
      </c>
      <c r="D62" s="164" t="s">
        <v>247</v>
      </c>
      <c r="E62" s="164" t="s">
        <v>902</v>
      </c>
      <c r="F62" s="164" t="s">
        <v>3141</v>
      </c>
      <c r="G62" s="165" t="s">
        <v>3135</v>
      </c>
      <c r="H62" s="164" t="s">
        <v>265</v>
      </c>
      <c r="I62" s="164" t="s">
        <v>105</v>
      </c>
      <c r="J62" s="164">
        <v>5598</v>
      </c>
      <c r="K62" s="164" t="s">
        <v>252</v>
      </c>
      <c r="L62" s="164" t="s">
        <v>109</v>
      </c>
      <c r="M62" s="164" t="s">
        <v>266</v>
      </c>
      <c r="N62" s="166" t="s">
        <v>263</v>
      </c>
      <c r="O62" s="166">
        <v>1</v>
      </c>
      <c r="P62" s="133" t="s">
        <v>14</v>
      </c>
      <c r="Q62" s="116">
        <v>3</v>
      </c>
    </row>
    <row r="63" s="116" customFormat="1" ht="33" customHeight="1" spans="1:17">
      <c r="A63" s="166" t="s">
        <v>3142</v>
      </c>
      <c r="B63" s="166" t="s">
        <v>3139</v>
      </c>
      <c r="C63" s="166" t="s">
        <v>3140</v>
      </c>
      <c r="D63" s="166" t="s">
        <v>247</v>
      </c>
      <c r="E63" s="166" t="s">
        <v>902</v>
      </c>
      <c r="F63" s="166" t="s">
        <v>3141</v>
      </c>
      <c r="G63" s="167" t="s">
        <v>3135</v>
      </c>
      <c r="H63" s="166" t="s">
        <v>308</v>
      </c>
      <c r="I63" s="166" t="s">
        <v>105</v>
      </c>
      <c r="J63" s="166">
        <v>3098</v>
      </c>
      <c r="K63" s="166" t="s">
        <v>252</v>
      </c>
      <c r="L63" s="166" t="s">
        <v>109</v>
      </c>
      <c r="M63" s="166" t="s">
        <v>269</v>
      </c>
      <c r="N63" s="166" t="s">
        <v>263</v>
      </c>
      <c r="O63" s="166" t="s">
        <v>14</v>
      </c>
      <c r="P63" s="135"/>
      <c r="Q63" s="116">
        <v>3</v>
      </c>
    </row>
    <row r="64" s="80" customFormat="1" ht="33" customHeight="1" spans="1:17">
      <c r="A64" s="168" t="s">
        <v>3143</v>
      </c>
      <c r="B64" s="168" t="s">
        <v>3144</v>
      </c>
      <c r="C64" s="168" t="s">
        <v>3145</v>
      </c>
      <c r="D64" s="168" t="s">
        <v>247</v>
      </c>
      <c r="E64" s="168" t="s">
        <v>273</v>
      </c>
      <c r="F64" s="168" t="s">
        <v>3146</v>
      </c>
      <c r="G64" s="169" t="s">
        <v>3135</v>
      </c>
      <c r="H64" s="168" t="s">
        <v>759</v>
      </c>
      <c r="I64" s="168" t="s">
        <v>13</v>
      </c>
      <c r="J64" s="168">
        <v>7418</v>
      </c>
      <c r="K64" s="168" t="s">
        <v>252</v>
      </c>
      <c r="L64" s="168" t="s">
        <v>881</v>
      </c>
      <c r="M64" s="168" t="s">
        <v>266</v>
      </c>
      <c r="N64" s="89" t="s">
        <v>363</v>
      </c>
      <c r="O64" s="89">
        <v>1</v>
      </c>
      <c r="P64" s="138" t="s">
        <v>14</v>
      </c>
      <c r="Q64" s="80">
        <v>3</v>
      </c>
    </row>
    <row r="65" s="80" customFormat="1" ht="33" customHeight="1" spans="1:17">
      <c r="A65" s="168" t="s">
        <v>3147</v>
      </c>
      <c r="B65" s="168" t="s">
        <v>3144</v>
      </c>
      <c r="C65" s="168" t="s">
        <v>3145</v>
      </c>
      <c r="D65" s="168" t="s">
        <v>247</v>
      </c>
      <c r="E65" s="168" t="s">
        <v>273</v>
      </c>
      <c r="F65" s="168" t="s">
        <v>3146</v>
      </c>
      <c r="G65" s="169" t="s">
        <v>3135</v>
      </c>
      <c r="H65" s="168" t="s">
        <v>852</v>
      </c>
      <c r="I65" s="168" t="s">
        <v>13</v>
      </c>
      <c r="J65" s="168">
        <v>9098</v>
      </c>
      <c r="K65" s="168" t="s">
        <v>252</v>
      </c>
      <c r="L65" s="168" t="s">
        <v>881</v>
      </c>
      <c r="M65" s="168" t="s">
        <v>853</v>
      </c>
      <c r="N65" s="89" t="s">
        <v>363</v>
      </c>
      <c r="O65" s="89">
        <v>2</v>
      </c>
      <c r="P65" s="170"/>
      <c r="Q65" s="80">
        <v>3</v>
      </c>
    </row>
    <row r="66" s="80" customFormat="1" ht="33" customHeight="1" spans="1:17">
      <c r="A66" s="168" t="s">
        <v>3148</v>
      </c>
      <c r="B66" s="168" t="s">
        <v>3144</v>
      </c>
      <c r="C66" s="168" t="s">
        <v>3145</v>
      </c>
      <c r="D66" s="168" t="s">
        <v>247</v>
      </c>
      <c r="E66" s="168" t="s">
        <v>273</v>
      </c>
      <c r="F66" s="168" t="s">
        <v>3146</v>
      </c>
      <c r="G66" s="169" t="s">
        <v>3135</v>
      </c>
      <c r="H66" s="168" t="s">
        <v>335</v>
      </c>
      <c r="I66" s="168" t="s">
        <v>13</v>
      </c>
      <c r="J66" s="168">
        <v>9388</v>
      </c>
      <c r="K66" s="168" t="s">
        <v>252</v>
      </c>
      <c r="L66" s="168" t="s">
        <v>881</v>
      </c>
      <c r="M66" s="168" t="s">
        <v>856</v>
      </c>
      <c r="N66" s="89" t="s">
        <v>363</v>
      </c>
      <c r="O66" s="89">
        <v>2</v>
      </c>
      <c r="P66" s="170"/>
      <c r="Q66" s="80">
        <v>3</v>
      </c>
    </row>
    <row r="67" s="80" customFormat="1" ht="33" customHeight="1" spans="1:17">
      <c r="A67" s="89" t="s">
        <v>3149</v>
      </c>
      <c r="B67" s="89" t="s">
        <v>3144</v>
      </c>
      <c r="C67" s="89" t="s">
        <v>3145</v>
      </c>
      <c r="D67" s="89" t="s">
        <v>247</v>
      </c>
      <c r="E67" s="89" t="s">
        <v>273</v>
      </c>
      <c r="F67" s="89" t="s">
        <v>3146</v>
      </c>
      <c r="G67" s="90" t="s">
        <v>3135</v>
      </c>
      <c r="H67" s="89" t="s">
        <v>1272</v>
      </c>
      <c r="I67" s="89" t="s">
        <v>13</v>
      </c>
      <c r="J67" s="89">
        <v>3798</v>
      </c>
      <c r="K67" s="89" t="s">
        <v>252</v>
      </c>
      <c r="L67" s="89" t="s">
        <v>881</v>
      </c>
      <c r="M67" s="89" t="s">
        <v>269</v>
      </c>
      <c r="N67" s="89" t="s">
        <v>363</v>
      </c>
      <c r="O67" s="89" t="s">
        <v>14</v>
      </c>
      <c r="P67" s="139"/>
      <c r="Q67" s="80">
        <v>3</v>
      </c>
    </row>
    <row r="68" s="80" customFormat="1" ht="33" customHeight="1" spans="1:17">
      <c r="A68" s="168" t="s">
        <v>3150</v>
      </c>
      <c r="B68" s="168" t="s">
        <v>3151</v>
      </c>
      <c r="C68" s="168" t="s">
        <v>3152</v>
      </c>
      <c r="D68" s="168" t="s">
        <v>247</v>
      </c>
      <c r="E68" s="168" t="s">
        <v>273</v>
      </c>
      <c r="F68" s="168" t="s">
        <v>3153</v>
      </c>
      <c r="G68" s="169" t="s">
        <v>3135</v>
      </c>
      <c r="H68" s="168" t="s">
        <v>2600</v>
      </c>
      <c r="I68" s="168" t="s">
        <v>45</v>
      </c>
      <c r="J68" s="168">
        <v>8288</v>
      </c>
      <c r="K68" s="168" t="s">
        <v>252</v>
      </c>
      <c r="L68" s="168" t="s">
        <v>46</v>
      </c>
      <c r="M68" s="168" t="s">
        <v>266</v>
      </c>
      <c r="N68" s="89" t="s">
        <v>363</v>
      </c>
      <c r="O68" s="89">
        <v>1</v>
      </c>
      <c r="P68" s="138" t="s">
        <v>14</v>
      </c>
      <c r="Q68" s="80">
        <v>3</v>
      </c>
    </row>
    <row r="69" s="80" customFormat="1" ht="33" customHeight="1" spans="1:17">
      <c r="A69" s="168" t="s">
        <v>3154</v>
      </c>
      <c r="B69" s="168" t="s">
        <v>3151</v>
      </c>
      <c r="C69" s="168" t="s">
        <v>3152</v>
      </c>
      <c r="D69" s="168" t="s">
        <v>247</v>
      </c>
      <c r="E69" s="168" t="s">
        <v>273</v>
      </c>
      <c r="F69" s="168" t="s">
        <v>3153</v>
      </c>
      <c r="G69" s="169" t="s">
        <v>3135</v>
      </c>
      <c r="H69" s="168" t="s">
        <v>2201</v>
      </c>
      <c r="I69" s="168" t="s">
        <v>45</v>
      </c>
      <c r="J69" s="168">
        <v>6698</v>
      </c>
      <c r="K69" s="168" t="s">
        <v>252</v>
      </c>
      <c r="L69" s="168" t="s">
        <v>46</v>
      </c>
      <c r="M69" s="168" t="s">
        <v>856</v>
      </c>
      <c r="N69" s="89" t="s">
        <v>363</v>
      </c>
      <c r="O69" s="89">
        <v>2</v>
      </c>
      <c r="P69" s="170"/>
      <c r="Q69" s="80">
        <v>3</v>
      </c>
    </row>
    <row r="70" s="80" customFormat="1" ht="33" customHeight="1" spans="1:17">
      <c r="A70" s="89" t="s">
        <v>3155</v>
      </c>
      <c r="B70" s="89" t="s">
        <v>3151</v>
      </c>
      <c r="C70" s="89" t="s">
        <v>3152</v>
      </c>
      <c r="D70" s="89" t="s">
        <v>247</v>
      </c>
      <c r="E70" s="89" t="s">
        <v>273</v>
      </c>
      <c r="F70" s="89" t="s">
        <v>3153</v>
      </c>
      <c r="G70" s="90" t="s">
        <v>3135</v>
      </c>
      <c r="H70" s="89" t="s">
        <v>268</v>
      </c>
      <c r="I70" s="89" t="s">
        <v>45</v>
      </c>
      <c r="J70" s="89">
        <v>2098</v>
      </c>
      <c r="K70" s="89" t="s">
        <v>252</v>
      </c>
      <c r="L70" s="89" t="s">
        <v>46</v>
      </c>
      <c r="M70" s="89" t="s">
        <v>269</v>
      </c>
      <c r="N70" s="89" t="s">
        <v>363</v>
      </c>
      <c r="O70" s="89" t="s">
        <v>14</v>
      </c>
      <c r="P70" s="170"/>
      <c r="Q70" s="80">
        <v>3</v>
      </c>
    </row>
    <row r="71" s="80" customFormat="1" ht="33" customHeight="1" spans="1:17">
      <c r="A71" s="168" t="s">
        <v>3156</v>
      </c>
      <c r="B71" s="168" t="s">
        <v>3151</v>
      </c>
      <c r="C71" s="168" t="s">
        <v>3152</v>
      </c>
      <c r="D71" s="168" t="s">
        <v>247</v>
      </c>
      <c r="E71" s="168" t="s">
        <v>273</v>
      </c>
      <c r="F71" s="168" t="s">
        <v>3153</v>
      </c>
      <c r="G71" s="169" t="s">
        <v>3135</v>
      </c>
      <c r="H71" s="168" t="s">
        <v>1553</v>
      </c>
      <c r="I71" s="168" t="s">
        <v>45</v>
      </c>
      <c r="J71" s="168">
        <v>7388</v>
      </c>
      <c r="K71" s="168" t="s">
        <v>252</v>
      </c>
      <c r="L71" s="168" t="s">
        <v>46</v>
      </c>
      <c r="M71" s="168" t="s">
        <v>853</v>
      </c>
      <c r="N71" s="89" t="s">
        <v>363</v>
      </c>
      <c r="O71" s="89">
        <v>2</v>
      </c>
      <c r="P71" s="139"/>
      <c r="Q71" s="80">
        <v>3</v>
      </c>
    </row>
    <row r="72" s="116" customFormat="1" ht="33" customHeight="1" spans="1:17">
      <c r="A72" s="164" t="s">
        <v>3157</v>
      </c>
      <c r="B72" s="164" t="s">
        <v>3127</v>
      </c>
      <c r="C72" s="164" t="s">
        <v>3158</v>
      </c>
      <c r="D72" s="164" t="s">
        <v>247</v>
      </c>
      <c r="E72" s="164" t="s">
        <v>248</v>
      </c>
      <c r="F72" s="164" t="s">
        <v>3159</v>
      </c>
      <c r="G72" s="165" t="s">
        <v>3125</v>
      </c>
      <c r="H72" s="164" t="s">
        <v>2201</v>
      </c>
      <c r="I72" s="164" t="s">
        <v>2697</v>
      </c>
      <c r="J72" s="164">
        <v>6698</v>
      </c>
      <c r="K72" s="164" t="s">
        <v>252</v>
      </c>
      <c r="L72" s="164" t="s">
        <v>132</v>
      </c>
      <c r="M72" s="164" t="s">
        <v>856</v>
      </c>
      <c r="N72" s="166" t="s">
        <v>263</v>
      </c>
      <c r="O72" s="166">
        <v>2</v>
      </c>
      <c r="P72" s="133" t="s">
        <v>14</v>
      </c>
      <c r="Q72" s="116">
        <v>3</v>
      </c>
    </row>
    <row r="73" s="116" customFormat="1" ht="33" customHeight="1" spans="1:17">
      <c r="A73" s="164" t="s">
        <v>3160</v>
      </c>
      <c r="B73" s="164" t="s">
        <v>3127</v>
      </c>
      <c r="C73" s="164" t="s">
        <v>3158</v>
      </c>
      <c r="D73" s="164" t="s">
        <v>247</v>
      </c>
      <c r="E73" s="164" t="s">
        <v>248</v>
      </c>
      <c r="F73" s="164" t="s">
        <v>3159</v>
      </c>
      <c r="G73" s="165" t="s">
        <v>3161</v>
      </c>
      <c r="H73" s="164" t="s">
        <v>2201</v>
      </c>
      <c r="I73" s="164" t="s">
        <v>2697</v>
      </c>
      <c r="J73" s="164">
        <v>6698</v>
      </c>
      <c r="K73" s="164" t="s">
        <v>252</v>
      </c>
      <c r="L73" s="164" t="s">
        <v>132</v>
      </c>
      <c r="M73" s="164" t="s">
        <v>856</v>
      </c>
      <c r="N73" s="166" t="s">
        <v>263</v>
      </c>
      <c r="O73" s="166">
        <v>2</v>
      </c>
      <c r="P73" s="135"/>
      <c r="Q73" s="116">
        <v>4</v>
      </c>
    </row>
    <row r="74" s="116" customFormat="1" ht="33" customHeight="1" spans="1:17">
      <c r="A74" s="164" t="s">
        <v>3162</v>
      </c>
      <c r="B74" s="164" t="s">
        <v>3163</v>
      </c>
      <c r="C74" s="164" t="s">
        <v>3164</v>
      </c>
      <c r="D74" s="164" t="s">
        <v>247</v>
      </c>
      <c r="E74" s="164" t="s">
        <v>860</v>
      </c>
      <c r="F74" s="164" t="s">
        <v>3165</v>
      </c>
      <c r="G74" s="165" t="s">
        <v>3125</v>
      </c>
      <c r="H74" s="164" t="s">
        <v>2201</v>
      </c>
      <c r="I74" s="164" t="s">
        <v>125</v>
      </c>
      <c r="J74" s="164">
        <v>6698</v>
      </c>
      <c r="K74" s="164" t="s">
        <v>252</v>
      </c>
      <c r="L74" s="164" t="s">
        <v>127</v>
      </c>
      <c r="M74" s="164" t="s">
        <v>856</v>
      </c>
      <c r="N74" s="166" t="s">
        <v>263</v>
      </c>
      <c r="O74" s="166">
        <v>2</v>
      </c>
      <c r="P74" s="166" t="s">
        <v>14</v>
      </c>
      <c r="Q74" s="116">
        <v>3</v>
      </c>
    </row>
    <row r="75" s="116" customFormat="1" ht="33" customHeight="1" spans="1:17">
      <c r="A75" s="166" t="s">
        <v>3166</v>
      </c>
      <c r="B75" s="166" t="s">
        <v>3167</v>
      </c>
      <c r="C75" s="166" t="s">
        <v>3168</v>
      </c>
      <c r="D75" s="166" t="s">
        <v>247</v>
      </c>
      <c r="E75" s="166" t="s">
        <v>258</v>
      </c>
      <c r="F75" s="166" t="s">
        <v>3169</v>
      </c>
      <c r="G75" s="167" t="s">
        <v>3125</v>
      </c>
      <c r="H75" s="166" t="s">
        <v>1910</v>
      </c>
      <c r="I75" s="166" t="s">
        <v>33</v>
      </c>
      <c r="J75" s="166">
        <v>2588</v>
      </c>
      <c r="K75" s="166" t="s">
        <v>252</v>
      </c>
      <c r="L75" s="166" t="s">
        <v>34</v>
      </c>
      <c r="M75" s="166" t="s">
        <v>1276</v>
      </c>
      <c r="N75" s="166" t="s">
        <v>263</v>
      </c>
      <c r="O75" s="166" t="s">
        <v>14</v>
      </c>
      <c r="P75" s="141">
        <v>1</v>
      </c>
      <c r="Q75" s="116">
        <v>3</v>
      </c>
    </row>
    <row r="76" s="116" customFormat="1" ht="33" customHeight="1" spans="1:17">
      <c r="A76" s="164" t="s">
        <v>3170</v>
      </c>
      <c r="B76" s="164" t="s">
        <v>3167</v>
      </c>
      <c r="C76" s="164" t="s">
        <v>3168</v>
      </c>
      <c r="D76" s="164" t="s">
        <v>247</v>
      </c>
      <c r="E76" s="164" t="s">
        <v>258</v>
      </c>
      <c r="F76" s="164" t="s">
        <v>3169</v>
      </c>
      <c r="G76" s="165" t="s">
        <v>3125</v>
      </c>
      <c r="H76" s="164" t="s">
        <v>852</v>
      </c>
      <c r="I76" s="164" t="s">
        <v>33</v>
      </c>
      <c r="J76" s="164">
        <v>9098</v>
      </c>
      <c r="K76" s="164" t="s">
        <v>252</v>
      </c>
      <c r="L76" s="164" t="s">
        <v>34</v>
      </c>
      <c r="M76" s="164" t="s">
        <v>853</v>
      </c>
      <c r="N76" s="166" t="s">
        <v>263</v>
      </c>
      <c r="O76" s="166">
        <v>2</v>
      </c>
      <c r="P76" s="142"/>
      <c r="Q76" s="116">
        <v>3</v>
      </c>
    </row>
    <row r="77" s="116" customFormat="1" ht="33" customHeight="1" spans="1:17">
      <c r="A77" s="166" t="s">
        <v>3171</v>
      </c>
      <c r="B77" s="166" t="s">
        <v>3167</v>
      </c>
      <c r="C77" s="166" t="s">
        <v>3168</v>
      </c>
      <c r="D77" s="166" t="s">
        <v>247</v>
      </c>
      <c r="E77" s="166" t="s">
        <v>258</v>
      </c>
      <c r="F77" s="166" t="s">
        <v>3169</v>
      </c>
      <c r="G77" s="167" t="s">
        <v>3125</v>
      </c>
      <c r="H77" s="166" t="s">
        <v>3172</v>
      </c>
      <c r="I77" s="166" t="s">
        <v>33</v>
      </c>
      <c r="J77" s="166">
        <v>6488</v>
      </c>
      <c r="K77" s="166" t="s">
        <v>252</v>
      </c>
      <c r="L77" s="166" t="s">
        <v>34</v>
      </c>
      <c r="M77" s="166" t="s">
        <v>1276</v>
      </c>
      <c r="N77" s="166" t="s">
        <v>263</v>
      </c>
      <c r="O77" s="166" t="s">
        <v>14</v>
      </c>
      <c r="P77" s="143"/>
      <c r="Q77" s="116">
        <v>3</v>
      </c>
    </row>
    <row r="78" s="116" customFormat="1" ht="33" customHeight="1" spans="1:17">
      <c r="A78" s="164" t="s">
        <v>3173</v>
      </c>
      <c r="B78" s="164" t="s">
        <v>3174</v>
      </c>
      <c r="C78" s="164" t="s">
        <v>3175</v>
      </c>
      <c r="D78" s="164" t="s">
        <v>247</v>
      </c>
      <c r="E78" s="164" t="s">
        <v>314</v>
      </c>
      <c r="F78" s="164" t="s">
        <v>3176</v>
      </c>
      <c r="G78" s="165" t="s">
        <v>3177</v>
      </c>
      <c r="H78" s="164" t="s">
        <v>3178</v>
      </c>
      <c r="I78" s="164" t="s">
        <v>131</v>
      </c>
      <c r="J78" s="164">
        <v>7098</v>
      </c>
      <c r="K78" s="164" t="s">
        <v>252</v>
      </c>
      <c r="L78" s="164" t="s">
        <v>135</v>
      </c>
      <c r="M78" s="164" t="s">
        <v>266</v>
      </c>
      <c r="N78" s="166" t="s">
        <v>263</v>
      </c>
      <c r="O78" s="166">
        <v>1</v>
      </c>
      <c r="P78" s="133" t="s">
        <v>14</v>
      </c>
      <c r="Q78" s="116">
        <v>3</v>
      </c>
    </row>
    <row r="79" s="116" customFormat="1" ht="33" customHeight="1" spans="1:17">
      <c r="A79" s="166" t="s">
        <v>3179</v>
      </c>
      <c r="B79" s="166" t="s">
        <v>3174</v>
      </c>
      <c r="C79" s="166" t="s">
        <v>3175</v>
      </c>
      <c r="D79" s="166" t="s">
        <v>247</v>
      </c>
      <c r="E79" s="166" t="s">
        <v>314</v>
      </c>
      <c r="F79" s="166" t="s">
        <v>3176</v>
      </c>
      <c r="G79" s="167" t="s">
        <v>3177</v>
      </c>
      <c r="H79" s="166" t="s">
        <v>268</v>
      </c>
      <c r="I79" s="166" t="s">
        <v>131</v>
      </c>
      <c r="J79" s="166">
        <v>3098</v>
      </c>
      <c r="K79" s="166" t="s">
        <v>252</v>
      </c>
      <c r="L79" s="166" t="s">
        <v>135</v>
      </c>
      <c r="M79" s="166" t="s">
        <v>269</v>
      </c>
      <c r="N79" s="166" t="s">
        <v>263</v>
      </c>
      <c r="O79" s="166" t="s">
        <v>14</v>
      </c>
      <c r="P79" s="135"/>
      <c r="Q79" s="116">
        <v>3</v>
      </c>
    </row>
    <row r="80" s="116" customFormat="1" ht="33" customHeight="1" spans="1:17">
      <c r="A80" s="164" t="s">
        <v>3180</v>
      </c>
      <c r="B80" s="164" t="s">
        <v>3181</v>
      </c>
      <c r="C80" s="164" t="s">
        <v>3182</v>
      </c>
      <c r="D80" s="164" t="s">
        <v>247</v>
      </c>
      <c r="E80" s="164" t="s">
        <v>860</v>
      </c>
      <c r="F80" s="164" t="s">
        <v>3183</v>
      </c>
      <c r="G80" s="165" t="s">
        <v>3161</v>
      </c>
      <c r="H80" s="164" t="s">
        <v>265</v>
      </c>
      <c r="I80" s="164" t="s">
        <v>100</v>
      </c>
      <c r="J80" s="164">
        <v>5098</v>
      </c>
      <c r="K80" s="164" t="s">
        <v>252</v>
      </c>
      <c r="L80" s="164" t="s">
        <v>102</v>
      </c>
      <c r="M80" s="164" t="s">
        <v>266</v>
      </c>
      <c r="N80" s="166" t="s">
        <v>263</v>
      </c>
      <c r="O80" s="166">
        <v>1</v>
      </c>
      <c r="P80" s="166" t="s">
        <v>14</v>
      </c>
      <c r="Q80" s="116">
        <v>3</v>
      </c>
    </row>
    <row r="81" s="116" customFormat="1" ht="33" customHeight="1" spans="1:17">
      <c r="A81" s="166" t="s">
        <v>3184</v>
      </c>
      <c r="B81" s="166" t="s">
        <v>3185</v>
      </c>
      <c r="C81" s="166" t="s">
        <v>3186</v>
      </c>
      <c r="D81" s="166" t="s">
        <v>247</v>
      </c>
      <c r="E81" s="166" t="s">
        <v>288</v>
      </c>
      <c r="F81" s="166" t="s">
        <v>3187</v>
      </c>
      <c r="G81" s="167" t="s">
        <v>3161</v>
      </c>
      <c r="H81" s="166" t="s">
        <v>3188</v>
      </c>
      <c r="I81" s="166" t="s">
        <v>13</v>
      </c>
      <c r="J81" s="166">
        <v>11988</v>
      </c>
      <c r="K81" s="166" t="s">
        <v>252</v>
      </c>
      <c r="L81" s="166" t="s">
        <v>23</v>
      </c>
      <c r="M81" s="166" t="s">
        <v>1276</v>
      </c>
      <c r="N81" s="166" t="s">
        <v>263</v>
      </c>
      <c r="O81" s="166" t="s">
        <v>14</v>
      </c>
      <c r="P81" s="141">
        <v>1</v>
      </c>
      <c r="Q81" s="116">
        <v>4</v>
      </c>
    </row>
    <row r="82" s="116" customFormat="1" ht="33" customHeight="1" spans="1:17">
      <c r="A82" s="166" t="s">
        <v>3189</v>
      </c>
      <c r="B82" s="166" t="s">
        <v>3185</v>
      </c>
      <c r="C82" s="166" t="s">
        <v>3186</v>
      </c>
      <c r="D82" s="166" t="s">
        <v>247</v>
      </c>
      <c r="E82" s="166" t="s">
        <v>288</v>
      </c>
      <c r="F82" s="166" t="s">
        <v>3187</v>
      </c>
      <c r="G82" s="167" t="s">
        <v>3161</v>
      </c>
      <c r="H82" s="166" t="s">
        <v>1398</v>
      </c>
      <c r="I82" s="166" t="s">
        <v>13</v>
      </c>
      <c r="J82" s="166">
        <v>8578</v>
      </c>
      <c r="K82" s="166" t="s">
        <v>252</v>
      </c>
      <c r="L82" s="166" t="s">
        <v>23</v>
      </c>
      <c r="M82" s="166" t="s">
        <v>277</v>
      </c>
      <c r="N82" s="166" t="s">
        <v>263</v>
      </c>
      <c r="O82" s="166" t="s">
        <v>14</v>
      </c>
      <c r="P82" s="142"/>
      <c r="Q82" s="116">
        <v>4</v>
      </c>
    </row>
    <row r="83" s="116" customFormat="1" ht="33" customHeight="1" spans="1:17">
      <c r="A83" s="164" t="s">
        <v>3190</v>
      </c>
      <c r="B83" s="164" t="s">
        <v>3185</v>
      </c>
      <c r="C83" s="164" t="s">
        <v>3186</v>
      </c>
      <c r="D83" s="164" t="s">
        <v>247</v>
      </c>
      <c r="E83" s="164" t="s">
        <v>288</v>
      </c>
      <c r="F83" s="164" t="s">
        <v>3187</v>
      </c>
      <c r="G83" s="165" t="s">
        <v>3161</v>
      </c>
      <c r="H83" s="164" t="s">
        <v>852</v>
      </c>
      <c r="I83" s="164" t="s">
        <v>13</v>
      </c>
      <c r="J83" s="164">
        <v>9098</v>
      </c>
      <c r="K83" s="164" t="s">
        <v>252</v>
      </c>
      <c r="L83" s="164" t="s">
        <v>23</v>
      </c>
      <c r="M83" s="164" t="s">
        <v>853</v>
      </c>
      <c r="N83" s="166" t="s">
        <v>263</v>
      </c>
      <c r="O83" s="166">
        <v>2</v>
      </c>
      <c r="P83" s="143"/>
      <c r="Q83" s="116">
        <v>4</v>
      </c>
    </row>
    <row r="84" s="116" customFormat="1" ht="33" customHeight="1" spans="1:17">
      <c r="A84" s="166" t="s">
        <v>3191</v>
      </c>
      <c r="B84" s="166" t="s">
        <v>1351</v>
      </c>
      <c r="C84" s="166" t="s">
        <v>3192</v>
      </c>
      <c r="D84" s="166" t="s">
        <v>247</v>
      </c>
      <c r="E84" s="166" t="s">
        <v>360</v>
      </c>
      <c r="F84" s="166" t="s">
        <v>3193</v>
      </c>
      <c r="G84" s="167" t="s">
        <v>3194</v>
      </c>
      <c r="H84" s="166" t="s">
        <v>2326</v>
      </c>
      <c r="I84" s="166" t="s">
        <v>111</v>
      </c>
      <c r="J84" s="166">
        <v>8488</v>
      </c>
      <c r="K84" s="166" t="s">
        <v>252</v>
      </c>
      <c r="L84" s="166" t="s">
        <v>115</v>
      </c>
      <c r="M84" s="166" t="s">
        <v>277</v>
      </c>
      <c r="N84" s="166" t="s">
        <v>263</v>
      </c>
      <c r="O84" s="166" t="s">
        <v>14</v>
      </c>
      <c r="P84" s="141">
        <v>1</v>
      </c>
      <c r="Q84" s="116">
        <v>4</v>
      </c>
    </row>
    <row r="85" s="116" customFormat="1" ht="33" customHeight="1" spans="1:17">
      <c r="A85" s="164" t="s">
        <v>3195</v>
      </c>
      <c r="B85" s="164" t="s">
        <v>1351</v>
      </c>
      <c r="C85" s="164" t="s">
        <v>3192</v>
      </c>
      <c r="D85" s="164" t="s">
        <v>247</v>
      </c>
      <c r="E85" s="164" t="s">
        <v>360</v>
      </c>
      <c r="F85" s="164" t="s">
        <v>3193</v>
      </c>
      <c r="G85" s="165" t="s">
        <v>3194</v>
      </c>
      <c r="H85" s="164" t="s">
        <v>265</v>
      </c>
      <c r="I85" s="164" t="s">
        <v>111</v>
      </c>
      <c r="J85" s="164">
        <v>5498</v>
      </c>
      <c r="K85" s="164" t="s">
        <v>252</v>
      </c>
      <c r="L85" s="164" t="s">
        <v>115</v>
      </c>
      <c r="M85" s="164" t="s">
        <v>266</v>
      </c>
      <c r="N85" s="166" t="s">
        <v>263</v>
      </c>
      <c r="O85" s="166">
        <v>1</v>
      </c>
      <c r="P85" s="143"/>
      <c r="Q85" s="116">
        <v>4</v>
      </c>
    </row>
    <row r="86" s="116" customFormat="1" ht="33" customHeight="1" spans="1:17">
      <c r="A86" s="164" t="s">
        <v>3196</v>
      </c>
      <c r="B86" s="164" t="s">
        <v>3197</v>
      </c>
      <c r="C86" s="164" t="s">
        <v>3198</v>
      </c>
      <c r="D86" s="164" t="s">
        <v>247</v>
      </c>
      <c r="E86" s="164" t="s">
        <v>360</v>
      </c>
      <c r="F86" s="164" t="s">
        <v>3199</v>
      </c>
      <c r="G86" s="165" t="s">
        <v>3194</v>
      </c>
      <c r="H86" s="164" t="s">
        <v>372</v>
      </c>
      <c r="I86" s="164" t="s">
        <v>111</v>
      </c>
      <c r="J86" s="164">
        <v>7998</v>
      </c>
      <c r="K86" s="164" t="s">
        <v>252</v>
      </c>
      <c r="L86" s="164" t="s">
        <v>112</v>
      </c>
      <c r="M86" s="164" t="s">
        <v>856</v>
      </c>
      <c r="N86" s="166" t="s">
        <v>263</v>
      </c>
      <c r="O86" s="166">
        <v>2</v>
      </c>
      <c r="P86" s="166" t="s">
        <v>14</v>
      </c>
      <c r="Q86" s="116">
        <v>4</v>
      </c>
    </row>
    <row r="87" s="116" customFormat="1" ht="33" customHeight="1" spans="1:17">
      <c r="A87" s="164" t="s">
        <v>3200</v>
      </c>
      <c r="B87" s="164" t="s">
        <v>3201</v>
      </c>
      <c r="C87" s="164" t="s">
        <v>3202</v>
      </c>
      <c r="D87" s="164" t="s">
        <v>247</v>
      </c>
      <c r="E87" s="164" t="s">
        <v>288</v>
      </c>
      <c r="F87" s="164" t="s">
        <v>3203</v>
      </c>
      <c r="G87" s="165" t="s">
        <v>3204</v>
      </c>
      <c r="H87" s="164" t="s">
        <v>3205</v>
      </c>
      <c r="I87" s="164" t="s">
        <v>131</v>
      </c>
      <c r="J87" s="164">
        <v>8358</v>
      </c>
      <c r="K87" s="164" t="s">
        <v>252</v>
      </c>
      <c r="L87" s="164" t="s">
        <v>3206</v>
      </c>
      <c r="M87" s="164" t="s">
        <v>266</v>
      </c>
      <c r="N87" s="166" t="s">
        <v>3207</v>
      </c>
      <c r="O87" s="166">
        <v>1</v>
      </c>
      <c r="P87" s="166" t="s">
        <v>14</v>
      </c>
      <c r="Q87" s="116">
        <v>4</v>
      </c>
    </row>
    <row r="88" s="116" customFormat="1" ht="33" customHeight="1" spans="1:17">
      <c r="A88" s="164" t="s">
        <v>3208</v>
      </c>
      <c r="B88" s="164" t="s">
        <v>3209</v>
      </c>
      <c r="C88" s="164" t="s">
        <v>3210</v>
      </c>
      <c r="D88" s="164" t="s">
        <v>247</v>
      </c>
      <c r="E88" s="164" t="s">
        <v>273</v>
      </c>
      <c r="F88" s="164" t="s">
        <v>3211</v>
      </c>
      <c r="G88" s="165" t="s">
        <v>3212</v>
      </c>
      <c r="H88" s="164" t="s">
        <v>3213</v>
      </c>
      <c r="I88" s="164" t="s">
        <v>111</v>
      </c>
      <c r="J88" s="164">
        <v>9998</v>
      </c>
      <c r="K88" s="164" t="s">
        <v>3045</v>
      </c>
      <c r="L88" s="164" t="s">
        <v>112</v>
      </c>
      <c r="M88" s="164" t="s">
        <v>266</v>
      </c>
      <c r="N88" s="166" t="s">
        <v>263</v>
      </c>
      <c r="O88" s="166">
        <v>1</v>
      </c>
      <c r="P88" s="166" t="s">
        <v>14</v>
      </c>
      <c r="Q88" s="116">
        <v>4</v>
      </c>
    </row>
    <row r="89" s="116" customFormat="1" ht="33" customHeight="1" spans="1:17">
      <c r="A89" s="164" t="s">
        <v>3214</v>
      </c>
      <c r="B89" s="164" t="s">
        <v>3215</v>
      </c>
      <c r="C89" s="164" t="s">
        <v>3216</v>
      </c>
      <c r="D89" s="164" t="s">
        <v>247</v>
      </c>
      <c r="E89" s="164" t="s">
        <v>902</v>
      </c>
      <c r="F89" s="164" t="s">
        <v>3217</v>
      </c>
      <c r="G89" s="165" t="s">
        <v>3218</v>
      </c>
      <c r="H89" s="164" t="s">
        <v>265</v>
      </c>
      <c r="I89" s="164" t="s">
        <v>105</v>
      </c>
      <c r="J89" s="164">
        <v>5298</v>
      </c>
      <c r="K89" s="164" t="s">
        <v>252</v>
      </c>
      <c r="L89" s="164" t="s">
        <v>109</v>
      </c>
      <c r="M89" s="164" t="s">
        <v>266</v>
      </c>
      <c r="N89" s="166" t="s">
        <v>263</v>
      </c>
      <c r="O89" s="166">
        <v>1</v>
      </c>
      <c r="P89" s="133" t="s">
        <v>14</v>
      </c>
      <c r="Q89" s="116">
        <v>4</v>
      </c>
    </row>
    <row r="90" s="116" customFormat="1" ht="33" customHeight="1" spans="1:17">
      <c r="A90" s="166" t="s">
        <v>3219</v>
      </c>
      <c r="B90" s="166" t="s">
        <v>3215</v>
      </c>
      <c r="C90" s="166" t="s">
        <v>3216</v>
      </c>
      <c r="D90" s="166" t="s">
        <v>247</v>
      </c>
      <c r="E90" s="166" t="s">
        <v>902</v>
      </c>
      <c r="F90" s="166" t="s">
        <v>3217</v>
      </c>
      <c r="G90" s="167" t="s">
        <v>3218</v>
      </c>
      <c r="H90" s="166" t="s">
        <v>308</v>
      </c>
      <c r="I90" s="166" t="s">
        <v>105</v>
      </c>
      <c r="J90" s="166">
        <v>3098</v>
      </c>
      <c r="K90" s="166" t="s">
        <v>252</v>
      </c>
      <c r="L90" s="166" t="s">
        <v>109</v>
      </c>
      <c r="M90" s="166" t="s">
        <v>269</v>
      </c>
      <c r="N90" s="166" t="s">
        <v>263</v>
      </c>
      <c r="O90" s="166" t="s">
        <v>14</v>
      </c>
      <c r="P90" s="135"/>
      <c r="Q90" s="116">
        <v>4</v>
      </c>
    </row>
    <row r="91" s="116" customFormat="1" ht="33" customHeight="1" spans="1:17">
      <c r="A91" s="164" t="s">
        <v>3220</v>
      </c>
      <c r="B91" s="164" t="s">
        <v>3221</v>
      </c>
      <c r="C91" s="164" t="s">
        <v>3222</v>
      </c>
      <c r="D91" s="164" t="s">
        <v>247</v>
      </c>
      <c r="E91" s="164" t="s">
        <v>902</v>
      </c>
      <c r="F91" s="164" t="s">
        <v>3223</v>
      </c>
      <c r="G91" s="165" t="s">
        <v>3218</v>
      </c>
      <c r="H91" s="164" t="s">
        <v>265</v>
      </c>
      <c r="I91" s="164" t="s">
        <v>105</v>
      </c>
      <c r="J91" s="164">
        <v>5298</v>
      </c>
      <c r="K91" s="164" t="s">
        <v>252</v>
      </c>
      <c r="L91" s="164" t="s">
        <v>106</v>
      </c>
      <c r="M91" s="164" t="s">
        <v>266</v>
      </c>
      <c r="N91" s="166" t="s">
        <v>263</v>
      </c>
      <c r="O91" s="166">
        <v>1</v>
      </c>
      <c r="P91" s="166" t="s">
        <v>14</v>
      </c>
      <c r="Q91" s="116">
        <v>4</v>
      </c>
    </row>
    <row r="92" s="80" customFormat="1" ht="33" customHeight="1" spans="1:17">
      <c r="A92" s="168" t="s">
        <v>3224</v>
      </c>
      <c r="B92" s="168" t="s">
        <v>3225</v>
      </c>
      <c r="C92" s="168" t="s">
        <v>3226</v>
      </c>
      <c r="D92" s="168" t="s">
        <v>247</v>
      </c>
      <c r="E92" s="168" t="s">
        <v>273</v>
      </c>
      <c r="F92" s="168" t="s">
        <v>3227</v>
      </c>
      <c r="G92" s="169" t="s">
        <v>3218</v>
      </c>
      <c r="H92" s="168" t="s">
        <v>898</v>
      </c>
      <c r="I92" s="168" t="s">
        <v>39</v>
      </c>
      <c r="J92" s="168">
        <v>10098</v>
      </c>
      <c r="K92" s="168" t="s">
        <v>252</v>
      </c>
      <c r="L92" s="168" t="s">
        <v>40</v>
      </c>
      <c r="M92" s="168" t="s">
        <v>266</v>
      </c>
      <c r="N92" s="89" t="s">
        <v>363</v>
      </c>
      <c r="O92" s="89">
        <v>1</v>
      </c>
      <c r="P92" s="138" t="s">
        <v>14</v>
      </c>
      <c r="Q92" s="9">
        <v>4</v>
      </c>
    </row>
    <row r="93" s="80" customFormat="1" ht="33" customHeight="1" spans="1:17">
      <c r="A93" s="168" t="s">
        <v>3228</v>
      </c>
      <c r="B93" s="168" t="s">
        <v>3225</v>
      </c>
      <c r="C93" s="168" t="s">
        <v>3226</v>
      </c>
      <c r="D93" s="168" t="s">
        <v>247</v>
      </c>
      <c r="E93" s="168" t="s">
        <v>273</v>
      </c>
      <c r="F93" s="168" t="s">
        <v>3227</v>
      </c>
      <c r="G93" s="169" t="s">
        <v>3218</v>
      </c>
      <c r="H93" s="168" t="s">
        <v>335</v>
      </c>
      <c r="I93" s="168" t="s">
        <v>39</v>
      </c>
      <c r="J93" s="168">
        <v>9998</v>
      </c>
      <c r="K93" s="168" t="s">
        <v>252</v>
      </c>
      <c r="L93" s="168" t="s">
        <v>40</v>
      </c>
      <c r="M93" s="168" t="s">
        <v>856</v>
      </c>
      <c r="N93" s="89" t="s">
        <v>363</v>
      </c>
      <c r="O93" s="89">
        <v>2</v>
      </c>
      <c r="P93" s="139"/>
      <c r="Q93" s="9">
        <v>4</v>
      </c>
    </row>
    <row r="94" s="80" customFormat="1" ht="33" customHeight="1" spans="1:17">
      <c r="A94" s="168" t="s">
        <v>3229</v>
      </c>
      <c r="B94" s="168" t="s">
        <v>3230</v>
      </c>
      <c r="C94" s="168" t="s">
        <v>3231</v>
      </c>
      <c r="D94" s="168" t="s">
        <v>247</v>
      </c>
      <c r="E94" s="168" t="s">
        <v>893</v>
      </c>
      <c r="F94" s="168" t="s">
        <v>3232</v>
      </c>
      <c r="G94" s="169" t="s">
        <v>3218</v>
      </c>
      <c r="H94" s="168" t="s">
        <v>852</v>
      </c>
      <c r="I94" s="168" t="s">
        <v>13</v>
      </c>
      <c r="J94" s="168">
        <v>9098</v>
      </c>
      <c r="K94" s="168" t="s">
        <v>252</v>
      </c>
      <c r="L94" s="168" t="s">
        <v>20</v>
      </c>
      <c r="M94" s="168" t="s">
        <v>853</v>
      </c>
      <c r="N94" s="89" t="s">
        <v>363</v>
      </c>
      <c r="O94" s="89">
        <v>2</v>
      </c>
      <c r="P94" s="99">
        <v>1</v>
      </c>
      <c r="Q94" s="9">
        <v>4</v>
      </c>
    </row>
    <row r="95" s="80" customFormat="1" ht="33" customHeight="1" spans="1:17">
      <c r="A95" s="89" t="s">
        <v>3233</v>
      </c>
      <c r="B95" s="89" t="s">
        <v>3230</v>
      </c>
      <c r="C95" s="89" t="s">
        <v>3231</v>
      </c>
      <c r="D95" s="89" t="s">
        <v>247</v>
      </c>
      <c r="E95" s="89" t="s">
        <v>893</v>
      </c>
      <c r="F95" s="89" t="s">
        <v>3232</v>
      </c>
      <c r="G95" s="90" t="s">
        <v>3218</v>
      </c>
      <c r="H95" s="89" t="s">
        <v>365</v>
      </c>
      <c r="I95" s="89" t="s">
        <v>13</v>
      </c>
      <c r="J95" s="89">
        <v>4848</v>
      </c>
      <c r="K95" s="89" t="s">
        <v>252</v>
      </c>
      <c r="L95" s="89" t="s">
        <v>20</v>
      </c>
      <c r="M95" s="89" t="s">
        <v>1276</v>
      </c>
      <c r="N95" s="89" t="s">
        <v>363</v>
      </c>
      <c r="O95" s="89" t="s">
        <v>14</v>
      </c>
      <c r="P95" s="100"/>
      <c r="Q95" s="9">
        <v>4</v>
      </c>
    </row>
    <row r="96" s="80" customFormat="1" ht="33" customHeight="1" spans="1:17">
      <c r="A96" s="168" t="s">
        <v>3234</v>
      </c>
      <c r="B96" s="168" t="s">
        <v>3230</v>
      </c>
      <c r="C96" s="168" t="s">
        <v>3231</v>
      </c>
      <c r="D96" s="168" t="s">
        <v>247</v>
      </c>
      <c r="E96" s="168" t="s">
        <v>893</v>
      </c>
      <c r="F96" s="168" t="s">
        <v>3232</v>
      </c>
      <c r="G96" s="169" t="s">
        <v>3218</v>
      </c>
      <c r="H96" s="168" t="s">
        <v>317</v>
      </c>
      <c r="I96" s="168" t="s">
        <v>13</v>
      </c>
      <c r="J96" s="168">
        <v>5858</v>
      </c>
      <c r="K96" s="168" t="s">
        <v>252</v>
      </c>
      <c r="L96" s="168" t="s">
        <v>20</v>
      </c>
      <c r="M96" s="168" t="s">
        <v>266</v>
      </c>
      <c r="N96" s="89" t="s">
        <v>363</v>
      </c>
      <c r="O96" s="89">
        <v>1</v>
      </c>
      <c r="P96" s="101"/>
      <c r="Q96" s="9">
        <v>4</v>
      </c>
    </row>
    <row r="97" s="80" customFormat="1" ht="33" customHeight="1" spans="1:17">
      <c r="A97" s="168" t="s">
        <v>3235</v>
      </c>
      <c r="B97" s="168" t="s">
        <v>3236</v>
      </c>
      <c r="C97" s="168" t="s">
        <v>3237</v>
      </c>
      <c r="D97" s="168" t="s">
        <v>247</v>
      </c>
      <c r="E97" s="168" t="s">
        <v>288</v>
      </c>
      <c r="F97" s="168" t="s">
        <v>3238</v>
      </c>
      <c r="G97" s="169" t="s">
        <v>3218</v>
      </c>
      <c r="H97" s="168" t="s">
        <v>265</v>
      </c>
      <c r="I97" s="168" t="s">
        <v>72</v>
      </c>
      <c r="J97" s="168">
        <v>5898</v>
      </c>
      <c r="K97" s="168" t="s">
        <v>252</v>
      </c>
      <c r="L97" s="168" t="s">
        <v>73</v>
      </c>
      <c r="M97" s="168" t="s">
        <v>266</v>
      </c>
      <c r="N97" s="89" t="s">
        <v>363</v>
      </c>
      <c r="O97" s="89">
        <v>1</v>
      </c>
      <c r="P97" s="99">
        <v>1</v>
      </c>
      <c r="Q97" s="9">
        <v>4</v>
      </c>
    </row>
    <row r="98" s="80" customFormat="1" ht="33" customHeight="1" spans="1:17">
      <c r="A98" s="89" t="s">
        <v>3239</v>
      </c>
      <c r="B98" s="89" t="s">
        <v>3236</v>
      </c>
      <c r="C98" s="89" t="s">
        <v>3237</v>
      </c>
      <c r="D98" s="89" t="s">
        <v>247</v>
      </c>
      <c r="E98" s="89" t="s">
        <v>288</v>
      </c>
      <c r="F98" s="89" t="s">
        <v>3238</v>
      </c>
      <c r="G98" s="90" t="s">
        <v>3218</v>
      </c>
      <c r="H98" s="89" t="s">
        <v>286</v>
      </c>
      <c r="I98" s="89" t="s">
        <v>72</v>
      </c>
      <c r="J98" s="89">
        <v>7898</v>
      </c>
      <c r="K98" s="89" t="s">
        <v>252</v>
      </c>
      <c r="L98" s="89" t="s">
        <v>73</v>
      </c>
      <c r="M98" s="89" t="s">
        <v>277</v>
      </c>
      <c r="N98" s="89" t="s">
        <v>363</v>
      </c>
      <c r="O98" s="89" t="s">
        <v>14</v>
      </c>
      <c r="P98" s="101"/>
      <c r="Q98" s="9">
        <v>4</v>
      </c>
    </row>
    <row r="99" s="80" customFormat="1" ht="33" customHeight="1" spans="1:17">
      <c r="A99" s="168" t="s">
        <v>3240</v>
      </c>
      <c r="B99" s="168" t="s">
        <v>3241</v>
      </c>
      <c r="C99" s="168" t="s">
        <v>3242</v>
      </c>
      <c r="D99" s="168" t="s">
        <v>247</v>
      </c>
      <c r="E99" s="168" t="s">
        <v>273</v>
      </c>
      <c r="F99" s="168" t="s">
        <v>3243</v>
      </c>
      <c r="G99" s="169" t="s">
        <v>3218</v>
      </c>
      <c r="H99" s="168" t="s">
        <v>331</v>
      </c>
      <c r="I99" s="168" t="s">
        <v>72</v>
      </c>
      <c r="J99" s="168">
        <v>7598</v>
      </c>
      <c r="K99" s="168" t="s">
        <v>252</v>
      </c>
      <c r="L99" s="168" t="s">
        <v>73</v>
      </c>
      <c r="M99" s="168" t="s">
        <v>853</v>
      </c>
      <c r="N99" s="89" t="s">
        <v>363</v>
      </c>
      <c r="O99" s="89">
        <v>2</v>
      </c>
      <c r="P99" s="99">
        <v>1</v>
      </c>
      <c r="Q99" s="9">
        <v>4</v>
      </c>
    </row>
    <row r="100" s="80" customFormat="1" ht="33" customHeight="1" spans="1:17">
      <c r="A100" s="89" t="s">
        <v>3244</v>
      </c>
      <c r="B100" s="89" t="s">
        <v>3241</v>
      </c>
      <c r="C100" s="89" t="s">
        <v>3242</v>
      </c>
      <c r="D100" s="89" t="s">
        <v>247</v>
      </c>
      <c r="E100" s="89" t="s">
        <v>273</v>
      </c>
      <c r="F100" s="89" t="s">
        <v>3243</v>
      </c>
      <c r="G100" s="90" t="s">
        <v>3218</v>
      </c>
      <c r="H100" s="89" t="s">
        <v>365</v>
      </c>
      <c r="I100" s="89" t="s">
        <v>72</v>
      </c>
      <c r="J100" s="89">
        <v>5148</v>
      </c>
      <c r="K100" s="89" t="s">
        <v>252</v>
      </c>
      <c r="L100" s="89" t="s">
        <v>73</v>
      </c>
      <c r="M100" s="89" t="s">
        <v>1276</v>
      </c>
      <c r="N100" s="89" t="s">
        <v>363</v>
      </c>
      <c r="O100" s="89" t="s">
        <v>14</v>
      </c>
      <c r="P100" s="101"/>
      <c r="Q100" s="9">
        <v>4</v>
      </c>
    </row>
    <row r="101" s="80" customFormat="1" ht="33" customHeight="1" spans="1:17">
      <c r="A101" s="168" t="s">
        <v>3245</v>
      </c>
      <c r="B101" s="168" t="s">
        <v>3246</v>
      </c>
      <c r="C101" s="168" t="s">
        <v>3247</v>
      </c>
      <c r="D101" s="168" t="s">
        <v>247</v>
      </c>
      <c r="E101" s="168" t="s">
        <v>258</v>
      </c>
      <c r="F101" s="168" t="s">
        <v>3248</v>
      </c>
      <c r="G101" s="169" t="s">
        <v>3218</v>
      </c>
      <c r="H101" s="168" t="s">
        <v>265</v>
      </c>
      <c r="I101" s="168" t="s">
        <v>78</v>
      </c>
      <c r="J101" s="168">
        <v>5898</v>
      </c>
      <c r="K101" s="168" t="s">
        <v>252</v>
      </c>
      <c r="L101" s="168" t="s">
        <v>79</v>
      </c>
      <c r="M101" s="168" t="s">
        <v>266</v>
      </c>
      <c r="N101" s="89" t="s">
        <v>363</v>
      </c>
      <c r="O101" s="89">
        <v>1</v>
      </c>
      <c r="P101" s="99">
        <v>1</v>
      </c>
      <c r="Q101" s="9">
        <v>4</v>
      </c>
    </row>
    <row r="102" s="80" customFormat="1" ht="33" customHeight="1" spans="1:17">
      <c r="A102" s="89" t="s">
        <v>3249</v>
      </c>
      <c r="B102" s="89" t="s">
        <v>3246</v>
      </c>
      <c r="C102" s="89" t="s">
        <v>3247</v>
      </c>
      <c r="D102" s="89" t="s">
        <v>247</v>
      </c>
      <c r="E102" s="89" t="s">
        <v>258</v>
      </c>
      <c r="F102" s="89" t="s">
        <v>3248</v>
      </c>
      <c r="G102" s="90" t="s">
        <v>3218</v>
      </c>
      <c r="H102" s="89" t="s">
        <v>308</v>
      </c>
      <c r="I102" s="89" t="s">
        <v>78</v>
      </c>
      <c r="J102" s="89">
        <v>2998</v>
      </c>
      <c r="K102" s="89" t="s">
        <v>252</v>
      </c>
      <c r="L102" s="89" t="s">
        <v>79</v>
      </c>
      <c r="M102" s="89" t="s">
        <v>269</v>
      </c>
      <c r="N102" s="89" t="s">
        <v>363</v>
      </c>
      <c r="O102" s="89" t="s">
        <v>14</v>
      </c>
      <c r="P102" s="100"/>
      <c r="Q102" s="9">
        <v>4</v>
      </c>
    </row>
    <row r="103" s="80" customFormat="1" ht="33" customHeight="1" spans="1:17">
      <c r="A103" s="89" t="s">
        <v>3250</v>
      </c>
      <c r="B103" s="89" t="s">
        <v>3246</v>
      </c>
      <c r="C103" s="89" t="s">
        <v>3247</v>
      </c>
      <c r="D103" s="89" t="s">
        <v>247</v>
      </c>
      <c r="E103" s="89" t="s">
        <v>258</v>
      </c>
      <c r="F103" s="89" t="s">
        <v>3248</v>
      </c>
      <c r="G103" s="90" t="s">
        <v>3218</v>
      </c>
      <c r="H103" s="89" t="s">
        <v>1264</v>
      </c>
      <c r="I103" s="89" t="s">
        <v>78</v>
      </c>
      <c r="J103" s="89">
        <v>5098</v>
      </c>
      <c r="K103" s="89" t="s">
        <v>252</v>
      </c>
      <c r="L103" s="89" t="s">
        <v>79</v>
      </c>
      <c r="M103" s="89" t="s">
        <v>277</v>
      </c>
      <c r="N103" s="89" t="s">
        <v>363</v>
      </c>
      <c r="O103" s="89" t="s">
        <v>14</v>
      </c>
      <c r="P103" s="101"/>
      <c r="Q103" s="9">
        <v>4</v>
      </c>
    </row>
    <row r="104" s="80" customFormat="1" ht="33" customHeight="1" spans="1:17">
      <c r="A104" s="89" t="s">
        <v>3251</v>
      </c>
      <c r="B104" s="89" t="s">
        <v>1421</v>
      </c>
      <c r="C104" s="89" t="s">
        <v>3252</v>
      </c>
      <c r="D104" s="89" t="s">
        <v>247</v>
      </c>
      <c r="E104" s="89" t="s">
        <v>288</v>
      </c>
      <c r="F104" s="89" t="s">
        <v>3253</v>
      </c>
      <c r="G104" s="90" t="s">
        <v>3218</v>
      </c>
      <c r="H104" s="89" t="s">
        <v>365</v>
      </c>
      <c r="I104" s="89" t="s">
        <v>78</v>
      </c>
      <c r="J104" s="89">
        <v>5148</v>
      </c>
      <c r="K104" s="89" t="s">
        <v>252</v>
      </c>
      <c r="L104" s="89" t="s">
        <v>79</v>
      </c>
      <c r="M104" s="89" t="s">
        <v>1276</v>
      </c>
      <c r="N104" s="89" t="s">
        <v>363</v>
      </c>
      <c r="O104" s="89" t="s">
        <v>14</v>
      </c>
      <c r="P104" s="99">
        <v>1</v>
      </c>
      <c r="Q104" s="9">
        <v>4</v>
      </c>
    </row>
    <row r="105" s="80" customFormat="1" ht="33" customHeight="1" spans="1:17">
      <c r="A105" s="89" t="s">
        <v>3254</v>
      </c>
      <c r="B105" s="89" t="s">
        <v>1421</v>
      </c>
      <c r="C105" s="89" t="s">
        <v>3252</v>
      </c>
      <c r="D105" s="89" t="s">
        <v>247</v>
      </c>
      <c r="E105" s="89" t="s">
        <v>288</v>
      </c>
      <c r="F105" s="89" t="s">
        <v>3253</v>
      </c>
      <c r="G105" s="90" t="s">
        <v>3218</v>
      </c>
      <c r="H105" s="89" t="s">
        <v>308</v>
      </c>
      <c r="I105" s="89" t="s">
        <v>78</v>
      </c>
      <c r="J105" s="89">
        <v>2998</v>
      </c>
      <c r="K105" s="89" t="s">
        <v>252</v>
      </c>
      <c r="L105" s="89" t="s">
        <v>79</v>
      </c>
      <c r="M105" s="89" t="s">
        <v>269</v>
      </c>
      <c r="N105" s="89" t="s">
        <v>363</v>
      </c>
      <c r="O105" s="89" t="s">
        <v>14</v>
      </c>
      <c r="P105" s="100"/>
      <c r="Q105" s="9">
        <v>4</v>
      </c>
    </row>
    <row r="106" s="80" customFormat="1" ht="33" customHeight="1" spans="1:17">
      <c r="A106" s="168" t="s">
        <v>3255</v>
      </c>
      <c r="B106" s="168" t="s">
        <v>1421</v>
      </c>
      <c r="C106" s="168" t="s">
        <v>3252</v>
      </c>
      <c r="D106" s="168" t="s">
        <v>247</v>
      </c>
      <c r="E106" s="168" t="s">
        <v>288</v>
      </c>
      <c r="F106" s="168" t="s">
        <v>3253</v>
      </c>
      <c r="G106" s="169" t="s">
        <v>3218</v>
      </c>
      <c r="H106" s="168" t="s">
        <v>265</v>
      </c>
      <c r="I106" s="168" t="s">
        <v>78</v>
      </c>
      <c r="J106" s="168">
        <v>5898</v>
      </c>
      <c r="K106" s="168" t="s">
        <v>252</v>
      </c>
      <c r="L106" s="168" t="s">
        <v>79</v>
      </c>
      <c r="M106" s="168" t="s">
        <v>266</v>
      </c>
      <c r="N106" s="89" t="s">
        <v>363</v>
      </c>
      <c r="O106" s="89">
        <v>1</v>
      </c>
      <c r="P106" s="101"/>
      <c r="Q106" s="9">
        <v>4</v>
      </c>
    </row>
    <row r="107" s="80" customFormat="1" ht="33" customHeight="1" spans="1:17">
      <c r="A107" s="168" t="s">
        <v>3256</v>
      </c>
      <c r="B107" s="168" t="s">
        <v>3257</v>
      </c>
      <c r="C107" s="168" t="s">
        <v>3258</v>
      </c>
      <c r="D107" s="168" t="s">
        <v>247</v>
      </c>
      <c r="E107" s="168" t="s">
        <v>288</v>
      </c>
      <c r="F107" s="168" t="s">
        <v>3259</v>
      </c>
      <c r="G107" s="169" t="s">
        <v>3218</v>
      </c>
      <c r="H107" s="168" t="s">
        <v>331</v>
      </c>
      <c r="I107" s="168" t="s">
        <v>78</v>
      </c>
      <c r="J107" s="168">
        <v>7598</v>
      </c>
      <c r="K107" s="168" t="s">
        <v>252</v>
      </c>
      <c r="L107" s="168" t="s">
        <v>79</v>
      </c>
      <c r="M107" s="168" t="s">
        <v>853</v>
      </c>
      <c r="N107" s="89" t="s">
        <v>363</v>
      </c>
      <c r="O107" s="89">
        <v>2</v>
      </c>
      <c r="P107" s="99">
        <v>1</v>
      </c>
      <c r="Q107" s="9">
        <v>4</v>
      </c>
    </row>
    <row r="108" s="80" customFormat="1" ht="33" customHeight="1" spans="1:17">
      <c r="A108" s="89" t="s">
        <v>3260</v>
      </c>
      <c r="B108" s="89" t="s">
        <v>3257</v>
      </c>
      <c r="C108" s="89" t="s">
        <v>3258</v>
      </c>
      <c r="D108" s="89" t="s">
        <v>247</v>
      </c>
      <c r="E108" s="89" t="s">
        <v>288</v>
      </c>
      <c r="F108" s="89" t="s">
        <v>3259</v>
      </c>
      <c r="G108" s="90" t="s">
        <v>3218</v>
      </c>
      <c r="H108" s="89" t="s">
        <v>365</v>
      </c>
      <c r="I108" s="89" t="s">
        <v>78</v>
      </c>
      <c r="J108" s="89">
        <v>5098</v>
      </c>
      <c r="K108" s="89" t="s">
        <v>252</v>
      </c>
      <c r="L108" s="89" t="s">
        <v>79</v>
      </c>
      <c r="M108" s="89" t="s">
        <v>1276</v>
      </c>
      <c r="N108" s="89" t="s">
        <v>363</v>
      </c>
      <c r="O108" s="89" t="s">
        <v>14</v>
      </c>
      <c r="P108" s="101"/>
      <c r="Q108" s="9">
        <v>4</v>
      </c>
    </row>
    <row r="109" s="80" customFormat="1" ht="33" customHeight="1" spans="1:17">
      <c r="A109" s="168" t="s">
        <v>3261</v>
      </c>
      <c r="B109" s="168" t="s">
        <v>3262</v>
      </c>
      <c r="C109" s="168" t="s">
        <v>3263</v>
      </c>
      <c r="D109" s="168" t="s">
        <v>247</v>
      </c>
      <c r="E109" s="168" t="s">
        <v>314</v>
      </c>
      <c r="F109" s="168" t="s">
        <v>3264</v>
      </c>
      <c r="G109" s="169" t="s">
        <v>3218</v>
      </c>
      <c r="H109" s="168" t="s">
        <v>331</v>
      </c>
      <c r="I109" s="168" t="s">
        <v>2584</v>
      </c>
      <c r="J109" s="168">
        <v>6998</v>
      </c>
      <c r="K109" s="168" t="s">
        <v>252</v>
      </c>
      <c r="L109" s="168" t="s">
        <v>86</v>
      </c>
      <c r="M109" s="168" t="s">
        <v>853</v>
      </c>
      <c r="N109" s="89" t="s">
        <v>363</v>
      </c>
      <c r="O109" s="89">
        <v>2</v>
      </c>
      <c r="P109" s="89" t="s">
        <v>14</v>
      </c>
      <c r="Q109" s="9">
        <v>4</v>
      </c>
    </row>
    <row r="110" s="80" customFormat="1" ht="33" customHeight="1" spans="1:17">
      <c r="A110" s="168" t="s">
        <v>3265</v>
      </c>
      <c r="B110" s="168" t="s">
        <v>3266</v>
      </c>
      <c r="C110" s="168" t="s">
        <v>3267</v>
      </c>
      <c r="D110" s="168" t="s">
        <v>247</v>
      </c>
      <c r="E110" s="168" t="s">
        <v>314</v>
      </c>
      <c r="F110" s="168" t="s">
        <v>3268</v>
      </c>
      <c r="G110" s="169" t="s">
        <v>3218</v>
      </c>
      <c r="H110" s="168" t="s">
        <v>331</v>
      </c>
      <c r="I110" s="168" t="s">
        <v>2584</v>
      </c>
      <c r="J110" s="168">
        <v>6988</v>
      </c>
      <c r="K110" s="168" t="s">
        <v>252</v>
      </c>
      <c r="L110" s="168" t="s">
        <v>86</v>
      </c>
      <c r="M110" s="168" t="s">
        <v>853</v>
      </c>
      <c r="N110" s="89" t="s">
        <v>363</v>
      </c>
      <c r="O110" s="89">
        <v>2</v>
      </c>
      <c r="P110" s="138" t="s">
        <v>14</v>
      </c>
      <c r="Q110" s="9">
        <v>4</v>
      </c>
    </row>
    <row r="111" s="80" customFormat="1" ht="33" customHeight="1" spans="1:17">
      <c r="A111" s="168" t="s">
        <v>3269</v>
      </c>
      <c r="B111" s="168" t="s">
        <v>3266</v>
      </c>
      <c r="C111" s="168" t="s">
        <v>3267</v>
      </c>
      <c r="D111" s="168" t="s">
        <v>247</v>
      </c>
      <c r="E111" s="168" t="s">
        <v>314</v>
      </c>
      <c r="F111" s="168" t="s">
        <v>3268</v>
      </c>
      <c r="G111" s="169" t="s">
        <v>3218</v>
      </c>
      <c r="H111" s="168" t="s">
        <v>1535</v>
      </c>
      <c r="I111" s="168" t="s">
        <v>2584</v>
      </c>
      <c r="J111" s="168">
        <v>8698</v>
      </c>
      <c r="K111" s="168" t="s">
        <v>252</v>
      </c>
      <c r="L111" s="168" t="s">
        <v>86</v>
      </c>
      <c r="M111" s="168" t="s">
        <v>266</v>
      </c>
      <c r="N111" s="89" t="s">
        <v>363</v>
      </c>
      <c r="O111" s="89">
        <v>1</v>
      </c>
      <c r="P111" s="139"/>
      <c r="Q111" s="9">
        <v>4</v>
      </c>
    </row>
    <row r="112" s="116" customFormat="1" ht="33" customHeight="1" spans="1:17">
      <c r="A112" s="166" t="s">
        <v>3270</v>
      </c>
      <c r="B112" s="166" t="s">
        <v>3271</v>
      </c>
      <c r="C112" s="166" t="s">
        <v>3272</v>
      </c>
      <c r="D112" s="166" t="s">
        <v>247</v>
      </c>
      <c r="E112" s="166" t="s">
        <v>273</v>
      </c>
      <c r="F112" s="166" t="s">
        <v>3273</v>
      </c>
      <c r="G112" s="167" t="s">
        <v>3274</v>
      </c>
      <c r="H112" s="166" t="s">
        <v>2611</v>
      </c>
      <c r="I112" s="166" t="s">
        <v>137</v>
      </c>
      <c r="J112" s="166">
        <v>6078</v>
      </c>
      <c r="K112" s="166" t="s">
        <v>252</v>
      </c>
      <c r="L112" s="166" t="s">
        <v>126</v>
      </c>
      <c r="M112" s="166" t="s">
        <v>2612</v>
      </c>
      <c r="N112" s="166" t="s">
        <v>263</v>
      </c>
      <c r="O112" s="166" t="s">
        <v>14</v>
      </c>
      <c r="P112" s="166" t="s">
        <v>14</v>
      </c>
      <c r="Q112" s="116">
        <v>4</v>
      </c>
    </row>
    <row r="113" s="116" customFormat="1" ht="33" customHeight="1" spans="1:17">
      <c r="A113" s="164" t="s">
        <v>3275</v>
      </c>
      <c r="B113" s="164" t="s">
        <v>2844</v>
      </c>
      <c r="C113" s="164" t="s">
        <v>3276</v>
      </c>
      <c r="D113" s="164" t="s">
        <v>247</v>
      </c>
      <c r="E113" s="164" t="s">
        <v>860</v>
      </c>
      <c r="F113" s="164" t="s">
        <v>3277</v>
      </c>
      <c r="G113" s="165" t="s">
        <v>3274</v>
      </c>
      <c r="H113" s="164" t="s">
        <v>898</v>
      </c>
      <c r="I113" s="164" t="s">
        <v>33</v>
      </c>
      <c r="J113" s="164">
        <v>10098</v>
      </c>
      <c r="K113" s="164" t="s">
        <v>252</v>
      </c>
      <c r="L113" s="164" t="s">
        <v>37</v>
      </c>
      <c r="M113" s="164" t="s">
        <v>266</v>
      </c>
      <c r="N113" s="166" t="s">
        <v>263</v>
      </c>
      <c r="O113" s="166">
        <v>1</v>
      </c>
      <c r="P113" s="166" t="s">
        <v>14</v>
      </c>
      <c r="Q113" s="116">
        <v>4</v>
      </c>
    </row>
    <row r="114" s="80" customFormat="1" ht="33" customHeight="1" spans="1:17">
      <c r="A114" s="89" t="s">
        <v>3278</v>
      </c>
      <c r="B114" s="89" t="s">
        <v>3279</v>
      </c>
      <c r="C114" s="89" t="s">
        <v>3280</v>
      </c>
      <c r="D114" s="89" t="s">
        <v>247</v>
      </c>
      <c r="E114" s="89" t="s">
        <v>288</v>
      </c>
      <c r="F114" s="89" t="s">
        <v>3281</v>
      </c>
      <c r="G114" s="90" t="s">
        <v>3274</v>
      </c>
      <c r="H114" s="89" t="s">
        <v>365</v>
      </c>
      <c r="I114" s="89" t="s">
        <v>45</v>
      </c>
      <c r="J114" s="89">
        <v>4848</v>
      </c>
      <c r="K114" s="89" t="s">
        <v>252</v>
      </c>
      <c r="L114" s="89" t="s">
        <v>51</v>
      </c>
      <c r="M114" s="89" t="s">
        <v>1276</v>
      </c>
      <c r="N114" s="89" t="s">
        <v>363</v>
      </c>
      <c r="O114" s="89" t="s">
        <v>14</v>
      </c>
      <c r="P114" s="138" t="s">
        <v>14</v>
      </c>
      <c r="Q114" s="9">
        <v>4</v>
      </c>
    </row>
    <row r="115" s="80" customFormat="1" ht="33" customHeight="1" spans="1:17">
      <c r="A115" s="168" t="s">
        <v>3282</v>
      </c>
      <c r="B115" s="168" t="s">
        <v>3279</v>
      </c>
      <c r="C115" s="168" t="s">
        <v>3280</v>
      </c>
      <c r="D115" s="168" t="s">
        <v>247</v>
      </c>
      <c r="E115" s="168" t="s">
        <v>288</v>
      </c>
      <c r="F115" s="168" t="s">
        <v>3281</v>
      </c>
      <c r="G115" s="169" t="s">
        <v>3274</v>
      </c>
      <c r="H115" s="168" t="s">
        <v>335</v>
      </c>
      <c r="I115" s="168" t="s">
        <v>45</v>
      </c>
      <c r="J115" s="168">
        <v>9388</v>
      </c>
      <c r="K115" s="168" t="s">
        <v>252</v>
      </c>
      <c r="L115" s="168" t="s">
        <v>51</v>
      </c>
      <c r="M115" s="168" t="s">
        <v>856</v>
      </c>
      <c r="N115" s="89" t="s">
        <v>363</v>
      </c>
      <c r="O115" s="89">
        <v>2</v>
      </c>
      <c r="P115" s="170"/>
      <c r="Q115" s="9">
        <v>4</v>
      </c>
    </row>
    <row r="116" s="80" customFormat="1" ht="33" customHeight="1" spans="1:17">
      <c r="A116" s="168" t="s">
        <v>3283</v>
      </c>
      <c r="B116" s="168" t="s">
        <v>3279</v>
      </c>
      <c r="C116" s="168" t="s">
        <v>3280</v>
      </c>
      <c r="D116" s="168" t="s">
        <v>247</v>
      </c>
      <c r="E116" s="168" t="s">
        <v>288</v>
      </c>
      <c r="F116" s="168" t="s">
        <v>3281</v>
      </c>
      <c r="G116" s="169" t="s">
        <v>3274</v>
      </c>
      <c r="H116" s="168" t="s">
        <v>852</v>
      </c>
      <c r="I116" s="168" t="s">
        <v>45</v>
      </c>
      <c r="J116" s="168">
        <v>9098</v>
      </c>
      <c r="K116" s="168" t="s">
        <v>252</v>
      </c>
      <c r="L116" s="168" t="s">
        <v>51</v>
      </c>
      <c r="M116" s="168" t="s">
        <v>853</v>
      </c>
      <c r="N116" s="89" t="s">
        <v>363</v>
      </c>
      <c r="O116" s="89">
        <v>2</v>
      </c>
      <c r="P116" s="139"/>
      <c r="Q116" s="9">
        <v>4</v>
      </c>
    </row>
    <row r="117" s="80" customFormat="1" ht="33" customHeight="1" spans="1:17">
      <c r="A117" s="168" t="s">
        <v>3284</v>
      </c>
      <c r="B117" s="168" t="s">
        <v>2854</v>
      </c>
      <c r="C117" s="168" t="s">
        <v>2105</v>
      </c>
      <c r="D117" s="168" t="s">
        <v>247</v>
      </c>
      <c r="E117" s="168" t="s">
        <v>893</v>
      </c>
      <c r="F117" s="168" t="s">
        <v>2365</v>
      </c>
      <c r="G117" s="169" t="s">
        <v>3274</v>
      </c>
      <c r="H117" s="168" t="s">
        <v>265</v>
      </c>
      <c r="I117" s="168" t="s">
        <v>26</v>
      </c>
      <c r="J117" s="168">
        <v>5678</v>
      </c>
      <c r="K117" s="168" t="s">
        <v>252</v>
      </c>
      <c r="L117" s="168" t="s">
        <v>27</v>
      </c>
      <c r="M117" s="168" t="s">
        <v>266</v>
      </c>
      <c r="N117" s="89" t="s">
        <v>363</v>
      </c>
      <c r="O117" s="89">
        <v>1</v>
      </c>
      <c r="P117" s="99">
        <v>1</v>
      </c>
      <c r="Q117" s="9">
        <v>4</v>
      </c>
    </row>
    <row r="118" s="80" customFormat="1" ht="33" customHeight="1" spans="1:17">
      <c r="A118" s="168" t="s">
        <v>3285</v>
      </c>
      <c r="B118" s="168" t="s">
        <v>2854</v>
      </c>
      <c r="C118" s="168" t="s">
        <v>2105</v>
      </c>
      <c r="D118" s="168" t="s">
        <v>247</v>
      </c>
      <c r="E118" s="168" t="s">
        <v>893</v>
      </c>
      <c r="F118" s="168" t="s">
        <v>2365</v>
      </c>
      <c r="G118" s="169" t="s">
        <v>3274</v>
      </c>
      <c r="H118" s="168" t="s">
        <v>852</v>
      </c>
      <c r="I118" s="168" t="s">
        <v>26</v>
      </c>
      <c r="J118" s="168">
        <v>9098</v>
      </c>
      <c r="K118" s="168" t="s">
        <v>252</v>
      </c>
      <c r="L118" s="168" t="s">
        <v>27</v>
      </c>
      <c r="M118" s="168" t="s">
        <v>853</v>
      </c>
      <c r="N118" s="89" t="s">
        <v>363</v>
      </c>
      <c r="O118" s="89">
        <v>2</v>
      </c>
      <c r="P118" s="100"/>
      <c r="Q118" s="9">
        <v>4</v>
      </c>
    </row>
    <row r="119" s="80" customFormat="1" ht="33" customHeight="1" spans="1:17">
      <c r="A119" s="89" t="s">
        <v>3286</v>
      </c>
      <c r="B119" s="89" t="s">
        <v>2854</v>
      </c>
      <c r="C119" s="89" t="s">
        <v>2105</v>
      </c>
      <c r="D119" s="89" t="s">
        <v>247</v>
      </c>
      <c r="E119" s="89" t="s">
        <v>893</v>
      </c>
      <c r="F119" s="89" t="s">
        <v>2365</v>
      </c>
      <c r="G119" s="90" t="s">
        <v>3274</v>
      </c>
      <c r="H119" s="89" t="s">
        <v>365</v>
      </c>
      <c r="I119" s="89" t="s">
        <v>26</v>
      </c>
      <c r="J119" s="89">
        <v>4848</v>
      </c>
      <c r="K119" s="89" t="s">
        <v>252</v>
      </c>
      <c r="L119" s="89" t="s">
        <v>27</v>
      </c>
      <c r="M119" s="89" t="s">
        <v>1276</v>
      </c>
      <c r="N119" s="89" t="s">
        <v>363</v>
      </c>
      <c r="O119" s="89" t="s">
        <v>14</v>
      </c>
      <c r="P119" s="100"/>
      <c r="Q119" s="9">
        <v>4</v>
      </c>
    </row>
    <row r="120" s="80" customFormat="1" ht="33" customHeight="1" spans="1:17">
      <c r="A120" s="168" t="s">
        <v>3287</v>
      </c>
      <c r="B120" s="168" t="s">
        <v>2854</v>
      </c>
      <c r="C120" s="168" t="s">
        <v>2105</v>
      </c>
      <c r="D120" s="168" t="s">
        <v>247</v>
      </c>
      <c r="E120" s="168" t="s">
        <v>893</v>
      </c>
      <c r="F120" s="168" t="s">
        <v>2365</v>
      </c>
      <c r="G120" s="169" t="s">
        <v>3274</v>
      </c>
      <c r="H120" s="168" t="s">
        <v>317</v>
      </c>
      <c r="I120" s="168" t="s">
        <v>26</v>
      </c>
      <c r="J120" s="168">
        <v>5858</v>
      </c>
      <c r="K120" s="168" t="s">
        <v>252</v>
      </c>
      <c r="L120" s="168" t="s">
        <v>27</v>
      </c>
      <c r="M120" s="168" t="s">
        <v>266</v>
      </c>
      <c r="N120" s="89" t="s">
        <v>363</v>
      </c>
      <c r="O120" s="89">
        <v>1</v>
      </c>
      <c r="P120" s="101"/>
      <c r="Q120" s="9">
        <v>4</v>
      </c>
    </row>
    <row r="121" s="80" customFormat="1" ht="33" customHeight="1" spans="1:17">
      <c r="A121" s="168" t="s">
        <v>3288</v>
      </c>
      <c r="B121" s="168" t="s">
        <v>3289</v>
      </c>
      <c r="C121" s="168" t="s">
        <v>3290</v>
      </c>
      <c r="D121" s="168" t="s">
        <v>247</v>
      </c>
      <c r="E121" s="168" t="s">
        <v>273</v>
      </c>
      <c r="F121" s="168" t="s">
        <v>3291</v>
      </c>
      <c r="G121" s="169" t="s">
        <v>3274</v>
      </c>
      <c r="H121" s="168" t="s">
        <v>335</v>
      </c>
      <c r="I121" s="168" t="s">
        <v>100</v>
      </c>
      <c r="J121" s="168">
        <v>9098</v>
      </c>
      <c r="K121" s="168" t="s">
        <v>252</v>
      </c>
      <c r="L121" s="168" t="s">
        <v>102</v>
      </c>
      <c r="M121" s="168" t="s">
        <v>856</v>
      </c>
      <c r="N121" s="89" t="s">
        <v>363</v>
      </c>
      <c r="O121" s="89">
        <v>2</v>
      </c>
      <c r="P121" s="138" t="s">
        <v>14</v>
      </c>
      <c r="Q121" s="9">
        <v>4</v>
      </c>
    </row>
    <row r="122" s="80" customFormat="1" ht="33" customHeight="1" spans="1:17">
      <c r="A122" s="168" t="s">
        <v>3292</v>
      </c>
      <c r="B122" s="168" t="s">
        <v>3289</v>
      </c>
      <c r="C122" s="168" t="s">
        <v>3290</v>
      </c>
      <c r="D122" s="168" t="s">
        <v>247</v>
      </c>
      <c r="E122" s="168" t="s">
        <v>273</v>
      </c>
      <c r="F122" s="168" t="s">
        <v>3291</v>
      </c>
      <c r="G122" s="169" t="s">
        <v>3274</v>
      </c>
      <c r="H122" s="168" t="s">
        <v>331</v>
      </c>
      <c r="I122" s="168" t="s">
        <v>100</v>
      </c>
      <c r="J122" s="168">
        <v>7098</v>
      </c>
      <c r="K122" s="168" t="s">
        <v>252</v>
      </c>
      <c r="L122" s="168" t="s">
        <v>102</v>
      </c>
      <c r="M122" s="168" t="s">
        <v>853</v>
      </c>
      <c r="N122" s="89" t="s">
        <v>363</v>
      </c>
      <c r="O122" s="89">
        <v>2</v>
      </c>
      <c r="P122" s="170"/>
      <c r="Q122" s="9">
        <v>4</v>
      </c>
    </row>
    <row r="123" s="80" customFormat="1" ht="33" customHeight="1" spans="1:17">
      <c r="A123" s="168" t="s">
        <v>3293</v>
      </c>
      <c r="B123" s="168" t="s">
        <v>3289</v>
      </c>
      <c r="C123" s="168" t="s">
        <v>3290</v>
      </c>
      <c r="D123" s="168" t="s">
        <v>247</v>
      </c>
      <c r="E123" s="168" t="s">
        <v>273</v>
      </c>
      <c r="F123" s="168" t="s">
        <v>3291</v>
      </c>
      <c r="G123" s="169" t="s">
        <v>3274</v>
      </c>
      <c r="H123" s="168" t="s">
        <v>265</v>
      </c>
      <c r="I123" s="168" t="s">
        <v>100</v>
      </c>
      <c r="J123" s="168">
        <v>5368</v>
      </c>
      <c r="K123" s="168" t="s">
        <v>252</v>
      </c>
      <c r="L123" s="168" t="s">
        <v>102</v>
      </c>
      <c r="M123" s="168" t="s">
        <v>266</v>
      </c>
      <c r="N123" s="89" t="s">
        <v>363</v>
      </c>
      <c r="O123" s="89">
        <v>1</v>
      </c>
      <c r="P123" s="139"/>
      <c r="Q123" s="9">
        <v>4</v>
      </c>
    </row>
    <row r="124" s="116" customFormat="1" ht="33" customHeight="1" spans="1:17">
      <c r="A124" s="166" t="s">
        <v>3294</v>
      </c>
      <c r="B124" s="166" t="s">
        <v>3295</v>
      </c>
      <c r="C124" s="166" t="s">
        <v>3296</v>
      </c>
      <c r="D124" s="166" t="s">
        <v>247</v>
      </c>
      <c r="E124" s="166" t="s">
        <v>902</v>
      </c>
      <c r="F124" s="166" t="s">
        <v>3297</v>
      </c>
      <c r="G124" s="167" t="s">
        <v>3274</v>
      </c>
      <c r="H124" s="166" t="s">
        <v>905</v>
      </c>
      <c r="I124" s="166" t="s">
        <v>105</v>
      </c>
      <c r="J124" s="166">
        <v>3098</v>
      </c>
      <c r="K124" s="166" t="s">
        <v>252</v>
      </c>
      <c r="L124" s="166" t="s">
        <v>106</v>
      </c>
      <c r="M124" s="166" t="s">
        <v>269</v>
      </c>
      <c r="N124" s="166" t="s">
        <v>263</v>
      </c>
      <c r="O124" s="166" t="s">
        <v>14</v>
      </c>
      <c r="P124" s="166" t="s">
        <v>14</v>
      </c>
      <c r="Q124" s="116">
        <v>4</v>
      </c>
    </row>
    <row r="125" s="116" customFormat="1" ht="33" customHeight="1" spans="1:17">
      <c r="A125" s="166" t="s">
        <v>3298</v>
      </c>
      <c r="B125" s="166" t="s">
        <v>3299</v>
      </c>
      <c r="C125" s="166" t="s">
        <v>3300</v>
      </c>
      <c r="D125" s="166" t="s">
        <v>247</v>
      </c>
      <c r="E125" s="166" t="s">
        <v>860</v>
      </c>
      <c r="F125" s="166" t="s">
        <v>3301</v>
      </c>
      <c r="G125" s="167" t="s">
        <v>3274</v>
      </c>
      <c r="H125" s="166" t="s">
        <v>308</v>
      </c>
      <c r="I125" s="166" t="s">
        <v>78</v>
      </c>
      <c r="J125" s="166">
        <v>3098</v>
      </c>
      <c r="K125" s="166" t="s">
        <v>252</v>
      </c>
      <c r="L125" s="166" t="s">
        <v>79</v>
      </c>
      <c r="M125" s="166" t="s">
        <v>269</v>
      </c>
      <c r="N125" s="166" t="s">
        <v>263</v>
      </c>
      <c r="O125" s="166" t="s">
        <v>14</v>
      </c>
      <c r="P125" s="133" t="s">
        <v>14</v>
      </c>
      <c r="Q125" s="116">
        <v>4</v>
      </c>
    </row>
    <row r="126" s="116" customFormat="1" ht="33" customHeight="1" spans="1:17">
      <c r="A126" s="164" t="s">
        <v>3302</v>
      </c>
      <c r="B126" s="164" t="s">
        <v>3299</v>
      </c>
      <c r="C126" s="164" t="s">
        <v>3300</v>
      </c>
      <c r="D126" s="164" t="s">
        <v>247</v>
      </c>
      <c r="E126" s="164" t="s">
        <v>860</v>
      </c>
      <c r="F126" s="164" t="s">
        <v>3301</v>
      </c>
      <c r="G126" s="165" t="s">
        <v>3274</v>
      </c>
      <c r="H126" s="164" t="s">
        <v>265</v>
      </c>
      <c r="I126" s="164" t="s">
        <v>78</v>
      </c>
      <c r="J126" s="164">
        <v>5898</v>
      </c>
      <c r="K126" s="164" t="s">
        <v>252</v>
      </c>
      <c r="L126" s="164" t="s">
        <v>79</v>
      </c>
      <c r="M126" s="164" t="s">
        <v>266</v>
      </c>
      <c r="N126" s="166" t="s">
        <v>263</v>
      </c>
      <c r="O126" s="166">
        <v>1</v>
      </c>
      <c r="P126" s="135"/>
      <c r="Q126" s="116">
        <v>4</v>
      </c>
    </row>
    <row r="127" s="80" customFormat="1" ht="33" customHeight="1" spans="1:17">
      <c r="A127" s="168" t="s">
        <v>3303</v>
      </c>
      <c r="B127" s="168" t="s">
        <v>3304</v>
      </c>
      <c r="C127" s="168" t="s">
        <v>3305</v>
      </c>
      <c r="D127" s="168" t="s">
        <v>247</v>
      </c>
      <c r="E127" s="168" t="s">
        <v>273</v>
      </c>
      <c r="F127" s="168" t="s">
        <v>3306</v>
      </c>
      <c r="G127" s="169" t="s">
        <v>3274</v>
      </c>
      <c r="H127" s="168" t="s">
        <v>265</v>
      </c>
      <c r="I127" s="168" t="s">
        <v>100</v>
      </c>
      <c r="J127" s="168">
        <v>5398</v>
      </c>
      <c r="K127" s="168" t="s">
        <v>252</v>
      </c>
      <c r="L127" s="168" t="s">
        <v>102</v>
      </c>
      <c r="M127" s="168" t="s">
        <v>266</v>
      </c>
      <c r="N127" s="89" t="s">
        <v>363</v>
      </c>
      <c r="O127" s="89">
        <v>1</v>
      </c>
      <c r="P127" s="89" t="s">
        <v>14</v>
      </c>
      <c r="Q127" s="9">
        <v>4</v>
      </c>
    </row>
    <row r="128" s="80" customFormat="1" ht="33" customHeight="1" spans="1:17">
      <c r="A128" s="168" t="s">
        <v>3307</v>
      </c>
      <c r="B128" s="168" t="s">
        <v>3308</v>
      </c>
      <c r="C128" s="168" t="s">
        <v>3309</v>
      </c>
      <c r="D128" s="168" t="s">
        <v>247</v>
      </c>
      <c r="E128" s="168" t="s">
        <v>360</v>
      </c>
      <c r="F128" s="168" t="s">
        <v>3310</v>
      </c>
      <c r="G128" s="169" t="s">
        <v>3044</v>
      </c>
      <c r="H128" s="168" t="s">
        <v>265</v>
      </c>
      <c r="I128" s="168" t="s">
        <v>111</v>
      </c>
      <c r="J128" s="168">
        <v>5498</v>
      </c>
      <c r="K128" s="168" t="s">
        <v>252</v>
      </c>
      <c r="L128" s="168" t="s">
        <v>115</v>
      </c>
      <c r="M128" s="168" t="s">
        <v>266</v>
      </c>
      <c r="N128" s="89" t="s">
        <v>363</v>
      </c>
      <c r="O128" s="89">
        <v>1</v>
      </c>
      <c r="P128" s="89" t="s">
        <v>14</v>
      </c>
      <c r="Q128" s="80">
        <v>4</v>
      </c>
    </row>
    <row r="129" s="80" customFormat="1" ht="33" customHeight="1" spans="1:17">
      <c r="A129" s="168" t="s">
        <v>3311</v>
      </c>
      <c r="B129" s="168" t="s">
        <v>3312</v>
      </c>
      <c r="C129" s="168" t="s">
        <v>3313</v>
      </c>
      <c r="D129" s="168" t="s">
        <v>247</v>
      </c>
      <c r="E129" s="168" t="s">
        <v>305</v>
      </c>
      <c r="F129" s="168" t="s">
        <v>3314</v>
      </c>
      <c r="G129" s="169" t="s">
        <v>3044</v>
      </c>
      <c r="H129" s="168" t="s">
        <v>265</v>
      </c>
      <c r="I129" s="168" t="s">
        <v>117</v>
      </c>
      <c r="J129" s="168">
        <v>5398</v>
      </c>
      <c r="K129" s="168" t="s">
        <v>252</v>
      </c>
      <c r="L129" s="168" t="s">
        <v>118</v>
      </c>
      <c r="M129" s="168" t="s">
        <v>266</v>
      </c>
      <c r="N129" s="89" t="s">
        <v>363</v>
      </c>
      <c r="O129" s="89">
        <v>1</v>
      </c>
      <c r="P129" s="89" t="s">
        <v>14</v>
      </c>
      <c r="Q129" s="80">
        <v>4</v>
      </c>
    </row>
    <row r="130" s="80" customFormat="1" ht="33" customHeight="1" spans="1:17">
      <c r="A130" s="168" t="s">
        <v>3315</v>
      </c>
      <c r="B130" s="168" t="s">
        <v>3316</v>
      </c>
      <c r="C130" s="168" t="s">
        <v>3317</v>
      </c>
      <c r="D130" s="168" t="s">
        <v>247</v>
      </c>
      <c r="E130" s="168" t="s">
        <v>305</v>
      </c>
      <c r="F130" s="168" t="s">
        <v>3318</v>
      </c>
      <c r="G130" s="169" t="s">
        <v>3044</v>
      </c>
      <c r="H130" s="168" t="s">
        <v>265</v>
      </c>
      <c r="I130" s="168" t="s">
        <v>117</v>
      </c>
      <c r="J130" s="168">
        <v>5398</v>
      </c>
      <c r="K130" s="168" t="s">
        <v>252</v>
      </c>
      <c r="L130" s="168" t="s">
        <v>121</v>
      </c>
      <c r="M130" s="168" t="s">
        <v>266</v>
      </c>
      <c r="N130" s="89" t="s">
        <v>363</v>
      </c>
      <c r="O130" s="89">
        <v>1</v>
      </c>
      <c r="P130" s="89" t="s">
        <v>14</v>
      </c>
      <c r="Q130" s="80">
        <v>4</v>
      </c>
    </row>
    <row r="131" s="9" customFormat="1" ht="33" customHeight="1" spans="1:16">
      <c r="A131" s="166"/>
      <c r="B131" s="166"/>
      <c r="C131" s="166"/>
      <c r="D131" s="166"/>
      <c r="E131" s="166"/>
      <c r="F131" s="166"/>
      <c r="G131" s="167"/>
      <c r="H131" s="166"/>
      <c r="I131" s="166"/>
      <c r="J131" s="166"/>
      <c r="K131" s="166"/>
      <c r="L131" s="166"/>
      <c r="M131" s="166"/>
      <c r="N131" s="166"/>
      <c r="O131" s="166"/>
      <c r="P131" s="166"/>
    </row>
    <row r="132" s="9" customFormat="1" ht="33" customHeight="1" spans="1:16">
      <c r="A132" s="166"/>
      <c r="B132" s="166"/>
      <c r="C132" s="166"/>
      <c r="D132" s="166"/>
      <c r="E132" s="166"/>
      <c r="F132" s="166"/>
      <c r="G132" s="167"/>
      <c r="H132" s="166"/>
      <c r="I132" s="166"/>
      <c r="J132" s="166"/>
      <c r="K132" s="166"/>
      <c r="L132" s="166"/>
      <c r="M132" s="166"/>
      <c r="N132" s="166"/>
      <c r="O132" s="166">
        <f>SUBTOTAL(9,O2:O130)</f>
        <v>108</v>
      </c>
      <c r="P132" s="166"/>
    </row>
    <row r="133" s="9" customFormat="1" ht="33" customHeight="1" spans="1:16">
      <c r="A133" s="166"/>
      <c r="B133" s="166"/>
      <c r="C133" s="166"/>
      <c r="D133" s="166"/>
      <c r="E133" s="166"/>
      <c r="F133" s="166"/>
      <c r="G133" s="167"/>
      <c r="H133" s="166"/>
      <c r="I133" s="166"/>
      <c r="J133" s="166"/>
      <c r="K133" s="166"/>
      <c r="L133" s="166"/>
      <c r="M133" s="166"/>
      <c r="N133" s="166"/>
      <c r="O133" s="166"/>
      <c r="P133" s="166"/>
    </row>
    <row r="134" s="9" customFormat="1" ht="33" customHeight="1" spans="1:16">
      <c r="A134" s="166"/>
      <c r="B134" s="166"/>
      <c r="C134" s="166"/>
      <c r="D134" s="166"/>
      <c r="E134" s="166"/>
      <c r="F134" s="166"/>
      <c r="G134" s="167"/>
      <c r="H134" s="166"/>
      <c r="I134" s="166"/>
      <c r="J134" s="166"/>
      <c r="K134" s="166"/>
      <c r="L134" s="166"/>
      <c r="M134" s="166"/>
      <c r="N134" s="166"/>
      <c r="O134" s="166"/>
      <c r="P134" s="166"/>
    </row>
    <row r="135" s="9" customFormat="1" ht="33" customHeight="1" spans="1:16">
      <c r="A135" s="166"/>
      <c r="B135" s="166"/>
      <c r="C135" s="166"/>
      <c r="D135" s="166"/>
      <c r="E135" s="166"/>
      <c r="F135" s="166"/>
      <c r="G135" s="167"/>
      <c r="H135" s="166"/>
      <c r="I135" s="166"/>
      <c r="J135" s="166"/>
      <c r="K135" s="166"/>
      <c r="L135" s="166"/>
      <c r="M135" s="166"/>
      <c r="N135" s="166"/>
      <c r="O135" s="166"/>
      <c r="P135" s="166"/>
    </row>
    <row r="136" s="9" customFormat="1" ht="33" customHeight="1" spans="1:16">
      <c r="A136" s="166"/>
      <c r="B136" s="166"/>
      <c r="C136" s="166"/>
      <c r="D136" s="166"/>
      <c r="E136" s="166"/>
      <c r="F136" s="166"/>
      <c r="G136" s="167"/>
      <c r="H136" s="166"/>
      <c r="I136" s="166"/>
      <c r="J136" s="166"/>
      <c r="K136" s="166"/>
      <c r="L136" s="166"/>
      <c r="M136" s="166"/>
      <c r="N136" s="166"/>
      <c r="O136" s="166"/>
      <c r="P136" s="166"/>
    </row>
    <row r="137" s="9" customFormat="1" ht="33" customHeight="1" spans="1:16">
      <c r="A137" s="166"/>
      <c r="B137" s="166"/>
      <c r="C137" s="166"/>
      <c r="D137" s="166"/>
      <c r="E137" s="166"/>
      <c r="F137" s="166"/>
      <c r="G137" s="167"/>
      <c r="H137" s="166"/>
      <c r="I137" s="166"/>
      <c r="J137" s="166"/>
      <c r="K137" s="166"/>
      <c r="L137" s="166"/>
      <c r="M137" s="166"/>
      <c r="N137" s="166"/>
      <c r="O137" s="166"/>
      <c r="P137" s="166"/>
    </row>
    <row r="138" s="9" customFormat="1" ht="33" customHeight="1" spans="1:16">
      <c r="A138" s="166"/>
      <c r="B138" s="166"/>
      <c r="C138" s="166"/>
      <c r="D138" s="166"/>
      <c r="E138" s="166"/>
      <c r="F138" s="166"/>
      <c r="G138" s="167"/>
      <c r="H138" s="166"/>
      <c r="I138" s="166"/>
      <c r="J138" s="166"/>
      <c r="K138" s="166"/>
      <c r="L138" s="166"/>
      <c r="M138" s="166"/>
      <c r="N138" s="166"/>
      <c r="O138" s="166"/>
      <c r="P138" s="166"/>
    </row>
    <row r="139" s="9" customFormat="1" ht="33" customHeight="1" spans="1:16">
      <c r="A139" s="166"/>
      <c r="B139" s="166"/>
      <c r="C139" s="166"/>
      <c r="D139" s="166"/>
      <c r="E139" s="166"/>
      <c r="F139" s="166"/>
      <c r="G139" s="167"/>
      <c r="H139" s="166"/>
      <c r="I139" s="166"/>
      <c r="J139" s="166"/>
      <c r="K139" s="166"/>
      <c r="L139" s="166"/>
      <c r="M139" s="166"/>
      <c r="N139" s="166"/>
      <c r="O139" s="166"/>
      <c r="P139" s="166"/>
    </row>
    <row r="140" s="9" customFormat="1" ht="33" customHeight="1" spans="1:16">
      <c r="A140" s="166"/>
      <c r="B140" s="166"/>
      <c r="C140" s="166"/>
      <c r="D140" s="166"/>
      <c r="E140" s="166"/>
      <c r="F140" s="166"/>
      <c r="G140" s="167"/>
      <c r="H140" s="166"/>
      <c r="I140" s="166"/>
      <c r="J140" s="166"/>
      <c r="K140" s="166"/>
      <c r="L140" s="166"/>
      <c r="M140" s="166"/>
      <c r="N140" s="166"/>
      <c r="O140" s="166"/>
      <c r="P140" s="166"/>
    </row>
    <row r="141" s="9" customFormat="1" ht="33" customHeight="1" spans="1:16">
      <c r="A141" s="166"/>
      <c r="B141" s="166"/>
      <c r="C141" s="166"/>
      <c r="D141" s="166"/>
      <c r="E141" s="166"/>
      <c r="F141" s="166"/>
      <c r="G141" s="167"/>
      <c r="H141" s="166"/>
      <c r="I141" s="166"/>
      <c r="J141" s="166"/>
      <c r="K141" s="166"/>
      <c r="L141" s="166"/>
      <c r="M141" s="166"/>
      <c r="N141" s="166"/>
      <c r="O141" s="166"/>
      <c r="P141" s="166"/>
    </row>
    <row r="142" s="9" customFormat="1" ht="33" customHeight="1" spans="1:16">
      <c r="A142" s="166"/>
      <c r="B142" s="166"/>
      <c r="C142" s="166"/>
      <c r="D142" s="166"/>
      <c r="E142" s="166"/>
      <c r="F142" s="166"/>
      <c r="G142" s="167"/>
      <c r="H142" s="166"/>
      <c r="I142" s="166"/>
      <c r="J142" s="166"/>
      <c r="K142" s="166"/>
      <c r="L142" s="166"/>
      <c r="M142" s="166"/>
      <c r="N142" s="166"/>
      <c r="O142" s="166"/>
      <c r="P142" s="166"/>
    </row>
    <row r="143" s="9" customFormat="1" ht="33" customHeight="1" spans="1:16">
      <c r="A143" s="166"/>
      <c r="B143" s="166"/>
      <c r="C143" s="166"/>
      <c r="D143" s="166"/>
      <c r="E143" s="166"/>
      <c r="F143" s="166"/>
      <c r="G143" s="167"/>
      <c r="H143" s="166"/>
      <c r="I143" s="166"/>
      <c r="J143" s="166"/>
      <c r="K143" s="166"/>
      <c r="L143" s="166"/>
      <c r="M143" s="166"/>
      <c r="N143" s="166"/>
      <c r="O143" s="166"/>
      <c r="P143" s="166"/>
    </row>
    <row r="144" s="9" customFormat="1" ht="33" customHeight="1" spans="1:16">
      <c r="A144" s="166"/>
      <c r="B144" s="166"/>
      <c r="C144" s="166"/>
      <c r="D144" s="166"/>
      <c r="E144" s="166"/>
      <c r="F144" s="166"/>
      <c r="G144" s="167"/>
      <c r="H144" s="166"/>
      <c r="I144" s="166"/>
      <c r="J144" s="166"/>
      <c r="K144" s="166"/>
      <c r="L144" s="166"/>
      <c r="M144" s="166"/>
      <c r="N144" s="166"/>
      <c r="O144" s="166"/>
      <c r="P144" s="166"/>
    </row>
    <row r="145" s="9" customFormat="1" ht="33" customHeight="1" spans="1:16">
      <c r="A145" s="166"/>
      <c r="B145" s="166"/>
      <c r="C145" s="166"/>
      <c r="D145" s="166"/>
      <c r="E145" s="166"/>
      <c r="F145" s="166"/>
      <c r="G145" s="167"/>
      <c r="H145" s="166"/>
      <c r="I145" s="166"/>
      <c r="J145" s="166"/>
      <c r="K145" s="166"/>
      <c r="L145" s="166"/>
      <c r="M145" s="166"/>
      <c r="N145" s="166"/>
      <c r="O145" s="166"/>
      <c r="P145" s="166"/>
    </row>
    <row r="146" s="9" customFormat="1" ht="33" customHeight="1" spans="1:16">
      <c r="A146" s="166"/>
      <c r="B146" s="166"/>
      <c r="C146" s="166"/>
      <c r="D146" s="166"/>
      <c r="E146" s="166"/>
      <c r="F146" s="166"/>
      <c r="G146" s="167"/>
      <c r="H146" s="166"/>
      <c r="I146" s="166"/>
      <c r="J146" s="166"/>
      <c r="K146" s="166"/>
      <c r="L146" s="166"/>
      <c r="M146" s="166"/>
      <c r="N146" s="166"/>
      <c r="O146" s="166"/>
      <c r="P146" s="166"/>
    </row>
    <row r="147" s="9" customFormat="1" ht="33" customHeight="1" spans="1:16">
      <c r="A147" s="166"/>
      <c r="B147" s="166"/>
      <c r="C147" s="166"/>
      <c r="D147" s="166"/>
      <c r="E147" s="166"/>
      <c r="F147" s="166"/>
      <c r="G147" s="167"/>
      <c r="H147" s="166"/>
      <c r="I147" s="166"/>
      <c r="J147" s="166"/>
      <c r="K147" s="166"/>
      <c r="L147" s="166"/>
      <c r="M147" s="166"/>
      <c r="N147" s="166"/>
      <c r="O147" s="166"/>
      <c r="P147" s="166"/>
    </row>
    <row r="148" s="9" customFormat="1" ht="33" customHeight="1" spans="1:16">
      <c r="A148" s="166"/>
      <c r="B148" s="166"/>
      <c r="C148" s="166"/>
      <c r="D148" s="166"/>
      <c r="E148" s="166"/>
      <c r="F148" s="166"/>
      <c r="G148" s="167"/>
      <c r="H148" s="166"/>
      <c r="I148" s="166"/>
      <c r="J148" s="166"/>
      <c r="K148" s="166"/>
      <c r="L148" s="166"/>
      <c r="M148" s="166"/>
      <c r="N148" s="166"/>
      <c r="O148" s="166"/>
      <c r="P148" s="166"/>
    </row>
    <row r="149" s="9" customFormat="1" ht="33" customHeight="1" spans="1:16">
      <c r="A149" s="166"/>
      <c r="B149" s="166"/>
      <c r="C149" s="166"/>
      <c r="D149" s="166"/>
      <c r="E149" s="166"/>
      <c r="F149" s="166"/>
      <c r="G149" s="167"/>
      <c r="H149" s="166"/>
      <c r="I149" s="166"/>
      <c r="J149" s="166"/>
      <c r="K149" s="166"/>
      <c r="L149" s="166"/>
      <c r="M149" s="166"/>
      <c r="N149" s="166"/>
      <c r="O149" s="166"/>
      <c r="P149" s="166"/>
    </row>
    <row r="150" s="9" customFormat="1" ht="33" customHeight="1" spans="1:16">
      <c r="A150" s="166"/>
      <c r="B150" s="166"/>
      <c r="C150" s="166"/>
      <c r="D150" s="166"/>
      <c r="E150" s="166"/>
      <c r="F150" s="166"/>
      <c r="G150" s="167"/>
      <c r="H150" s="166"/>
      <c r="I150" s="166"/>
      <c r="J150" s="166"/>
      <c r="K150" s="166"/>
      <c r="L150" s="166"/>
      <c r="M150" s="166"/>
      <c r="N150" s="166"/>
      <c r="O150" s="166"/>
      <c r="P150" s="166"/>
    </row>
    <row r="151" s="9" customFormat="1" ht="33" customHeight="1" spans="1:16">
      <c r="A151" s="166"/>
      <c r="B151" s="166"/>
      <c r="C151" s="166"/>
      <c r="D151" s="166"/>
      <c r="E151" s="166"/>
      <c r="F151" s="166"/>
      <c r="G151" s="167"/>
      <c r="H151" s="166"/>
      <c r="I151" s="166"/>
      <c r="J151" s="166"/>
      <c r="K151" s="166"/>
      <c r="L151" s="166"/>
      <c r="M151" s="166"/>
      <c r="N151" s="166"/>
      <c r="O151" s="166"/>
      <c r="P151" s="166"/>
    </row>
    <row r="152" s="9" customFormat="1" ht="33" customHeight="1" spans="1:16">
      <c r="A152" s="166"/>
      <c r="B152" s="166"/>
      <c r="C152" s="166"/>
      <c r="D152" s="166"/>
      <c r="E152" s="166"/>
      <c r="F152" s="166"/>
      <c r="G152" s="167"/>
      <c r="H152" s="166"/>
      <c r="I152" s="166"/>
      <c r="J152" s="166"/>
      <c r="K152" s="166"/>
      <c r="L152" s="166"/>
      <c r="M152" s="166"/>
      <c r="N152" s="166"/>
      <c r="O152" s="166"/>
      <c r="P152" s="166"/>
    </row>
    <row r="153" s="9" customFormat="1" ht="33" customHeight="1" spans="1:16">
      <c r="A153" s="166"/>
      <c r="B153" s="166"/>
      <c r="C153" s="166"/>
      <c r="D153" s="166"/>
      <c r="E153" s="166"/>
      <c r="F153" s="166"/>
      <c r="G153" s="167"/>
      <c r="H153" s="166"/>
      <c r="I153" s="166"/>
      <c r="J153" s="166"/>
      <c r="K153" s="166"/>
      <c r="L153" s="166"/>
      <c r="M153" s="166"/>
      <c r="N153" s="166"/>
      <c r="O153" s="166"/>
      <c r="P153" s="166"/>
    </row>
    <row r="154" s="9" customFormat="1" ht="33" customHeight="1" spans="1:16">
      <c r="A154" s="166"/>
      <c r="B154" s="166"/>
      <c r="C154" s="166"/>
      <c r="D154" s="166"/>
      <c r="E154" s="166"/>
      <c r="F154" s="166"/>
      <c r="G154" s="167"/>
      <c r="H154" s="166"/>
      <c r="I154" s="166"/>
      <c r="J154" s="166"/>
      <c r="K154" s="166"/>
      <c r="L154" s="166"/>
      <c r="M154" s="166"/>
      <c r="N154" s="166"/>
      <c r="O154" s="166"/>
      <c r="P154" s="166"/>
    </row>
    <row r="155" s="9" customFormat="1" ht="33" customHeight="1" spans="1:16">
      <c r="A155" s="166"/>
      <c r="B155" s="166"/>
      <c r="C155" s="166"/>
      <c r="D155" s="166"/>
      <c r="E155" s="166"/>
      <c r="F155" s="166"/>
      <c r="G155" s="167"/>
      <c r="H155" s="166"/>
      <c r="I155" s="166"/>
      <c r="J155" s="166"/>
      <c r="K155" s="166"/>
      <c r="L155" s="166"/>
      <c r="M155" s="166"/>
      <c r="N155" s="166"/>
      <c r="O155" s="166"/>
      <c r="P155" s="166"/>
    </row>
    <row r="156" s="9" customFormat="1" ht="33" customHeight="1" spans="1:16">
      <c r="A156" s="166"/>
      <c r="B156" s="166"/>
      <c r="C156" s="166"/>
      <c r="D156" s="166"/>
      <c r="E156" s="166"/>
      <c r="F156" s="166"/>
      <c r="G156" s="167"/>
      <c r="H156" s="166"/>
      <c r="I156" s="166"/>
      <c r="J156" s="166"/>
      <c r="K156" s="166"/>
      <c r="L156" s="166"/>
      <c r="M156" s="166"/>
      <c r="N156" s="166"/>
      <c r="O156" s="166"/>
      <c r="P156" s="166"/>
    </row>
    <row r="157" s="9" customFormat="1" ht="33" customHeight="1" spans="1:16">
      <c r="A157" s="166"/>
      <c r="B157" s="166"/>
      <c r="C157" s="166"/>
      <c r="D157" s="166"/>
      <c r="E157" s="166"/>
      <c r="F157" s="166"/>
      <c r="G157" s="167"/>
      <c r="H157" s="166"/>
      <c r="I157" s="166"/>
      <c r="J157" s="166"/>
      <c r="K157" s="166"/>
      <c r="L157" s="166"/>
      <c r="M157" s="166"/>
      <c r="N157" s="166"/>
      <c r="O157" s="166"/>
      <c r="P157" s="166"/>
    </row>
    <row r="158" s="9" customFormat="1" ht="33" customHeight="1" spans="1:16">
      <c r="A158" s="166"/>
      <c r="B158" s="166"/>
      <c r="C158" s="166"/>
      <c r="D158" s="166"/>
      <c r="E158" s="166"/>
      <c r="F158" s="166"/>
      <c r="G158" s="167"/>
      <c r="H158" s="166"/>
      <c r="I158" s="166"/>
      <c r="J158" s="166"/>
      <c r="K158" s="166"/>
      <c r="L158" s="166"/>
      <c r="M158" s="166"/>
      <c r="N158" s="166"/>
      <c r="O158" s="166"/>
      <c r="P158" s="166"/>
    </row>
    <row r="159" s="9" customFormat="1" ht="33" customHeight="1" spans="1:16">
      <c r="A159" s="166"/>
      <c r="B159" s="166"/>
      <c r="C159" s="166"/>
      <c r="D159" s="166"/>
      <c r="E159" s="166"/>
      <c r="F159" s="166"/>
      <c r="G159" s="167"/>
      <c r="H159" s="166"/>
      <c r="I159" s="166"/>
      <c r="J159" s="166"/>
      <c r="K159" s="166"/>
      <c r="L159" s="166"/>
      <c r="M159" s="166"/>
      <c r="N159" s="166"/>
      <c r="O159" s="166"/>
      <c r="P159" s="166"/>
    </row>
    <row r="160" s="9" customFormat="1" ht="33" customHeight="1" spans="1:16">
      <c r="A160" s="166"/>
      <c r="B160" s="166"/>
      <c r="C160" s="166"/>
      <c r="D160" s="166"/>
      <c r="E160" s="166"/>
      <c r="F160" s="166"/>
      <c r="G160" s="167"/>
      <c r="H160" s="166"/>
      <c r="I160" s="166"/>
      <c r="J160" s="166"/>
      <c r="K160" s="166"/>
      <c r="L160" s="166"/>
      <c r="M160" s="166"/>
      <c r="N160" s="166"/>
      <c r="O160" s="166"/>
      <c r="P160" s="166"/>
    </row>
    <row r="161" s="9" customFormat="1" ht="33" customHeight="1" spans="1:16">
      <c r="A161" s="166"/>
      <c r="B161" s="166"/>
      <c r="C161" s="166"/>
      <c r="D161" s="166"/>
      <c r="E161" s="166"/>
      <c r="F161" s="166"/>
      <c r="G161" s="167"/>
      <c r="H161" s="166"/>
      <c r="I161" s="166"/>
      <c r="J161" s="166"/>
      <c r="K161" s="166"/>
      <c r="L161" s="166"/>
      <c r="M161" s="166"/>
      <c r="N161" s="166"/>
      <c r="O161" s="166"/>
      <c r="P161" s="166"/>
    </row>
    <row r="162" s="9" customFormat="1" ht="33" customHeight="1" spans="1:16">
      <c r="A162" s="166"/>
      <c r="B162" s="166"/>
      <c r="C162" s="166"/>
      <c r="D162" s="166"/>
      <c r="E162" s="166"/>
      <c r="F162" s="166"/>
      <c r="G162" s="167"/>
      <c r="H162" s="166"/>
      <c r="I162" s="166"/>
      <c r="J162" s="166"/>
      <c r="K162" s="166"/>
      <c r="L162" s="166"/>
      <c r="M162" s="166"/>
      <c r="N162" s="166"/>
      <c r="O162" s="166"/>
      <c r="P162" s="166"/>
    </row>
    <row r="163" s="9" customFormat="1" ht="33" customHeight="1" spans="1:16">
      <c r="A163" s="166"/>
      <c r="B163" s="166"/>
      <c r="C163" s="166"/>
      <c r="D163" s="166"/>
      <c r="E163" s="166"/>
      <c r="F163" s="166"/>
      <c r="G163" s="167"/>
      <c r="H163" s="166"/>
      <c r="I163" s="166"/>
      <c r="J163" s="166"/>
      <c r="K163" s="166"/>
      <c r="L163" s="166"/>
      <c r="M163" s="166"/>
      <c r="N163" s="166"/>
      <c r="O163" s="166"/>
      <c r="P163" s="166"/>
    </row>
    <row r="164" s="9" customFormat="1" ht="33" customHeight="1" spans="1:16">
      <c r="A164" s="166"/>
      <c r="B164" s="166"/>
      <c r="C164" s="166"/>
      <c r="D164" s="166"/>
      <c r="E164" s="166"/>
      <c r="F164" s="166"/>
      <c r="G164" s="167"/>
      <c r="H164" s="166"/>
      <c r="I164" s="166"/>
      <c r="J164" s="166"/>
      <c r="K164" s="166"/>
      <c r="L164" s="166"/>
      <c r="M164" s="166"/>
      <c r="N164" s="166"/>
      <c r="O164" s="166"/>
      <c r="P164" s="166"/>
    </row>
    <row r="165" s="9" customFormat="1" ht="33" customHeight="1" spans="1:16">
      <c r="A165" s="166"/>
      <c r="B165" s="166"/>
      <c r="C165" s="166"/>
      <c r="D165" s="166"/>
      <c r="E165" s="166"/>
      <c r="F165" s="166"/>
      <c r="G165" s="167"/>
      <c r="H165" s="166"/>
      <c r="I165" s="166"/>
      <c r="J165" s="166"/>
      <c r="K165" s="166"/>
      <c r="L165" s="166"/>
      <c r="M165" s="166"/>
      <c r="N165" s="166"/>
      <c r="O165" s="166"/>
      <c r="P165" s="166"/>
    </row>
    <row r="166" s="9" customFormat="1" ht="33" customHeight="1" spans="1:16">
      <c r="A166" s="166"/>
      <c r="B166" s="166"/>
      <c r="C166" s="166"/>
      <c r="D166" s="166"/>
      <c r="E166" s="166"/>
      <c r="F166" s="166"/>
      <c r="G166" s="167"/>
      <c r="H166" s="166"/>
      <c r="I166" s="166"/>
      <c r="J166" s="166"/>
      <c r="K166" s="166"/>
      <c r="L166" s="166"/>
      <c r="M166" s="166"/>
      <c r="N166" s="166"/>
      <c r="O166" s="166"/>
      <c r="P166" s="166"/>
    </row>
    <row r="167" s="9" customFormat="1" ht="33" customHeight="1" spans="1:16">
      <c r="A167" s="166"/>
      <c r="B167" s="166"/>
      <c r="C167" s="166"/>
      <c r="D167" s="166"/>
      <c r="E167" s="166"/>
      <c r="F167" s="166"/>
      <c r="G167" s="167"/>
      <c r="H167" s="166"/>
      <c r="I167" s="166"/>
      <c r="J167" s="166"/>
      <c r="K167" s="166"/>
      <c r="L167" s="166"/>
      <c r="M167" s="166"/>
      <c r="N167" s="166"/>
      <c r="O167" s="166"/>
      <c r="P167" s="166"/>
    </row>
    <row r="168" s="9" customFormat="1" ht="33" customHeight="1" spans="1:16">
      <c r="A168" s="166"/>
      <c r="B168" s="166"/>
      <c r="C168" s="166"/>
      <c r="D168" s="166"/>
      <c r="E168" s="166"/>
      <c r="F168" s="166"/>
      <c r="G168" s="167"/>
      <c r="H168" s="166"/>
      <c r="I168" s="166"/>
      <c r="J168" s="166"/>
      <c r="K168" s="166"/>
      <c r="L168" s="166"/>
      <c r="M168" s="166"/>
      <c r="N168" s="166"/>
      <c r="O168" s="166"/>
      <c r="P168" s="166"/>
    </row>
    <row r="169" s="9" customFormat="1" ht="33" customHeight="1" spans="1:16">
      <c r="A169" s="166"/>
      <c r="B169" s="166"/>
      <c r="C169" s="166"/>
      <c r="D169" s="166"/>
      <c r="E169" s="166"/>
      <c r="F169" s="166"/>
      <c r="G169" s="167"/>
      <c r="H169" s="166"/>
      <c r="I169" s="166"/>
      <c r="J169" s="166"/>
      <c r="K169" s="166"/>
      <c r="L169" s="166"/>
      <c r="M169" s="166"/>
      <c r="N169" s="166"/>
      <c r="O169" s="166"/>
      <c r="P169" s="166"/>
    </row>
    <row r="170" s="9" customFormat="1" ht="33" customHeight="1" spans="1:16">
      <c r="A170" s="166"/>
      <c r="B170" s="166"/>
      <c r="C170" s="166"/>
      <c r="D170" s="166"/>
      <c r="E170" s="166"/>
      <c r="F170" s="166"/>
      <c r="G170" s="167"/>
      <c r="H170" s="166"/>
      <c r="I170" s="166"/>
      <c r="J170" s="166"/>
      <c r="K170" s="166"/>
      <c r="L170" s="166"/>
      <c r="M170" s="166"/>
      <c r="N170" s="166"/>
      <c r="O170" s="166"/>
      <c r="P170" s="166"/>
    </row>
    <row r="171" s="9" customFormat="1" ht="33" customHeight="1" spans="1:16">
      <c r="A171" s="166"/>
      <c r="B171" s="166"/>
      <c r="C171" s="166"/>
      <c r="D171" s="166"/>
      <c r="E171" s="166"/>
      <c r="F171" s="166"/>
      <c r="G171" s="167"/>
      <c r="H171" s="166"/>
      <c r="I171" s="166"/>
      <c r="J171" s="166"/>
      <c r="K171" s="166"/>
      <c r="L171" s="166"/>
      <c r="M171" s="166"/>
      <c r="N171" s="166"/>
      <c r="O171" s="166"/>
      <c r="P171" s="166"/>
    </row>
    <row r="172" s="9" customFormat="1" ht="33" customHeight="1" spans="1:16">
      <c r="A172" s="166"/>
      <c r="B172" s="166"/>
      <c r="C172" s="166"/>
      <c r="D172" s="166"/>
      <c r="E172" s="166"/>
      <c r="F172" s="166"/>
      <c r="G172" s="167"/>
      <c r="H172" s="166"/>
      <c r="I172" s="166"/>
      <c r="J172" s="166"/>
      <c r="K172" s="166"/>
      <c r="L172" s="166"/>
      <c r="M172" s="166"/>
      <c r="N172" s="166"/>
      <c r="O172" s="166"/>
      <c r="P172" s="166"/>
    </row>
    <row r="173" s="9" customFormat="1" ht="33" customHeight="1" spans="1:16">
      <c r="A173" s="166"/>
      <c r="B173" s="166"/>
      <c r="C173" s="166"/>
      <c r="D173" s="166"/>
      <c r="E173" s="166"/>
      <c r="F173" s="166"/>
      <c r="G173" s="167"/>
      <c r="H173" s="166"/>
      <c r="I173" s="166"/>
      <c r="J173" s="166"/>
      <c r="K173" s="166"/>
      <c r="L173" s="166"/>
      <c r="M173" s="166"/>
      <c r="N173" s="166"/>
      <c r="O173" s="166"/>
      <c r="P173" s="166"/>
    </row>
    <row r="174" s="9" customFormat="1" ht="33" customHeight="1" spans="1:16">
      <c r="A174" s="166"/>
      <c r="B174" s="166"/>
      <c r="C174" s="166"/>
      <c r="D174" s="166"/>
      <c r="E174" s="166"/>
      <c r="F174" s="166"/>
      <c r="G174" s="167"/>
      <c r="H174" s="166"/>
      <c r="I174" s="166"/>
      <c r="J174" s="166"/>
      <c r="K174" s="166"/>
      <c r="L174" s="166"/>
      <c r="M174" s="166"/>
      <c r="N174" s="166"/>
      <c r="O174" s="166"/>
      <c r="P174" s="166"/>
    </row>
  </sheetData>
  <autoFilter xmlns:etc="http://www.wps.cn/officeDocument/2017/etCustomData" ref="A1:Q130" etc:filterBottomFollowUsedRange="0">
    <extLst/>
  </autoFilter>
  <mergeCells count="35">
    <mergeCell ref="P2:P3"/>
    <mergeCell ref="P4:P5"/>
    <mergeCell ref="P7:P11"/>
    <mergeCell ref="P12:P14"/>
    <mergeCell ref="P18:P22"/>
    <mergeCell ref="P23:P26"/>
    <mergeCell ref="P27:P30"/>
    <mergeCell ref="P31:P37"/>
    <mergeCell ref="P38:P42"/>
    <mergeCell ref="P47:P49"/>
    <mergeCell ref="P50:P51"/>
    <mergeCell ref="P52:P54"/>
    <mergeCell ref="P55:P57"/>
    <mergeCell ref="P58:P59"/>
    <mergeCell ref="P62:P63"/>
    <mergeCell ref="P64:P67"/>
    <mergeCell ref="P68:P71"/>
    <mergeCell ref="P72:P73"/>
    <mergeCell ref="P75:P77"/>
    <mergeCell ref="P78:P79"/>
    <mergeCell ref="P81:P83"/>
    <mergeCell ref="P84:P85"/>
    <mergeCell ref="P89:P90"/>
    <mergeCell ref="P92:P93"/>
    <mergeCell ref="P94:P96"/>
    <mergeCell ref="P97:P98"/>
    <mergeCell ref="P99:P100"/>
    <mergeCell ref="P101:P103"/>
    <mergeCell ref="P104:P106"/>
    <mergeCell ref="P107:P108"/>
    <mergeCell ref="P110:P111"/>
    <mergeCell ref="P114:P116"/>
    <mergeCell ref="P117:P120"/>
    <mergeCell ref="P121:P123"/>
    <mergeCell ref="P125:P126"/>
  </mergeCells>
  <conditionalFormatting sqref="A2">
    <cfRule type="duplicateValues" dxfId="0" priority="253"/>
  </conditionalFormatting>
  <conditionalFormatting sqref="A3">
    <cfRule type="duplicateValues" dxfId="0" priority="252"/>
  </conditionalFormatting>
  <conditionalFormatting sqref="A4">
    <cfRule type="duplicateValues" dxfId="0" priority="251"/>
  </conditionalFormatting>
  <conditionalFormatting sqref="A5">
    <cfRule type="duplicateValues" dxfId="0" priority="250"/>
  </conditionalFormatting>
  <conditionalFormatting sqref="A6">
    <cfRule type="duplicateValues" dxfId="0" priority="249"/>
  </conditionalFormatting>
  <conditionalFormatting sqref="A7">
    <cfRule type="duplicateValues" dxfId="0" priority="248"/>
  </conditionalFormatting>
  <conditionalFormatting sqref="A8">
    <cfRule type="duplicateValues" dxfId="0" priority="247"/>
  </conditionalFormatting>
  <conditionalFormatting sqref="A9">
    <cfRule type="duplicateValues" dxfId="0" priority="246"/>
  </conditionalFormatting>
  <conditionalFormatting sqref="A10">
    <cfRule type="duplicateValues" dxfId="0" priority="245"/>
  </conditionalFormatting>
  <conditionalFormatting sqref="A11">
    <cfRule type="duplicateValues" dxfId="0" priority="244"/>
  </conditionalFormatting>
  <conditionalFormatting sqref="A12">
    <cfRule type="duplicateValues" dxfId="0" priority="243"/>
  </conditionalFormatting>
  <conditionalFormatting sqref="A13">
    <cfRule type="duplicateValues" dxfId="0" priority="242"/>
  </conditionalFormatting>
  <conditionalFormatting sqref="A14">
    <cfRule type="duplicateValues" dxfId="0" priority="241"/>
  </conditionalFormatting>
  <conditionalFormatting sqref="A15">
    <cfRule type="duplicateValues" dxfId="0" priority="240"/>
  </conditionalFormatting>
  <conditionalFormatting sqref="A16">
    <cfRule type="duplicateValues" dxfId="0" priority="239"/>
  </conditionalFormatting>
  <conditionalFormatting sqref="A17">
    <cfRule type="duplicateValues" dxfId="0" priority="238"/>
  </conditionalFormatting>
  <conditionalFormatting sqref="A18">
    <cfRule type="duplicateValues" dxfId="0" priority="237"/>
  </conditionalFormatting>
  <conditionalFormatting sqref="A19">
    <cfRule type="duplicateValues" dxfId="0" priority="236"/>
  </conditionalFormatting>
  <conditionalFormatting sqref="A20">
    <cfRule type="duplicateValues" dxfId="0" priority="235"/>
  </conditionalFormatting>
  <conditionalFormatting sqref="A21">
    <cfRule type="duplicateValues" dxfId="0" priority="234"/>
  </conditionalFormatting>
  <conditionalFormatting sqref="A22">
    <cfRule type="duplicateValues" dxfId="0" priority="233"/>
  </conditionalFormatting>
  <conditionalFormatting sqref="A23">
    <cfRule type="duplicateValues" dxfId="0" priority="232"/>
  </conditionalFormatting>
  <conditionalFormatting sqref="A24">
    <cfRule type="duplicateValues" dxfId="0" priority="231"/>
  </conditionalFormatting>
  <conditionalFormatting sqref="A25">
    <cfRule type="duplicateValues" dxfId="0" priority="230"/>
  </conditionalFormatting>
  <conditionalFormatting sqref="A26">
    <cfRule type="duplicateValues" dxfId="0" priority="229"/>
  </conditionalFormatting>
  <conditionalFormatting sqref="A27">
    <cfRule type="duplicateValues" dxfId="0" priority="228"/>
  </conditionalFormatting>
  <conditionalFormatting sqref="A28">
    <cfRule type="duplicateValues" dxfId="0" priority="227"/>
  </conditionalFormatting>
  <conditionalFormatting sqref="A29">
    <cfRule type="duplicateValues" dxfId="0" priority="226"/>
  </conditionalFormatting>
  <conditionalFormatting sqref="A30">
    <cfRule type="duplicateValues" dxfId="0" priority="225"/>
  </conditionalFormatting>
  <conditionalFormatting sqref="A31">
    <cfRule type="duplicateValues" dxfId="0" priority="224"/>
  </conditionalFormatting>
  <conditionalFormatting sqref="A32">
    <cfRule type="duplicateValues" dxfId="0" priority="223"/>
  </conditionalFormatting>
  <conditionalFormatting sqref="A33">
    <cfRule type="duplicateValues" dxfId="0" priority="222"/>
  </conditionalFormatting>
  <conditionalFormatting sqref="A34">
    <cfRule type="duplicateValues" dxfId="0" priority="221"/>
  </conditionalFormatting>
  <conditionalFormatting sqref="A35">
    <cfRule type="duplicateValues" dxfId="0" priority="220"/>
  </conditionalFormatting>
  <conditionalFormatting sqref="A36">
    <cfRule type="duplicateValues" dxfId="0" priority="219"/>
  </conditionalFormatting>
  <conditionalFormatting sqref="A37">
    <cfRule type="duplicateValues" dxfId="0" priority="218"/>
  </conditionalFormatting>
  <conditionalFormatting sqref="A38">
    <cfRule type="duplicateValues" dxfId="0" priority="217"/>
  </conditionalFormatting>
  <conditionalFormatting sqref="A39">
    <cfRule type="duplicateValues" dxfId="0" priority="216"/>
  </conditionalFormatting>
  <conditionalFormatting sqref="A40">
    <cfRule type="duplicateValues" dxfId="0" priority="215"/>
  </conditionalFormatting>
  <conditionalFormatting sqref="A41">
    <cfRule type="duplicateValues" dxfId="0" priority="214"/>
  </conditionalFormatting>
  <conditionalFormatting sqref="A42">
    <cfRule type="duplicateValues" dxfId="0" priority="213"/>
  </conditionalFormatting>
  <conditionalFormatting sqref="A43">
    <cfRule type="duplicateValues" dxfId="0" priority="212"/>
  </conditionalFormatting>
  <conditionalFormatting sqref="A44">
    <cfRule type="duplicateValues" dxfId="0" priority="211"/>
  </conditionalFormatting>
  <conditionalFormatting sqref="A45">
    <cfRule type="duplicateValues" dxfId="0" priority="210"/>
  </conditionalFormatting>
  <conditionalFormatting sqref="A46">
    <cfRule type="duplicateValues" dxfId="0" priority="209"/>
  </conditionalFormatting>
  <conditionalFormatting sqref="A47">
    <cfRule type="duplicateValues" dxfId="0" priority="208"/>
  </conditionalFormatting>
  <conditionalFormatting sqref="A48">
    <cfRule type="duplicateValues" dxfId="0" priority="207"/>
  </conditionalFormatting>
  <conditionalFormatting sqref="A49">
    <cfRule type="duplicateValues" dxfId="0" priority="206"/>
  </conditionalFormatting>
  <conditionalFormatting sqref="A50">
    <cfRule type="duplicateValues" dxfId="0" priority="205"/>
  </conditionalFormatting>
  <conditionalFormatting sqref="A51">
    <cfRule type="duplicateValues" dxfId="0" priority="204"/>
  </conditionalFormatting>
  <conditionalFormatting sqref="A52">
    <cfRule type="duplicateValues" dxfId="0" priority="203"/>
  </conditionalFormatting>
  <conditionalFormatting sqref="A53">
    <cfRule type="duplicateValues" dxfId="0" priority="202"/>
  </conditionalFormatting>
  <conditionalFormatting sqref="A54">
    <cfRule type="duplicateValues" dxfId="0" priority="201"/>
  </conditionalFormatting>
  <conditionalFormatting sqref="A55">
    <cfRule type="duplicateValues" dxfId="0" priority="200"/>
  </conditionalFormatting>
  <conditionalFormatting sqref="A56">
    <cfRule type="duplicateValues" dxfId="0" priority="199"/>
  </conditionalFormatting>
  <conditionalFormatting sqref="A57">
    <cfRule type="duplicateValues" dxfId="0" priority="134"/>
  </conditionalFormatting>
  <conditionalFormatting sqref="A58">
    <cfRule type="duplicateValues" dxfId="0" priority="198"/>
  </conditionalFormatting>
  <conditionalFormatting sqref="A59">
    <cfRule type="duplicateValues" dxfId="0" priority="197"/>
  </conditionalFormatting>
  <conditionalFormatting sqref="A60">
    <cfRule type="duplicateValues" dxfId="0" priority="196"/>
  </conditionalFormatting>
  <conditionalFormatting sqref="A61">
    <cfRule type="duplicateValues" dxfId="0" priority="195"/>
  </conditionalFormatting>
  <conditionalFormatting sqref="A62">
    <cfRule type="duplicateValues" dxfId="0" priority="194"/>
  </conditionalFormatting>
  <conditionalFormatting sqref="A63">
    <cfRule type="duplicateValues" dxfId="0" priority="193"/>
  </conditionalFormatting>
  <conditionalFormatting sqref="A64">
    <cfRule type="duplicateValues" dxfId="0" priority="192"/>
  </conditionalFormatting>
  <conditionalFormatting sqref="A65">
    <cfRule type="duplicateValues" dxfId="0" priority="191"/>
  </conditionalFormatting>
  <conditionalFormatting sqref="A66">
    <cfRule type="duplicateValues" dxfId="0" priority="190"/>
  </conditionalFormatting>
  <conditionalFormatting sqref="A67">
    <cfRule type="duplicateValues" dxfId="0" priority="189"/>
  </conditionalFormatting>
  <conditionalFormatting sqref="A68">
    <cfRule type="duplicateValues" dxfId="0" priority="188"/>
  </conditionalFormatting>
  <conditionalFormatting sqref="A69">
    <cfRule type="duplicateValues" dxfId="0" priority="187"/>
  </conditionalFormatting>
  <conditionalFormatting sqref="A70">
    <cfRule type="duplicateValues" dxfId="0" priority="186"/>
  </conditionalFormatting>
  <conditionalFormatting sqref="A71">
    <cfRule type="duplicateValues" dxfId="0" priority="185"/>
  </conditionalFormatting>
  <conditionalFormatting sqref="A72">
    <cfRule type="duplicateValues" dxfId="0" priority="183"/>
  </conditionalFormatting>
  <conditionalFormatting sqref="A73">
    <cfRule type="duplicateValues" dxfId="0" priority="2"/>
  </conditionalFormatting>
  <conditionalFormatting sqref="A74">
    <cfRule type="duplicateValues" dxfId="0" priority="182"/>
  </conditionalFormatting>
  <conditionalFormatting sqref="A75">
    <cfRule type="duplicateValues" dxfId="0" priority="181"/>
  </conditionalFormatting>
  <conditionalFormatting sqref="A76">
    <cfRule type="duplicateValues" dxfId="0" priority="180"/>
  </conditionalFormatting>
  <conditionalFormatting sqref="A77">
    <cfRule type="duplicateValues" dxfId="0" priority="179"/>
  </conditionalFormatting>
  <conditionalFormatting sqref="A78">
    <cfRule type="duplicateValues" dxfId="0" priority="178"/>
  </conditionalFormatting>
  <conditionalFormatting sqref="A79">
    <cfRule type="duplicateValues" dxfId="0" priority="177"/>
  </conditionalFormatting>
  <conditionalFormatting sqref="A80">
    <cfRule type="duplicateValues" dxfId="0" priority="176"/>
  </conditionalFormatting>
  <conditionalFormatting sqref="A81">
    <cfRule type="duplicateValues" dxfId="0" priority="175"/>
  </conditionalFormatting>
  <conditionalFormatting sqref="A82">
    <cfRule type="duplicateValues" dxfId="0" priority="174"/>
  </conditionalFormatting>
  <conditionalFormatting sqref="A83">
    <cfRule type="duplicateValues" dxfId="0" priority="173"/>
  </conditionalFormatting>
  <conditionalFormatting sqref="A84">
    <cfRule type="duplicateValues" dxfId="0" priority="171"/>
  </conditionalFormatting>
  <conditionalFormatting sqref="A85">
    <cfRule type="duplicateValues" dxfId="0" priority="170"/>
  </conditionalFormatting>
  <conditionalFormatting sqref="A86">
    <cfRule type="duplicateValues" dxfId="0" priority="169"/>
  </conditionalFormatting>
  <conditionalFormatting sqref="A87">
    <cfRule type="duplicateValues" dxfId="0" priority="168"/>
  </conditionalFormatting>
  <conditionalFormatting sqref="A88">
    <cfRule type="duplicateValues" dxfId="0" priority="167"/>
  </conditionalFormatting>
  <conditionalFormatting sqref="A89">
    <cfRule type="duplicateValues" dxfId="0" priority="166"/>
  </conditionalFormatting>
  <conditionalFormatting sqref="A90">
    <cfRule type="duplicateValues" dxfId="0" priority="165"/>
  </conditionalFormatting>
  <conditionalFormatting sqref="A91">
    <cfRule type="duplicateValues" dxfId="0" priority="164"/>
  </conditionalFormatting>
  <conditionalFormatting sqref="A92">
    <cfRule type="duplicateValues" dxfId="0" priority="163"/>
  </conditionalFormatting>
  <conditionalFormatting sqref="A93">
    <cfRule type="duplicateValues" dxfId="0" priority="162"/>
  </conditionalFormatting>
  <conditionalFormatting sqref="A94">
    <cfRule type="duplicateValues" dxfId="0" priority="161"/>
  </conditionalFormatting>
  <conditionalFormatting sqref="A95">
    <cfRule type="duplicateValues" dxfId="0" priority="160"/>
  </conditionalFormatting>
  <conditionalFormatting sqref="A96">
    <cfRule type="duplicateValues" dxfId="0" priority="159"/>
  </conditionalFormatting>
  <conditionalFormatting sqref="A97">
    <cfRule type="duplicateValues" dxfId="0" priority="158"/>
  </conditionalFormatting>
  <conditionalFormatting sqref="A98">
    <cfRule type="duplicateValues" dxfId="0" priority="157"/>
  </conditionalFormatting>
  <conditionalFormatting sqref="A99">
    <cfRule type="duplicateValues" dxfId="0" priority="156"/>
  </conditionalFormatting>
  <conditionalFormatting sqref="A100">
    <cfRule type="duplicateValues" dxfId="0" priority="155"/>
  </conditionalFormatting>
  <conditionalFormatting sqref="A101">
    <cfRule type="duplicateValues" dxfId="0" priority="154"/>
  </conditionalFormatting>
  <conditionalFormatting sqref="A102">
    <cfRule type="duplicateValues" dxfId="0" priority="153"/>
  </conditionalFormatting>
  <conditionalFormatting sqref="A103">
    <cfRule type="duplicateValues" dxfId="0" priority="152"/>
  </conditionalFormatting>
  <conditionalFormatting sqref="A104">
    <cfRule type="duplicateValues" dxfId="0" priority="151"/>
  </conditionalFormatting>
  <conditionalFormatting sqref="A105">
    <cfRule type="duplicateValues" dxfId="0" priority="150"/>
  </conditionalFormatting>
  <conditionalFormatting sqref="A106">
    <cfRule type="duplicateValues" dxfId="0" priority="149"/>
  </conditionalFormatting>
  <conditionalFormatting sqref="A107">
    <cfRule type="duplicateValues" dxfId="0" priority="148"/>
  </conditionalFormatting>
  <conditionalFormatting sqref="A108">
    <cfRule type="duplicateValues" dxfId="0" priority="147"/>
  </conditionalFormatting>
  <conditionalFormatting sqref="A109">
    <cfRule type="duplicateValues" dxfId="0" priority="146"/>
  </conditionalFormatting>
  <conditionalFormatting sqref="A110">
    <cfRule type="duplicateValues" dxfId="0" priority="145"/>
  </conditionalFormatting>
  <conditionalFormatting sqref="A111">
    <cfRule type="duplicateValues" dxfId="0" priority="144"/>
  </conditionalFormatting>
  <conditionalFormatting sqref="A112">
    <cfRule type="duplicateValues" dxfId="0" priority="143"/>
  </conditionalFormatting>
  <conditionalFormatting sqref="A113">
    <cfRule type="duplicateValues" dxfId="0" priority="67"/>
  </conditionalFormatting>
  <conditionalFormatting sqref="A114">
    <cfRule type="duplicateValues" dxfId="0" priority="66"/>
  </conditionalFormatting>
  <conditionalFormatting sqref="A115">
    <cfRule type="duplicateValues" dxfId="0" priority="65"/>
  </conditionalFormatting>
  <conditionalFormatting sqref="A116">
    <cfRule type="duplicateValues" dxfId="0" priority="64"/>
  </conditionalFormatting>
  <conditionalFormatting sqref="A117">
    <cfRule type="duplicateValues" dxfId="0" priority="63"/>
  </conditionalFormatting>
  <conditionalFormatting sqref="A118">
    <cfRule type="duplicateValues" dxfId="0" priority="62"/>
  </conditionalFormatting>
  <conditionalFormatting sqref="A119">
    <cfRule type="duplicateValues" dxfId="0" priority="61"/>
  </conditionalFormatting>
  <conditionalFormatting sqref="A120">
    <cfRule type="duplicateValues" dxfId="0" priority="60"/>
  </conditionalFormatting>
  <conditionalFormatting sqref="A121">
    <cfRule type="duplicateValues" dxfId="0" priority="59"/>
  </conditionalFormatting>
  <conditionalFormatting sqref="A122">
    <cfRule type="duplicateValues" dxfId="0" priority="58"/>
  </conditionalFormatting>
  <conditionalFormatting sqref="A123">
    <cfRule type="duplicateValues" dxfId="0" priority="57"/>
  </conditionalFormatting>
  <conditionalFormatting sqref="A124">
    <cfRule type="duplicateValues" dxfId="0" priority="54"/>
  </conditionalFormatting>
  <conditionalFormatting sqref="A125">
    <cfRule type="duplicateValues" dxfId="0" priority="53"/>
  </conditionalFormatting>
  <conditionalFormatting sqref="A126">
    <cfRule type="duplicateValues" dxfId="0" priority="52"/>
  </conditionalFormatting>
  <conditionalFormatting sqref="A127">
    <cfRule type="duplicateValues" dxfId="0" priority="51"/>
  </conditionalFormatting>
  <conditionalFormatting sqref="A128">
    <cfRule type="duplicateValues" dxfId="0" priority="49"/>
  </conditionalFormatting>
  <conditionalFormatting sqref="A129">
    <cfRule type="duplicateValues" dxfId="0" priority="48"/>
  </conditionalFormatting>
  <conditionalFormatting sqref="A130">
    <cfRule type="duplicateValues" dxfId="0" priority="47"/>
  </conditionalFormatting>
  <conditionalFormatting sqref="A131">
    <cfRule type="duplicateValues" dxfId="0" priority="46"/>
  </conditionalFormatting>
  <conditionalFormatting sqref="A132">
    <cfRule type="duplicateValues" dxfId="0" priority="45"/>
  </conditionalFormatting>
  <conditionalFormatting sqref="A133">
    <cfRule type="duplicateValues" dxfId="0" priority="44"/>
  </conditionalFormatting>
  <conditionalFormatting sqref="A134">
    <cfRule type="duplicateValues" dxfId="0" priority="43"/>
  </conditionalFormatting>
  <conditionalFormatting sqref="A135">
    <cfRule type="duplicateValues" dxfId="0" priority="42"/>
  </conditionalFormatting>
  <conditionalFormatting sqref="A136">
    <cfRule type="duplicateValues" dxfId="0" priority="41"/>
  </conditionalFormatting>
  <conditionalFormatting sqref="A137">
    <cfRule type="duplicateValues" dxfId="0" priority="40"/>
  </conditionalFormatting>
  <conditionalFormatting sqref="A138">
    <cfRule type="duplicateValues" dxfId="0" priority="39"/>
  </conditionalFormatting>
  <conditionalFormatting sqref="A139">
    <cfRule type="duplicateValues" dxfId="0" priority="38"/>
  </conditionalFormatting>
  <conditionalFormatting sqref="A140">
    <cfRule type="duplicateValues" dxfId="0" priority="37"/>
  </conditionalFormatting>
  <conditionalFormatting sqref="A141">
    <cfRule type="duplicateValues" dxfId="0" priority="36"/>
  </conditionalFormatting>
  <conditionalFormatting sqref="A142">
    <cfRule type="duplicateValues" dxfId="0" priority="35"/>
  </conditionalFormatting>
  <conditionalFormatting sqref="A143">
    <cfRule type="duplicateValues" dxfId="0" priority="34"/>
  </conditionalFormatting>
  <conditionalFormatting sqref="A144">
    <cfRule type="duplicateValues" dxfId="0" priority="33"/>
  </conditionalFormatting>
  <conditionalFormatting sqref="A145">
    <cfRule type="duplicateValues" dxfId="0" priority="32"/>
  </conditionalFormatting>
  <conditionalFormatting sqref="A146">
    <cfRule type="duplicateValues" dxfId="0" priority="31"/>
  </conditionalFormatting>
  <conditionalFormatting sqref="A147">
    <cfRule type="duplicateValues" dxfId="0" priority="30"/>
  </conditionalFormatting>
  <conditionalFormatting sqref="A148">
    <cfRule type="duplicateValues" dxfId="0" priority="29"/>
  </conditionalFormatting>
  <conditionalFormatting sqref="A149">
    <cfRule type="duplicateValues" dxfId="0" priority="28"/>
  </conditionalFormatting>
  <conditionalFormatting sqref="A150">
    <cfRule type="duplicateValues" dxfId="0" priority="27"/>
  </conditionalFormatting>
  <conditionalFormatting sqref="A151">
    <cfRule type="duplicateValues" dxfId="0" priority="26"/>
  </conditionalFormatting>
  <conditionalFormatting sqref="A152">
    <cfRule type="duplicateValues" dxfId="0" priority="25"/>
  </conditionalFormatting>
  <conditionalFormatting sqref="A153">
    <cfRule type="duplicateValues" dxfId="0" priority="24"/>
  </conditionalFormatting>
  <conditionalFormatting sqref="A154">
    <cfRule type="duplicateValues" dxfId="0" priority="23"/>
  </conditionalFormatting>
  <conditionalFormatting sqref="A155">
    <cfRule type="duplicateValues" dxfId="0" priority="22"/>
  </conditionalFormatting>
  <conditionalFormatting sqref="A156">
    <cfRule type="duplicateValues" dxfId="0" priority="21"/>
  </conditionalFormatting>
  <conditionalFormatting sqref="A157">
    <cfRule type="duplicateValues" dxfId="0" priority="20"/>
  </conditionalFormatting>
  <conditionalFormatting sqref="A158">
    <cfRule type="duplicateValues" dxfId="0" priority="19"/>
  </conditionalFormatting>
  <conditionalFormatting sqref="A159">
    <cfRule type="duplicateValues" dxfId="0" priority="18"/>
  </conditionalFormatting>
  <conditionalFormatting sqref="A160">
    <cfRule type="duplicateValues" dxfId="0" priority="17"/>
  </conditionalFormatting>
  <conditionalFormatting sqref="A161">
    <cfRule type="duplicateValues" dxfId="0" priority="16"/>
  </conditionalFormatting>
  <conditionalFormatting sqref="A162">
    <cfRule type="duplicateValues" dxfId="0" priority="15"/>
  </conditionalFormatting>
  <conditionalFormatting sqref="A163">
    <cfRule type="duplicateValues" dxfId="0" priority="14"/>
  </conditionalFormatting>
  <conditionalFormatting sqref="A164">
    <cfRule type="duplicateValues" dxfId="0" priority="13"/>
  </conditionalFormatting>
  <conditionalFormatting sqref="A165">
    <cfRule type="duplicateValues" dxfId="0" priority="12"/>
  </conditionalFormatting>
  <conditionalFormatting sqref="A166">
    <cfRule type="duplicateValues" dxfId="0" priority="11"/>
  </conditionalFormatting>
  <conditionalFormatting sqref="A167">
    <cfRule type="duplicateValues" dxfId="0" priority="10"/>
  </conditionalFormatting>
  <conditionalFormatting sqref="A168">
    <cfRule type="duplicateValues" dxfId="0" priority="9"/>
  </conditionalFormatting>
  <conditionalFormatting sqref="A169">
    <cfRule type="duplicateValues" dxfId="0" priority="8"/>
  </conditionalFormatting>
  <conditionalFormatting sqref="A170">
    <cfRule type="duplicateValues" dxfId="0" priority="7"/>
  </conditionalFormatting>
  <conditionalFormatting sqref="A171">
    <cfRule type="duplicateValues" dxfId="0" priority="6"/>
  </conditionalFormatting>
  <conditionalFormatting sqref="A172">
    <cfRule type="duplicateValues" dxfId="0" priority="5"/>
  </conditionalFormatting>
  <conditionalFormatting sqref="A173">
    <cfRule type="duplicateValues" dxfId="0" priority="4"/>
  </conditionalFormatting>
  <conditionalFormatting sqref="A174">
    <cfRule type="duplicateValues" dxfId="0" priority="3"/>
  </conditionalFormatting>
  <conditionalFormatting sqref="A1 A175:A1048576">
    <cfRule type="duplicateValues" dxfId="0" priority="344"/>
  </conditionalFormatting>
  <conditionalFormatting sqref="A1:A56 A58:A72 A74:A112 A175:A1048576">
    <cfRule type="duplicateValues" dxfId="0" priority="135"/>
  </conditionalFormatting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opLeftCell="A25" workbookViewId="0">
      <selection activeCell="C41" sqref="C41"/>
    </sheetView>
  </sheetViews>
  <sheetFormatPr defaultColWidth="9" defaultRowHeight="13.5"/>
  <cols>
    <col min="1" max="1" width="10.375" customWidth="1"/>
    <col min="2" max="2" width="17.125" customWidth="1"/>
    <col min="3" max="3" width="18.25" customWidth="1"/>
    <col min="4" max="4" width="9.375" customWidth="1"/>
    <col min="5" max="5" width="13.75" customWidth="1"/>
    <col min="6" max="6" width="16.25" customWidth="1"/>
    <col min="7" max="7" width="33.75" customWidth="1"/>
    <col min="8" max="8" width="9.375" customWidth="1"/>
    <col min="9" max="9" width="8.375" customWidth="1"/>
    <col min="10" max="10" width="9.375" customWidth="1"/>
    <col min="11" max="11" width="14.875" customWidth="1"/>
    <col min="12" max="12" width="12.625" customWidth="1"/>
    <col min="13" max="13" width="5.375" customWidth="1"/>
    <col min="14" max="14" width="7.375" customWidth="1"/>
    <col min="15" max="16" width="9.375" customWidth="1"/>
  </cols>
  <sheetData>
    <row r="1" spans="1:16">
      <c r="A1" s="111" t="s">
        <v>380</v>
      </c>
      <c r="B1" s="111" t="s">
        <v>381</v>
      </c>
      <c r="C1" s="111" t="s">
        <v>382</v>
      </c>
      <c r="D1" s="111" t="s">
        <v>383</v>
      </c>
      <c r="E1" s="111" t="s">
        <v>384</v>
      </c>
      <c r="F1" s="111" t="s">
        <v>385</v>
      </c>
      <c r="G1" s="111" t="s">
        <v>386</v>
      </c>
      <c r="H1" s="111" t="s">
        <v>387</v>
      </c>
      <c r="I1" s="111" t="s">
        <v>388</v>
      </c>
      <c r="J1" s="111" t="s">
        <v>389</v>
      </c>
      <c r="K1" s="111" t="s">
        <v>390</v>
      </c>
      <c r="L1" s="111" t="s">
        <v>391</v>
      </c>
      <c r="M1" s="111" t="s">
        <v>242</v>
      </c>
      <c r="N1" s="111" t="s">
        <v>1821</v>
      </c>
      <c r="O1" s="111" t="s">
        <v>1822</v>
      </c>
      <c r="P1" s="113" t="s">
        <v>1823</v>
      </c>
    </row>
    <row r="2" customFormat="1" spans="1:13">
      <c r="A2" t="s">
        <v>3319</v>
      </c>
      <c r="B2" t="s">
        <v>722</v>
      </c>
      <c r="C2" t="s">
        <v>3015</v>
      </c>
      <c r="D2" t="s">
        <v>655</v>
      </c>
      <c r="E2">
        <v>1</v>
      </c>
      <c r="F2"/>
      <c r="G2" t="s">
        <v>1825</v>
      </c>
      <c r="H2" t="s">
        <v>3012</v>
      </c>
      <c r="I2">
        <v>5098</v>
      </c>
      <c r="J2">
        <v>1</v>
      </c>
      <c r="K2" t="s">
        <v>265</v>
      </c>
      <c r="L2" t="s">
        <v>3013</v>
      </c>
      <c r="M2" s="114">
        <v>1</v>
      </c>
    </row>
    <row r="3" spans="1:13">
      <c r="A3" t="s">
        <v>3320</v>
      </c>
      <c r="B3" t="s">
        <v>722</v>
      </c>
      <c r="C3" t="s">
        <v>3021</v>
      </c>
      <c r="D3" t="s">
        <v>655</v>
      </c>
      <c r="E3">
        <v>1</v>
      </c>
      <c r="G3" t="s">
        <v>1825</v>
      </c>
      <c r="H3" t="s">
        <v>3012</v>
      </c>
      <c r="I3">
        <v>3700</v>
      </c>
      <c r="J3">
        <v>1</v>
      </c>
      <c r="K3" t="s">
        <v>331</v>
      </c>
      <c r="L3" t="s">
        <v>3013</v>
      </c>
      <c r="M3" s="114">
        <v>2</v>
      </c>
    </row>
    <row r="4" spans="1:13">
      <c r="A4" t="s">
        <v>3320</v>
      </c>
      <c r="B4" t="s">
        <v>722</v>
      </c>
      <c r="C4" t="s">
        <v>3046</v>
      </c>
      <c r="D4" t="s">
        <v>655</v>
      </c>
      <c r="E4">
        <v>1</v>
      </c>
      <c r="G4" t="s">
        <v>779</v>
      </c>
      <c r="H4" t="s">
        <v>2989</v>
      </c>
      <c r="I4">
        <v>7864</v>
      </c>
      <c r="J4">
        <v>1</v>
      </c>
      <c r="K4" t="s">
        <v>3321</v>
      </c>
      <c r="L4" t="s">
        <v>2990</v>
      </c>
      <c r="M4" s="114">
        <v>1</v>
      </c>
    </row>
    <row r="5" customFormat="1" spans="1:12">
      <c r="A5" t="s">
        <v>3322</v>
      </c>
      <c r="B5" t="s">
        <v>653</v>
      </c>
      <c r="C5" t="s">
        <v>3323</v>
      </c>
      <c r="D5" t="s">
        <v>655</v>
      </c>
      <c r="E5">
        <v>10</v>
      </c>
      <c r="G5" t="s">
        <v>689</v>
      </c>
      <c r="H5" t="s">
        <v>690</v>
      </c>
      <c r="I5">
        <v>3886.74</v>
      </c>
      <c r="J5">
        <v>10</v>
      </c>
      <c r="K5" t="s">
        <v>365</v>
      </c>
      <c r="L5" t="s">
        <v>691</v>
      </c>
    </row>
    <row r="6" customFormat="1" spans="1:14">
      <c r="A6" t="s">
        <v>3322</v>
      </c>
      <c r="B6" t="s">
        <v>653</v>
      </c>
      <c r="C6" t="s">
        <v>3323</v>
      </c>
      <c r="D6" t="s">
        <v>655</v>
      </c>
      <c r="E6">
        <v>1</v>
      </c>
      <c r="G6" t="s">
        <v>689</v>
      </c>
      <c r="H6" t="s">
        <v>690</v>
      </c>
      <c r="I6">
        <v>5584.53</v>
      </c>
      <c r="J6">
        <v>1</v>
      </c>
      <c r="K6" t="s">
        <v>331</v>
      </c>
      <c r="L6" t="s">
        <v>691</v>
      </c>
      <c r="M6">
        <v>2</v>
      </c>
      <c r="N6" t="s">
        <v>82</v>
      </c>
    </row>
    <row r="7" customFormat="1" spans="1:12">
      <c r="A7" t="s">
        <v>3322</v>
      </c>
      <c r="B7" t="s">
        <v>653</v>
      </c>
      <c r="C7" t="s">
        <v>3323</v>
      </c>
      <c r="D7" t="s">
        <v>655</v>
      </c>
      <c r="E7">
        <v>4</v>
      </c>
      <c r="G7" t="s">
        <v>689</v>
      </c>
      <c r="H7" t="s">
        <v>690</v>
      </c>
      <c r="I7">
        <v>3848.99</v>
      </c>
      <c r="J7">
        <v>4</v>
      </c>
      <c r="K7" t="s">
        <v>1264</v>
      </c>
      <c r="L7" t="s">
        <v>691</v>
      </c>
    </row>
    <row r="8" customFormat="1" spans="1:14">
      <c r="A8" t="s">
        <v>3322</v>
      </c>
      <c r="B8" t="s">
        <v>653</v>
      </c>
      <c r="C8" t="s">
        <v>3323</v>
      </c>
      <c r="D8" t="s">
        <v>655</v>
      </c>
      <c r="E8">
        <v>1</v>
      </c>
      <c r="G8" t="s">
        <v>689</v>
      </c>
      <c r="H8" t="s">
        <v>690</v>
      </c>
      <c r="I8">
        <v>4335.03</v>
      </c>
      <c r="J8">
        <v>1</v>
      </c>
      <c r="K8" t="s">
        <v>265</v>
      </c>
      <c r="L8" t="s">
        <v>691</v>
      </c>
      <c r="M8" s="114">
        <v>1</v>
      </c>
      <c r="N8" t="s">
        <v>82</v>
      </c>
    </row>
    <row r="9" customFormat="1" spans="1:13">
      <c r="A9" t="s">
        <v>3322</v>
      </c>
      <c r="B9" t="s">
        <v>653</v>
      </c>
      <c r="C9" t="s">
        <v>3323</v>
      </c>
      <c r="D9" t="s">
        <v>655</v>
      </c>
      <c r="E9">
        <v>2</v>
      </c>
      <c r="G9" t="s">
        <v>689</v>
      </c>
      <c r="H9" t="s">
        <v>690</v>
      </c>
      <c r="I9">
        <v>4754.99</v>
      </c>
      <c r="J9">
        <v>2</v>
      </c>
      <c r="K9" t="s">
        <v>3324</v>
      </c>
      <c r="L9" t="s">
        <v>691</v>
      </c>
      <c r="M9" s="114"/>
    </row>
    <row r="10" customFormat="1" spans="1:12">
      <c r="A10" t="s">
        <v>3322</v>
      </c>
      <c r="B10" t="s">
        <v>653</v>
      </c>
      <c r="C10" t="s">
        <v>3323</v>
      </c>
      <c r="D10" t="s">
        <v>655</v>
      </c>
      <c r="E10">
        <v>1</v>
      </c>
      <c r="G10" t="s">
        <v>689</v>
      </c>
      <c r="H10" t="s">
        <v>690</v>
      </c>
      <c r="I10">
        <v>5562.84</v>
      </c>
      <c r="J10">
        <v>1</v>
      </c>
      <c r="K10" t="s">
        <v>1928</v>
      </c>
      <c r="L10" t="s">
        <v>691</v>
      </c>
    </row>
    <row r="11" customFormat="1" spans="1:12">
      <c r="A11" t="s">
        <v>3322</v>
      </c>
      <c r="B11" t="s">
        <v>653</v>
      </c>
      <c r="C11" t="s">
        <v>3323</v>
      </c>
      <c r="D11" t="s">
        <v>655</v>
      </c>
      <c r="E11">
        <v>8</v>
      </c>
      <c r="G11" t="s">
        <v>689</v>
      </c>
      <c r="H11" t="s">
        <v>690</v>
      </c>
      <c r="I11">
        <v>2995.84</v>
      </c>
      <c r="J11">
        <v>8</v>
      </c>
      <c r="K11" t="s">
        <v>1344</v>
      </c>
      <c r="L11" t="s">
        <v>691</v>
      </c>
    </row>
    <row r="12" spans="1:13">
      <c r="A12" t="s">
        <v>3325</v>
      </c>
      <c r="B12" t="s">
        <v>722</v>
      </c>
      <c r="C12" t="s">
        <v>3057</v>
      </c>
      <c r="D12" t="s">
        <v>1061</v>
      </c>
      <c r="E12">
        <v>1</v>
      </c>
      <c r="G12" t="s">
        <v>980</v>
      </c>
      <c r="H12" t="s">
        <v>3052</v>
      </c>
      <c r="I12">
        <v>3700</v>
      </c>
      <c r="J12">
        <v>1</v>
      </c>
      <c r="K12" t="s">
        <v>331</v>
      </c>
      <c r="L12" t="s">
        <v>3053</v>
      </c>
      <c r="M12">
        <v>2</v>
      </c>
    </row>
    <row r="13" spans="1:13">
      <c r="A13" t="s">
        <v>3325</v>
      </c>
      <c r="B13" t="s">
        <v>722</v>
      </c>
      <c r="C13" t="s">
        <v>3051</v>
      </c>
      <c r="D13" t="s">
        <v>655</v>
      </c>
      <c r="E13">
        <v>1</v>
      </c>
      <c r="G13" t="s">
        <v>980</v>
      </c>
      <c r="H13" t="s">
        <v>3052</v>
      </c>
      <c r="I13">
        <v>5098</v>
      </c>
      <c r="J13">
        <v>1</v>
      </c>
      <c r="K13" t="s">
        <v>265</v>
      </c>
      <c r="L13" t="s">
        <v>3053</v>
      </c>
      <c r="M13" s="114">
        <v>1</v>
      </c>
    </row>
    <row r="14" spans="1:14">
      <c r="A14" t="s">
        <v>3326</v>
      </c>
      <c r="B14" t="s">
        <v>653</v>
      </c>
      <c r="C14" t="s">
        <v>3327</v>
      </c>
      <c r="D14" t="s">
        <v>655</v>
      </c>
      <c r="E14">
        <v>1</v>
      </c>
      <c r="G14" t="s">
        <v>736</v>
      </c>
      <c r="H14" t="s">
        <v>3328</v>
      </c>
      <c r="I14">
        <v>3488</v>
      </c>
      <c r="J14">
        <v>1</v>
      </c>
      <c r="K14" t="s">
        <v>265</v>
      </c>
      <c r="L14" t="s">
        <v>1315</v>
      </c>
      <c r="M14" s="114">
        <v>1</v>
      </c>
      <c r="N14" t="s">
        <v>92</v>
      </c>
    </row>
    <row r="15" spans="1:14">
      <c r="A15" t="s">
        <v>3326</v>
      </c>
      <c r="B15" t="s">
        <v>653</v>
      </c>
      <c r="C15" t="s">
        <v>3329</v>
      </c>
      <c r="D15" t="s">
        <v>655</v>
      </c>
      <c r="E15">
        <v>1</v>
      </c>
      <c r="G15" t="s">
        <v>736</v>
      </c>
      <c r="H15" t="s">
        <v>2058</v>
      </c>
      <c r="I15">
        <v>3488</v>
      </c>
      <c r="J15">
        <v>1</v>
      </c>
      <c r="K15" t="s">
        <v>265</v>
      </c>
      <c r="L15" t="s">
        <v>2059</v>
      </c>
      <c r="M15">
        <v>1</v>
      </c>
      <c r="N15" t="s">
        <v>87</v>
      </c>
    </row>
    <row r="16" spans="1:14">
      <c r="A16" t="s">
        <v>3326</v>
      </c>
      <c r="B16" t="s">
        <v>653</v>
      </c>
      <c r="C16" t="s">
        <v>3330</v>
      </c>
      <c r="D16" t="s">
        <v>655</v>
      </c>
      <c r="E16">
        <v>1</v>
      </c>
      <c r="G16" t="s">
        <v>736</v>
      </c>
      <c r="H16" t="s">
        <v>2118</v>
      </c>
      <c r="I16">
        <v>5930</v>
      </c>
      <c r="J16">
        <v>1</v>
      </c>
      <c r="K16" t="s">
        <v>335</v>
      </c>
      <c r="L16" t="s">
        <v>2119</v>
      </c>
      <c r="M16" s="114">
        <v>2</v>
      </c>
      <c r="N16" t="s">
        <v>94</v>
      </c>
    </row>
    <row r="17" spans="1:14">
      <c r="A17" t="s">
        <v>3326</v>
      </c>
      <c r="B17" t="s">
        <v>653</v>
      </c>
      <c r="C17" t="s">
        <v>3331</v>
      </c>
      <c r="D17" t="s">
        <v>655</v>
      </c>
      <c r="E17">
        <v>1</v>
      </c>
      <c r="G17" t="s">
        <v>736</v>
      </c>
      <c r="H17" t="s">
        <v>2118</v>
      </c>
      <c r="I17">
        <v>3488</v>
      </c>
      <c r="J17">
        <v>1</v>
      </c>
      <c r="K17" t="s">
        <v>265</v>
      </c>
      <c r="L17" t="s">
        <v>2119</v>
      </c>
      <c r="M17">
        <v>1</v>
      </c>
      <c r="N17" t="s">
        <v>92</v>
      </c>
    </row>
    <row r="18" s="109" customFormat="1" spans="1:16">
      <c r="A18" t="s">
        <v>3326</v>
      </c>
      <c r="B18" t="s">
        <v>653</v>
      </c>
      <c r="C18" t="s">
        <v>3332</v>
      </c>
      <c r="D18" t="s">
        <v>655</v>
      </c>
      <c r="E18">
        <v>1</v>
      </c>
      <c r="F18"/>
      <c r="G18" t="s">
        <v>736</v>
      </c>
      <c r="H18" t="s">
        <v>3333</v>
      </c>
      <c r="I18">
        <v>3488</v>
      </c>
      <c r="J18">
        <v>1</v>
      </c>
      <c r="K18" t="s">
        <v>265</v>
      </c>
      <c r="L18" t="s">
        <v>2085</v>
      </c>
      <c r="M18" s="114">
        <v>1</v>
      </c>
      <c r="N18" t="s">
        <v>92</v>
      </c>
      <c r="O18"/>
      <c r="P18"/>
    </row>
    <row r="19" customFormat="1" spans="1:13">
      <c r="A19" t="s">
        <v>3334</v>
      </c>
      <c r="B19" t="s">
        <v>756</v>
      </c>
      <c r="C19" t="s">
        <v>3335</v>
      </c>
      <c r="D19" t="s">
        <v>1061</v>
      </c>
      <c r="E19">
        <v>-1</v>
      </c>
      <c r="G19" t="s">
        <v>1853</v>
      </c>
      <c r="H19" t="s">
        <v>109</v>
      </c>
      <c r="I19">
        <v>-5016</v>
      </c>
      <c r="J19">
        <v>-1</v>
      </c>
      <c r="K19" t="s">
        <v>2435</v>
      </c>
      <c r="L19" t="s">
        <v>1856</v>
      </c>
      <c r="M19" s="114">
        <v>-1</v>
      </c>
    </row>
    <row r="20" customFormat="1" spans="1:13">
      <c r="A20" t="s">
        <v>3336</v>
      </c>
      <c r="B20" t="s">
        <v>653</v>
      </c>
      <c r="C20" t="s">
        <v>3337</v>
      </c>
      <c r="D20" t="s">
        <v>655</v>
      </c>
      <c r="E20">
        <v>1</v>
      </c>
      <c r="G20" t="s">
        <v>1853</v>
      </c>
      <c r="H20" t="s">
        <v>109</v>
      </c>
      <c r="I20">
        <v>5016</v>
      </c>
      <c r="J20">
        <v>1</v>
      </c>
      <c r="K20" t="s">
        <v>2435</v>
      </c>
      <c r="L20" t="s">
        <v>1856</v>
      </c>
      <c r="M20" s="114">
        <v>1</v>
      </c>
    </row>
    <row r="21" spans="1:16">
      <c r="A21" s="112" t="s">
        <v>796</v>
      </c>
      <c r="B21" s="112" t="s">
        <v>653</v>
      </c>
      <c r="C21" s="112" t="s">
        <v>3338</v>
      </c>
      <c r="D21" s="112" t="s">
        <v>655</v>
      </c>
      <c r="E21">
        <v>1</v>
      </c>
      <c r="F21" s="112"/>
      <c r="G21" s="112" t="s">
        <v>736</v>
      </c>
      <c r="H21" s="112" t="s">
        <v>3089</v>
      </c>
      <c r="I21">
        <v>3488</v>
      </c>
      <c r="J21">
        <v>1</v>
      </c>
      <c r="K21" s="112" t="s">
        <v>265</v>
      </c>
      <c r="L21" s="112" t="s">
        <v>3090</v>
      </c>
      <c r="M21" s="114">
        <v>1</v>
      </c>
      <c r="N21" s="112" t="s">
        <v>87</v>
      </c>
      <c r="O21" s="115"/>
      <c r="P21" s="115"/>
    </row>
    <row r="22" spans="1:14">
      <c r="A22" t="s">
        <v>3326</v>
      </c>
      <c r="B22" t="s">
        <v>653</v>
      </c>
      <c r="C22" t="s">
        <v>3339</v>
      </c>
      <c r="D22" t="s">
        <v>655</v>
      </c>
      <c r="E22">
        <v>1</v>
      </c>
      <c r="G22" t="s">
        <v>736</v>
      </c>
      <c r="H22" t="s">
        <v>2997</v>
      </c>
      <c r="I22">
        <v>3488</v>
      </c>
      <c r="J22">
        <v>1</v>
      </c>
      <c r="K22" t="s">
        <v>265</v>
      </c>
      <c r="L22" t="s">
        <v>2998</v>
      </c>
      <c r="M22" s="114">
        <v>1</v>
      </c>
      <c r="N22" s="112" t="s">
        <v>87</v>
      </c>
    </row>
    <row r="23" s="110" customFormat="1" spans="1:14">
      <c r="A23" s="109" t="s">
        <v>3340</v>
      </c>
      <c r="B23" s="109" t="s">
        <v>653</v>
      </c>
      <c r="C23" s="109" t="s">
        <v>3341</v>
      </c>
      <c r="D23" s="109" t="s">
        <v>3342</v>
      </c>
      <c r="E23" s="109">
        <v>1</v>
      </c>
      <c r="F23" s="109"/>
      <c r="G23" s="109" t="s">
        <v>1853</v>
      </c>
      <c r="H23" s="109" t="s">
        <v>109</v>
      </c>
      <c r="I23" s="109">
        <v>5016</v>
      </c>
      <c r="J23" s="109">
        <v>1</v>
      </c>
      <c r="K23" s="109" t="s">
        <v>2435</v>
      </c>
      <c r="L23" s="109" t="s">
        <v>1856</v>
      </c>
      <c r="M23" s="109">
        <v>1</v>
      </c>
      <c r="N23" s="109"/>
    </row>
    <row r="24" s="110" customFormat="1" spans="1:14">
      <c r="A24" s="109" t="s">
        <v>3343</v>
      </c>
      <c r="B24" s="109" t="s">
        <v>722</v>
      </c>
      <c r="C24" s="109" t="s">
        <v>2586</v>
      </c>
      <c r="D24" s="109" t="s">
        <v>1061</v>
      </c>
      <c r="E24" s="109">
        <v>1</v>
      </c>
      <c r="F24" s="109"/>
      <c r="G24" s="109" t="s">
        <v>3344</v>
      </c>
      <c r="H24" s="109" t="s">
        <v>86</v>
      </c>
      <c r="I24" s="109">
        <v>2000</v>
      </c>
      <c r="J24" s="109">
        <v>1</v>
      </c>
      <c r="K24" s="109" t="s">
        <v>3097</v>
      </c>
      <c r="L24" s="109" t="s">
        <v>3032</v>
      </c>
      <c r="M24" s="109">
        <v>1</v>
      </c>
      <c r="N24" s="109"/>
    </row>
    <row r="25" s="110" customFormat="1" spans="1:14">
      <c r="A25" s="109" t="s">
        <v>3345</v>
      </c>
      <c r="B25" s="109" t="s">
        <v>722</v>
      </c>
      <c r="C25" s="109" t="s">
        <v>3157</v>
      </c>
      <c r="D25" s="109" t="s">
        <v>655</v>
      </c>
      <c r="E25" s="109">
        <v>1</v>
      </c>
      <c r="F25" s="109"/>
      <c r="G25" s="109" t="s">
        <v>3344</v>
      </c>
      <c r="H25" s="109" t="s">
        <v>3127</v>
      </c>
      <c r="I25" s="109">
        <v>3400</v>
      </c>
      <c r="J25" s="109">
        <v>1</v>
      </c>
      <c r="K25" s="109" t="s">
        <v>2201</v>
      </c>
      <c r="L25" s="109" t="s">
        <v>3158</v>
      </c>
      <c r="M25" s="109">
        <v>2</v>
      </c>
      <c r="N25" s="109" t="s">
        <v>193</v>
      </c>
    </row>
    <row r="26" s="110" customFormat="1" spans="1:14">
      <c r="A26" s="109" t="s">
        <v>3334</v>
      </c>
      <c r="B26" s="109" t="s">
        <v>722</v>
      </c>
      <c r="C26" s="109" t="s">
        <v>3131</v>
      </c>
      <c r="D26" s="109" t="s">
        <v>655</v>
      </c>
      <c r="E26" s="109">
        <v>1</v>
      </c>
      <c r="F26" s="109"/>
      <c r="G26" s="109" t="s">
        <v>3344</v>
      </c>
      <c r="H26" s="109" t="s">
        <v>3127</v>
      </c>
      <c r="I26" s="109">
        <v>5198</v>
      </c>
      <c r="J26" s="109">
        <v>1</v>
      </c>
      <c r="K26" s="109" t="s">
        <v>265</v>
      </c>
      <c r="L26" s="109" t="s">
        <v>3128</v>
      </c>
      <c r="M26" s="109">
        <v>1</v>
      </c>
      <c r="N26" s="109" t="s">
        <v>193</v>
      </c>
    </row>
    <row r="27" s="110" customFormat="1" spans="1:14">
      <c r="A27" s="109" t="s">
        <v>3346</v>
      </c>
      <c r="B27" s="109" t="s">
        <v>653</v>
      </c>
      <c r="C27" s="109" t="s">
        <v>3347</v>
      </c>
      <c r="D27" s="109" t="s">
        <v>655</v>
      </c>
      <c r="E27" s="109">
        <v>1</v>
      </c>
      <c r="F27" s="109"/>
      <c r="G27" s="109" t="s">
        <v>656</v>
      </c>
      <c r="H27" s="109" t="s">
        <v>3181</v>
      </c>
      <c r="I27" s="109">
        <v>3488</v>
      </c>
      <c r="J27" s="109">
        <v>1</v>
      </c>
      <c r="K27" s="109" t="s">
        <v>265</v>
      </c>
      <c r="L27" s="109" t="s">
        <v>3182</v>
      </c>
      <c r="M27" s="109">
        <v>1</v>
      </c>
      <c r="N27" s="109"/>
    </row>
    <row r="28" s="110" customFormat="1" spans="1:14">
      <c r="A28" s="109" t="s">
        <v>3345</v>
      </c>
      <c r="B28" s="109" t="s">
        <v>653</v>
      </c>
      <c r="C28" s="109" t="s">
        <v>3348</v>
      </c>
      <c r="D28" s="109" t="s">
        <v>655</v>
      </c>
      <c r="E28" s="109">
        <v>1</v>
      </c>
      <c r="F28" s="109"/>
      <c r="G28" s="109" t="s">
        <v>736</v>
      </c>
      <c r="H28" s="109" t="s">
        <v>2444</v>
      </c>
      <c r="I28" s="109">
        <v>4234</v>
      </c>
      <c r="J28" s="109">
        <v>1</v>
      </c>
      <c r="K28" s="109" t="s">
        <v>2201</v>
      </c>
      <c r="L28" s="109" t="s">
        <v>2445</v>
      </c>
      <c r="M28" s="109">
        <v>2</v>
      </c>
      <c r="N28" s="109" t="s">
        <v>97</v>
      </c>
    </row>
    <row r="29" s="110" customFormat="1" spans="1:14">
      <c r="A29" s="109" t="s">
        <v>3349</v>
      </c>
      <c r="B29" s="109" t="s">
        <v>722</v>
      </c>
      <c r="C29" s="109" t="s">
        <v>3162</v>
      </c>
      <c r="D29" s="109" t="s">
        <v>655</v>
      </c>
      <c r="E29" s="109">
        <v>1</v>
      </c>
      <c r="F29" s="109"/>
      <c r="G29" s="109" t="s">
        <v>3344</v>
      </c>
      <c r="H29" s="109" t="s">
        <v>3163</v>
      </c>
      <c r="I29" s="109">
        <v>4350</v>
      </c>
      <c r="J29" s="109">
        <v>1</v>
      </c>
      <c r="K29" s="109" t="s">
        <v>2201</v>
      </c>
      <c r="L29" s="109" t="s">
        <v>3164</v>
      </c>
      <c r="M29" s="109">
        <v>2</v>
      </c>
      <c r="N29" s="109" t="s">
        <v>127</v>
      </c>
    </row>
    <row r="30" s="110" customFormat="1" spans="1:14">
      <c r="A30" s="109" t="s">
        <v>3350</v>
      </c>
      <c r="B30" s="109" t="s">
        <v>1145</v>
      </c>
      <c r="C30" s="109" t="s">
        <v>3173</v>
      </c>
      <c r="D30" s="109" t="s">
        <v>655</v>
      </c>
      <c r="E30" s="109">
        <v>1</v>
      </c>
      <c r="F30" s="109"/>
      <c r="G30" s="109" t="s">
        <v>1146</v>
      </c>
      <c r="H30" s="109" t="s">
        <v>3174</v>
      </c>
      <c r="I30" s="109">
        <v>7098</v>
      </c>
      <c r="J30" s="109">
        <v>1</v>
      </c>
      <c r="K30" s="109" t="s">
        <v>3178</v>
      </c>
      <c r="L30" s="109" t="s">
        <v>3175</v>
      </c>
      <c r="M30" s="109">
        <v>1</v>
      </c>
      <c r="N30" s="109" t="s">
        <v>135</v>
      </c>
    </row>
    <row r="31" s="110" customFormat="1" spans="1:13">
      <c r="A31" s="110" t="s">
        <v>3351</v>
      </c>
      <c r="B31" s="110" t="s">
        <v>756</v>
      </c>
      <c r="C31" s="110" t="s">
        <v>3352</v>
      </c>
      <c r="D31" s="110" t="s">
        <v>655</v>
      </c>
      <c r="E31" s="110">
        <v>-1</v>
      </c>
      <c r="G31" s="110" t="s">
        <v>33</v>
      </c>
      <c r="H31" s="110" t="s">
        <v>3167</v>
      </c>
      <c r="I31" s="110">
        <v>-4000</v>
      </c>
      <c r="J31" s="110">
        <v>-1</v>
      </c>
      <c r="K31" s="110" t="s">
        <v>852</v>
      </c>
      <c r="L31" s="110" t="s">
        <v>3168</v>
      </c>
      <c r="M31" s="110">
        <v>-2</v>
      </c>
    </row>
    <row r="32" s="110" customFormat="1" spans="1:13">
      <c r="A32" s="110" t="s">
        <v>3351</v>
      </c>
      <c r="B32" s="110" t="s">
        <v>722</v>
      </c>
      <c r="C32" s="110" t="s">
        <v>3190</v>
      </c>
      <c r="D32" s="110" t="s">
        <v>655</v>
      </c>
      <c r="E32" s="110">
        <v>1</v>
      </c>
      <c r="G32" s="110" t="s">
        <v>779</v>
      </c>
      <c r="H32" s="110" t="s">
        <v>3185</v>
      </c>
      <c r="I32" s="110">
        <v>900</v>
      </c>
      <c r="J32" s="110">
        <v>1</v>
      </c>
      <c r="K32" s="110" t="s">
        <v>852</v>
      </c>
      <c r="L32" s="110" t="s">
        <v>3186</v>
      </c>
      <c r="M32" s="110">
        <v>2</v>
      </c>
    </row>
    <row r="33" s="110" customFormat="1" spans="1:13">
      <c r="A33" s="110" t="s">
        <v>3351</v>
      </c>
      <c r="B33" s="110" t="s">
        <v>722</v>
      </c>
      <c r="C33" s="110" t="s">
        <v>3353</v>
      </c>
      <c r="D33" s="110" t="s">
        <v>655</v>
      </c>
      <c r="E33" s="110">
        <v>1</v>
      </c>
      <c r="G33" s="110" t="s">
        <v>33</v>
      </c>
      <c r="H33" s="110" t="s">
        <v>3167</v>
      </c>
      <c r="I33" s="110">
        <v>4000</v>
      </c>
      <c r="J33" s="110">
        <v>1</v>
      </c>
      <c r="K33" s="110" t="s">
        <v>852</v>
      </c>
      <c r="L33" s="110" t="s">
        <v>3168</v>
      </c>
      <c r="M33" s="110">
        <v>2</v>
      </c>
    </row>
    <row r="34" s="110" customFormat="1" spans="1:14">
      <c r="A34" s="110" t="s">
        <v>3354</v>
      </c>
      <c r="B34" s="110" t="s">
        <v>722</v>
      </c>
      <c r="C34" s="110" t="s">
        <v>3302</v>
      </c>
      <c r="D34" s="110" t="s">
        <v>655</v>
      </c>
      <c r="E34" s="110">
        <v>1</v>
      </c>
      <c r="G34" s="110" t="s">
        <v>807</v>
      </c>
      <c r="H34" s="110" t="s">
        <v>3299</v>
      </c>
      <c r="I34" s="110">
        <v>5098</v>
      </c>
      <c r="J34" s="110">
        <v>1</v>
      </c>
      <c r="K34" s="110" t="s">
        <v>265</v>
      </c>
      <c r="L34" s="110" t="s">
        <v>3300</v>
      </c>
      <c r="M34" s="110">
        <v>1</v>
      </c>
      <c r="N34" s="110" t="s">
        <v>3355</v>
      </c>
    </row>
    <row r="35" s="110" customFormat="1" spans="1:13">
      <c r="A35" s="110" t="s">
        <v>3354</v>
      </c>
      <c r="B35" s="110" t="s">
        <v>653</v>
      </c>
      <c r="C35" s="110" t="s">
        <v>3356</v>
      </c>
      <c r="D35" s="110" t="s">
        <v>655</v>
      </c>
      <c r="E35" s="110">
        <v>1</v>
      </c>
      <c r="G35" s="110" t="s">
        <v>1853</v>
      </c>
      <c r="H35" s="110" t="s">
        <v>109</v>
      </c>
      <c r="I35" s="110">
        <v>4998</v>
      </c>
      <c r="J35" s="110">
        <v>1</v>
      </c>
      <c r="K35" s="110" t="s">
        <v>265</v>
      </c>
      <c r="L35" s="110" t="s">
        <v>1856</v>
      </c>
      <c r="M35" s="110">
        <v>1</v>
      </c>
    </row>
    <row r="36" s="110" customFormat="1" spans="1:13">
      <c r="A36" s="110" t="s">
        <v>3354</v>
      </c>
      <c r="B36" s="110" t="s">
        <v>722</v>
      </c>
      <c r="C36" s="110" t="s">
        <v>3275</v>
      </c>
      <c r="D36" s="110" t="s">
        <v>655</v>
      </c>
      <c r="E36" s="110">
        <v>1</v>
      </c>
      <c r="G36" s="110" t="s">
        <v>33</v>
      </c>
      <c r="H36" s="110" t="s">
        <v>2844</v>
      </c>
      <c r="I36" s="110">
        <v>6564</v>
      </c>
      <c r="J36" s="110">
        <v>1</v>
      </c>
      <c r="K36" s="110" t="s">
        <v>898</v>
      </c>
      <c r="L36" s="110" t="s">
        <v>3276</v>
      </c>
      <c r="M36" s="110">
        <v>1</v>
      </c>
    </row>
    <row r="37" spans="1:13">
      <c r="A37" t="s">
        <v>3349</v>
      </c>
      <c r="B37" t="s">
        <v>722</v>
      </c>
      <c r="C37" t="s">
        <v>3170</v>
      </c>
      <c r="D37" t="s">
        <v>655</v>
      </c>
      <c r="E37">
        <v>1</v>
      </c>
      <c r="G37" t="s">
        <v>33</v>
      </c>
      <c r="H37" t="s">
        <v>3167</v>
      </c>
      <c r="I37">
        <v>4000</v>
      </c>
      <c r="J37">
        <v>1</v>
      </c>
      <c r="K37" t="s">
        <v>852</v>
      </c>
      <c r="L37" t="s">
        <v>3168</v>
      </c>
      <c r="M37">
        <v>2</v>
      </c>
    </row>
    <row r="38" spans="1:13">
      <c r="A38" t="s">
        <v>3349</v>
      </c>
      <c r="B38" t="s">
        <v>722</v>
      </c>
      <c r="C38" t="s">
        <v>3124</v>
      </c>
      <c r="D38" t="s">
        <v>655</v>
      </c>
      <c r="E38">
        <v>1</v>
      </c>
      <c r="G38" t="s">
        <v>1825</v>
      </c>
      <c r="H38" t="s">
        <v>3123</v>
      </c>
      <c r="I38">
        <v>3700</v>
      </c>
      <c r="J38">
        <v>1</v>
      </c>
      <c r="K38" t="s">
        <v>331</v>
      </c>
      <c r="L38" t="s">
        <v>3120</v>
      </c>
      <c r="M38">
        <v>2</v>
      </c>
    </row>
    <row r="39" spans="1:13">
      <c r="A39" t="s">
        <v>3349</v>
      </c>
      <c r="B39" t="s">
        <v>722</v>
      </c>
      <c r="C39" t="s">
        <v>3136</v>
      </c>
      <c r="D39" t="s">
        <v>655</v>
      </c>
      <c r="E39">
        <v>1</v>
      </c>
      <c r="G39" t="s">
        <v>1044</v>
      </c>
      <c r="H39" t="s">
        <v>40</v>
      </c>
      <c r="I39">
        <v>6700</v>
      </c>
      <c r="J39">
        <v>1</v>
      </c>
      <c r="K39" t="s">
        <v>852</v>
      </c>
      <c r="L39" t="s">
        <v>3137</v>
      </c>
      <c r="M39">
        <v>2</v>
      </c>
    </row>
    <row r="40" spans="1:13">
      <c r="A40" t="s">
        <v>3340</v>
      </c>
      <c r="B40" t="s">
        <v>722</v>
      </c>
      <c r="C40" t="s">
        <v>3132</v>
      </c>
      <c r="D40" t="s">
        <v>655</v>
      </c>
      <c r="E40">
        <v>1</v>
      </c>
      <c r="G40" t="s">
        <v>980</v>
      </c>
      <c r="H40" t="s">
        <v>1808</v>
      </c>
      <c r="I40">
        <v>5221</v>
      </c>
      <c r="J40">
        <v>1</v>
      </c>
      <c r="K40" t="s">
        <v>759</v>
      </c>
      <c r="L40" t="s">
        <v>3357</v>
      </c>
      <c r="M40">
        <v>1</v>
      </c>
    </row>
    <row r="41" spans="1:13">
      <c r="A41" t="s">
        <v>3358</v>
      </c>
      <c r="B41" t="s">
        <v>722</v>
      </c>
      <c r="C41" t="s">
        <v>3118</v>
      </c>
      <c r="D41" t="s">
        <v>655</v>
      </c>
      <c r="E41">
        <v>1</v>
      </c>
      <c r="G41" t="s">
        <v>1825</v>
      </c>
      <c r="H41" t="s">
        <v>3123</v>
      </c>
      <c r="I41">
        <v>5098</v>
      </c>
      <c r="J41">
        <v>1</v>
      </c>
      <c r="K41" t="s">
        <v>265</v>
      </c>
      <c r="L41" t="s">
        <v>3120</v>
      </c>
      <c r="M41">
        <v>1</v>
      </c>
    </row>
    <row r="42" spans="1:13">
      <c r="A42" t="s">
        <v>3334</v>
      </c>
      <c r="B42" t="s">
        <v>722</v>
      </c>
      <c r="C42" t="s">
        <v>3116</v>
      </c>
      <c r="D42" t="s">
        <v>655</v>
      </c>
      <c r="E42">
        <v>1</v>
      </c>
      <c r="G42" t="s">
        <v>779</v>
      </c>
      <c r="H42" t="s">
        <v>3112</v>
      </c>
      <c r="I42">
        <v>5671</v>
      </c>
      <c r="J42">
        <v>1</v>
      </c>
      <c r="K42" t="s">
        <v>759</v>
      </c>
      <c r="L42" t="s">
        <v>3113</v>
      </c>
      <c r="M42">
        <v>1</v>
      </c>
    </row>
    <row r="43" spans="1:13">
      <c r="A43" t="s">
        <v>3334</v>
      </c>
      <c r="B43" t="s">
        <v>722</v>
      </c>
      <c r="C43" t="s">
        <v>3110</v>
      </c>
      <c r="D43" t="s">
        <v>655</v>
      </c>
      <c r="E43">
        <v>1</v>
      </c>
      <c r="G43" t="s">
        <v>980</v>
      </c>
      <c r="H43" t="s">
        <v>3106</v>
      </c>
      <c r="I43">
        <v>4550</v>
      </c>
      <c r="J43">
        <v>1</v>
      </c>
      <c r="K43" t="s">
        <v>372</v>
      </c>
      <c r="L43" t="s">
        <v>3107</v>
      </c>
      <c r="M43">
        <v>2</v>
      </c>
    </row>
    <row r="44" spans="1:13">
      <c r="A44" t="s">
        <v>3358</v>
      </c>
      <c r="B44" t="s">
        <v>653</v>
      </c>
      <c r="C44" t="s">
        <v>3359</v>
      </c>
      <c r="D44" t="s">
        <v>655</v>
      </c>
      <c r="E44">
        <v>2</v>
      </c>
      <c r="G44" t="s">
        <v>1853</v>
      </c>
      <c r="H44" t="s">
        <v>109</v>
      </c>
      <c r="I44">
        <v>4798</v>
      </c>
      <c r="J44">
        <v>2</v>
      </c>
      <c r="K44" t="s">
        <v>265</v>
      </c>
      <c r="L44" t="s">
        <v>1856</v>
      </c>
      <c r="M44">
        <v>2</v>
      </c>
    </row>
    <row r="45" spans="1:13">
      <c r="A45" t="s">
        <v>796</v>
      </c>
      <c r="B45" t="s">
        <v>722</v>
      </c>
      <c r="C45" t="s">
        <v>3076</v>
      </c>
      <c r="D45" t="s">
        <v>655</v>
      </c>
      <c r="E45">
        <v>1</v>
      </c>
      <c r="G45" t="s">
        <v>980</v>
      </c>
      <c r="H45" t="s">
        <v>3071</v>
      </c>
      <c r="I45">
        <v>5098</v>
      </c>
      <c r="J45">
        <v>1</v>
      </c>
      <c r="K45" t="s">
        <v>265</v>
      </c>
      <c r="L45" t="s">
        <v>3072</v>
      </c>
      <c r="M45">
        <v>1</v>
      </c>
    </row>
    <row r="46" spans="1:13">
      <c r="A46" t="s">
        <v>3325</v>
      </c>
      <c r="B46" t="s">
        <v>722</v>
      </c>
      <c r="C46" t="s">
        <v>3065</v>
      </c>
      <c r="D46" t="s">
        <v>655</v>
      </c>
      <c r="E46">
        <v>1</v>
      </c>
      <c r="G46" t="s">
        <v>1825</v>
      </c>
      <c r="H46" t="s">
        <v>3060</v>
      </c>
      <c r="I46">
        <v>7213</v>
      </c>
      <c r="J46">
        <v>1</v>
      </c>
      <c r="K46" t="s">
        <v>1905</v>
      </c>
      <c r="L46" t="s">
        <v>3061</v>
      </c>
      <c r="M46">
        <v>2</v>
      </c>
    </row>
    <row r="47" spans="1:13">
      <c r="A47" t="s">
        <v>3325</v>
      </c>
      <c r="B47" t="s">
        <v>722</v>
      </c>
      <c r="C47" t="s">
        <v>3069</v>
      </c>
      <c r="D47" t="s">
        <v>655</v>
      </c>
      <c r="E47">
        <v>1</v>
      </c>
      <c r="G47" t="s">
        <v>1825</v>
      </c>
      <c r="H47" t="s">
        <v>3060</v>
      </c>
      <c r="I47">
        <v>4600</v>
      </c>
      <c r="J47">
        <v>1</v>
      </c>
      <c r="K47" t="s">
        <v>852</v>
      </c>
      <c r="L47" t="s">
        <v>3061</v>
      </c>
      <c r="M47">
        <v>2</v>
      </c>
    </row>
    <row r="48" spans="1:13">
      <c r="A48" t="s">
        <v>3325</v>
      </c>
      <c r="B48" t="s">
        <v>722</v>
      </c>
      <c r="C48" t="s">
        <v>3064</v>
      </c>
      <c r="D48" t="s">
        <v>655</v>
      </c>
      <c r="E48">
        <v>1</v>
      </c>
      <c r="G48" t="s">
        <v>1825</v>
      </c>
      <c r="H48" t="s">
        <v>3060</v>
      </c>
      <c r="I48">
        <v>5098</v>
      </c>
      <c r="J48">
        <v>1</v>
      </c>
      <c r="K48" t="s">
        <v>265</v>
      </c>
      <c r="L48" t="s">
        <v>3061</v>
      </c>
      <c r="M48">
        <v>1</v>
      </c>
    </row>
    <row r="50" spans="13:13">
      <c r="M50">
        <f>SUBTOTAL(9,M6:M30)</f>
        <v>25</v>
      </c>
    </row>
  </sheetData>
  <autoFilter xmlns:etc="http://www.wps.cn/officeDocument/2017/etCustomData" ref="A1:P48" etc:filterBottomFollowUsedRange="0">
    <sortState ref="A1:P48">
      <sortCondition ref="A1:A26"/>
    </sortState>
    <extLst/>
  </autoFilter>
  <conditionalFormatting sqref="C1">
    <cfRule type="duplicateValues" dxfId="0" priority="3"/>
  </conditionalFormatting>
  <conditionalFormatting sqref="C18">
    <cfRule type="duplicateValues" dxfId="0" priority="2"/>
  </conditionalFormatting>
  <conditionalFormatting sqref="C$1:C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zoomScale="85" zoomScaleNormal="85" workbookViewId="0">
      <pane ySplit="3" topLeftCell="A8" activePane="bottomLeft" state="frozen"/>
      <selection/>
      <selection pane="bottomLeft" activeCell="T18" sqref="T18"/>
    </sheetView>
  </sheetViews>
  <sheetFormatPr defaultColWidth="26.8833333333333" defaultRowHeight="13" customHeight="1"/>
  <cols>
    <col min="1" max="1" width="4.625" style="35" customWidth="1"/>
    <col min="2" max="2" width="6.25" style="35" customWidth="1"/>
    <col min="3" max="3" width="26.625" style="41" customWidth="1"/>
    <col min="4" max="4" width="6.25" style="35" customWidth="1"/>
    <col min="5" max="5" width="6" style="35" customWidth="1"/>
    <col min="6" max="6" width="5.625" style="35" customWidth="1"/>
    <col min="7" max="7" width="10.25" style="35" customWidth="1"/>
    <col min="8" max="10" width="5.5" style="35" customWidth="1"/>
    <col min="11" max="11" width="6.875" style="35" customWidth="1"/>
    <col min="12" max="14" width="5.5" style="35" customWidth="1"/>
    <col min="15" max="15" width="7.5" style="35" customWidth="1"/>
    <col min="16" max="16" width="7.375" style="35" customWidth="1"/>
    <col min="17" max="17" width="7.125" style="35" customWidth="1"/>
    <col min="18" max="18" width="28.375" style="35" customWidth="1"/>
    <col min="19" max="19" width="17.125" style="311" customWidth="1"/>
    <col min="20" max="20" width="24.875" style="35" customWidth="1"/>
    <col min="21" max="24" width="4.75" style="35" customWidth="1"/>
    <col min="25" max="16381" width="26.8833333333333" style="35" customWidth="1"/>
    <col min="16382" max="16384" width="26.8833333333333" style="35"/>
  </cols>
  <sheetData>
    <row r="1" s="35" customFormat="1" ht="30" customHeight="1" spans="1:19">
      <c r="A1" s="336" t="s">
        <v>203</v>
      </c>
      <c r="B1" s="336"/>
      <c r="C1" s="337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11"/>
    </row>
    <row r="2" s="35" customFormat="1" ht="30" customHeight="1" spans="1:19">
      <c r="A2" s="44" t="s">
        <v>204</v>
      </c>
      <c r="B2" s="44" t="s">
        <v>1</v>
      </c>
      <c r="C2" s="45" t="s">
        <v>205</v>
      </c>
      <c r="D2" s="45" t="s">
        <v>206</v>
      </c>
      <c r="E2" s="44" t="s">
        <v>5</v>
      </c>
      <c r="F2" s="45" t="s">
        <v>7</v>
      </c>
      <c r="G2" s="45" t="s">
        <v>207</v>
      </c>
      <c r="H2" s="46" t="s">
        <v>208</v>
      </c>
      <c r="I2" s="46"/>
      <c r="J2" s="46"/>
      <c r="K2" s="46"/>
      <c r="L2" s="66" t="s">
        <v>209</v>
      </c>
      <c r="M2" s="66"/>
      <c r="N2" s="66"/>
      <c r="O2" s="66"/>
      <c r="P2" s="64" t="s">
        <v>210</v>
      </c>
      <c r="Q2" s="74" t="s">
        <v>211</v>
      </c>
      <c r="R2" s="340" t="s">
        <v>212</v>
      </c>
      <c r="S2" s="311"/>
    </row>
    <row r="3" s="35" customFormat="1" ht="30" customHeight="1" spans="1:19">
      <c r="A3" s="44"/>
      <c r="B3" s="47"/>
      <c r="C3" s="48"/>
      <c r="D3" s="48"/>
      <c r="E3" s="47"/>
      <c r="F3" s="48"/>
      <c r="G3" s="48"/>
      <c r="H3" s="49" t="s">
        <v>213</v>
      </c>
      <c r="I3" s="49" t="s">
        <v>214</v>
      </c>
      <c r="J3" s="49" t="s">
        <v>215</v>
      </c>
      <c r="K3" s="49" t="s">
        <v>216</v>
      </c>
      <c r="L3" s="67" t="s">
        <v>213</v>
      </c>
      <c r="M3" s="67" t="s">
        <v>214</v>
      </c>
      <c r="N3" s="67" t="s">
        <v>215</v>
      </c>
      <c r="O3" s="67" t="s">
        <v>216</v>
      </c>
      <c r="P3" s="64"/>
      <c r="Q3" s="74"/>
      <c r="R3" s="341"/>
      <c r="S3" s="342"/>
    </row>
    <row r="4" s="35" customFormat="1" customHeight="1" spans="1:19">
      <c r="A4" s="50" t="s">
        <v>217</v>
      </c>
      <c r="B4" s="50" t="s">
        <v>11</v>
      </c>
      <c r="C4" s="51" t="s">
        <v>13</v>
      </c>
      <c r="D4" s="50" t="s">
        <v>14</v>
      </c>
      <c r="E4" s="338" t="s">
        <v>15</v>
      </c>
      <c r="F4" s="50" t="s">
        <v>17</v>
      </c>
      <c r="G4" s="50" t="s">
        <v>5</v>
      </c>
      <c r="H4" s="52"/>
      <c r="I4" s="52"/>
      <c r="J4" s="52"/>
      <c r="K4" s="50">
        <f>H4+I4*2+J4*2</f>
        <v>0</v>
      </c>
      <c r="L4" s="52"/>
      <c r="M4" s="52"/>
      <c r="N4" s="52"/>
      <c r="O4" s="50">
        <f t="shared" ref="O4:O17" si="0">L4+M4*2+N4*2</f>
        <v>0</v>
      </c>
      <c r="P4" s="50">
        <v>2</v>
      </c>
      <c r="Q4" s="55"/>
      <c r="R4" s="55"/>
      <c r="S4" s="311"/>
    </row>
    <row r="5" s="35" customFormat="1" customHeight="1" spans="1:19">
      <c r="A5" s="50" t="s">
        <v>217</v>
      </c>
      <c r="B5" s="50" t="s">
        <v>11</v>
      </c>
      <c r="C5" s="51" t="s">
        <v>13</v>
      </c>
      <c r="D5" s="50" t="s">
        <v>14</v>
      </c>
      <c r="E5" s="61" t="s">
        <v>20</v>
      </c>
      <c r="F5" s="53" t="s">
        <v>22</v>
      </c>
      <c r="G5" s="50" t="s">
        <v>5</v>
      </c>
      <c r="H5" s="52"/>
      <c r="I5" s="52"/>
      <c r="J5" s="52"/>
      <c r="K5" s="50">
        <f t="shared" ref="K4:K14" si="1">H5+I5*2+J5*2</f>
        <v>0</v>
      </c>
      <c r="L5" s="52"/>
      <c r="M5" s="52"/>
      <c r="N5" s="52"/>
      <c r="O5" s="55" t="s">
        <v>14</v>
      </c>
      <c r="P5" s="55" t="s">
        <v>14</v>
      </c>
      <c r="Q5" s="55"/>
      <c r="R5" s="55"/>
      <c r="S5" s="311"/>
    </row>
    <row r="6" s="35" customFormat="1" customHeight="1" spans="1:19">
      <c r="A6" s="50" t="s">
        <v>217</v>
      </c>
      <c r="B6" s="50" t="s">
        <v>11</v>
      </c>
      <c r="C6" s="51" t="s">
        <v>13</v>
      </c>
      <c r="D6" s="50" t="s">
        <v>14</v>
      </c>
      <c r="E6" s="61" t="s">
        <v>23</v>
      </c>
      <c r="F6" s="50" t="s">
        <v>17</v>
      </c>
      <c r="G6" s="50" t="s">
        <v>5</v>
      </c>
      <c r="H6" s="52"/>
      <c r="I6" s="52"/>
      <c r="J6" s="52"/>
      <c r="K6" s="50">
        <f t="shared" si="1"/>
        <v>0</v>
      </c>
      <c r="L6" s="52"/>
      <c r="M6" s="52"/>
      <c r="N6" s="52"/>
      <c r="O6" s="50">
        <f t="shared" si="0"/>
        <v>0</v>
      </c>
      <c r="P6" s="50">
        <v>2</v>
      </c>
      <c r="Q6" s="55"/>
      <c r="R6" s="50"/>
      <c r="S6" s="311"/>
    </row>
    <row r="7" s="35" customFormat="1" customHeight="1" spans="1:19">
      <c r="A7" s="50" t="s">
        <v>217</v>
      </c>
      <c r="B7" s="50" t="s">
        <v>11</v>
      </c>
      <c r="C7" s="51" t="s">
        <v>26</v>
      </c>
      <c r="D7" s="50" t="s">
        <v>14</v>
      </c>
      <c r="E7" s="50" t="s">
        <v>53</v>
      </c>
      <c r="F7" s="50" t="s">
        <v>17</v>
      </c>
      <c r="G7" s="50" t="s">
        <v>5</v>
      </c>
      <c r="H7" s="52">
        <v>1</v>
      </c>
      <c r="I7" s="52"/>
      <c r="J7" s="52"/>
      <c r="K7" s="106">
        <f t="shared" si="1"/>
        <v>1</v>
      </c>
      <c r="L7" s="52">
        <v>1</v>
      </c>
      <c r="M7" s="52"/>
      <c r="N7" s="52"/>
      <c r="O7" s="106">
        <f t="shared" si="0"/>
        <v>1</v>
      </c>
      <c r="P7" s="50">
        <v>2</v>
      </c>
      <c r="Q7" s="55"/>
      <c r="R7" s="50"/>
      <c r="S7" s="311"/>
    </row>
    <row r="8" s="35" customFormat="1" customHeight="1" spans="1:19">
      <c r="A8" s="50" t="s">
        <v>217</v>
      </c>
      <c r="B8" s="50" t="s">
        <v>11</v>
      </c>
      <c r="C8" s="51" t="s">
        <v>26</v>
      </c>
      <c r="D8" s="50" t="s">
        <v>14</v>
      </c>
      <c r="E8" s="50" t="s">
        <v>168</v>
      </c>
      <c r="F8" s="50" t="s">
        <v>17</v>
      </c>
      <c r="G8" s="50" t="s">
        <v>5</v>
      </c>
      <c r="H8" s="52"/>
      <c r="I8" s="52"/>
      <c r="J8" s="52"/>
      <c r="K8" s="50">
        <f t="shared" si="1"/>
        <v>0</v>
      </c>
      <c r="L8" s="52"/>
      <c r="M8" s="52"/>
      <c r="N8" s="70"/>
      <c r="O8" s="50">
        <f t="shared" si="0"/>
        <v>0</v>
      </c>
      <c r="P8" s="50">
        <v>2</v>
      </c>
      <c r="Q8" s="55"/>
      <c r="R8" s="300"/>
      <c r="S8" s="311"/>
    </row>
    <row r="9" s="35" customFormat="1" customHeight="1" spans="1:19">
      <c r="A9" s="50" t="s">
        <v>217</v>
      </c>
      <c r="B9" s="50" t="s">
        <v>11</v>
      </c>
      <c r="C9" s="51" t="s">
        <v>33</v>
      </c>
      <c r="D9" s="50" t="s">
        <v>14</v>
      </c>
      <c r="E9" s="50" t="s">
        <v>34</v>
      </c>
      <c r="F9" s="50" t="s">
        <v>17</v>
      </c>
      <c r="G9" s="50" t="s">
        <v>5</v>
      </c>
      <c r="H9" s="52">
        <v>1</v>
      </c>
      <c r="I9" s="52">
        <v>1</v>
      </c>
      <c r="J9" s="52">
        <v>1</v>
      </c>
      <c r="K9" s="106">
        <f t="shared" si="1"/>
        <v>5</v>
      </c>
      <c r="L9" s="52"/>
      <c r="M9" s="52"/>
      <c r="N9" s="52"/>
      <c r="O9" s="50">
        <f t="shared" si="0"/>
        <v>0</v>
      </c>
      <c r="P9" s="50">
        <v>2</v>
      </c>
      <c r="Q9" s="106">
        <v>1</v>
      </c>
      <c r="R9" s="50"/>
      <c r="S9" s="311"/>
    </row>
    <row r="10" s="36" customFormat="1" customHeight="1" spans="1:20">
      <c r="A10" s="50" t="s">
        <v>217</v>
      </c>
      <c r="B10" s="50" t="s">
        <v>11</v>
      </c>
      <c r="C10" s="51" t="s">
        <v>33</v>
      </c>
      <c r="D10" s="50" t="s">
        <v>14</v>
      </c>
      <c r="E10" s="50" t="s">
        <v>37</v>
      </c>
      <c r="F10" s="50" t="s">
        <v>17</v>
      </c>
      <c r="G10" s="50" t="s">
        <v>5</v>
      </c>
      <c r="H10" s="50"/>
      <c r="I10" s="50"/>
      <c r="J10" s="50"/>
      <c r="K10" s="50">
        <f t="shared" si="1"/>
        <v>0</v>
      </c>
      <c r="L10" s="52"/>
      <c r="M10" s="52"/>
      <c r="N10" s="52"/>
      <c r="O10" s="50">
        <f t="shared" si="0"/>
        <v>0</v>
      </c>
      <c r="P10" s="50">
        <v>2</v>
      </c>
      <c r="Q10" s="55"/>
      <c r="R10" s="55"/>
      <c r="S10" s="311"/>
      <c r="T10" s="35"/>
    </row>
    <row r="11" s="35" customFormat="1" customHeight="1" spans="1:19">
      <c r="A11" s="50" t="s">
        <v>217</v>
      </c>
      <c r="B11" s="50" t="s">
        <v>11</v>
      </c>
      <c r="C11" s="51" t="s">
        <v>39</v>
      </c>
      <c r="D11" s="50" t="s">
        <v>14</v>
      </c>
      <c r="E11" s="50" t="s">
        <v>40</v>
      </c>
      <c r="F11" s="50" t="s">
        <v>17</v>
      </c>
      <c r="G11" s="50" t="s">
        <v>5</v>
      </c>
      <c r="H11" s="52">
        <v>2</v>
      </c>
      <c r="I11" s="52"/>
      <c r="J11" s="52"/>
      <c r="K11" s="106">
        <f t="shared" si="1"/>
        <v>2</v>
      </c>
      <c r="L11" s="52"/>
      <c r="M11" s="52"/>
      <c r="N11" s="52"/>
      <c r="O11" s="50">
        <f t="shared" si="0"/>
        <v>0</v>
      </c>
      <c r="P11" s="50">
        <v>2</v>
      </c>
      <c r="Q11" s="55"/>
      <c r="R11" s="50"/>
      <c r="S11" s="311"/>
    </row>
    <row r="12" s="35" customFormat="1" customHeight="1" spans="1:19">
      <c r="A12" s="50" t="s">
        <v>217</v>
      </c>
      <c r="B12" s="50" t="s">
        <v>11</v>
      </c>
      <c r="C12" s="51" t="s">
        <v>39</v>
      </c>
      <c r="D12" s="50" t="s">
        <v>14</v>
      </c>
      <c r="E12" s="50" t="s">
        <v>43</v>
      </c>
      <c r="F12" s="50" t="s">
        <v>17</v>
      </c>
      <c r="G12" s="50" t="s">
        <v>5</v>
      </c>
      <c r="H12" s="50"/>
      <c r="I12" s="50"/>
      <c r="J12" s="50"/>
      <c r="K12" s="50">
        <f t="shared" si="1"/>
        <v>0</v>
      </c>
      <c r="L12" s="52"/>
      <c r="M12" s="52"/>
      <c r="N12" s="52"/>
      <c r="O12" s="50">
        <f t="shared" si="0"/>
        <v>0</v>
      </c>
      <c r="P12" s="50">
        <v>2</v>
      </c>
      <c r="Q12" s="55"/>
      <c r="R12" s="55"/>
      <c r="S12" s="311"/>
    </row>
    <row r="13" s="35" customFormat="1" customHeight="1" spans="1:19">
      <c r="A13" s="50" t="s">
        <v>217</v>
      </c>
      <c r="B13" s="50" t="s">
        <v>11</v>
      </c>
      <c r="C13" s="51" t="s">
        <v>45</v>
      </c>
      <c r="D13" s="50" t="s">
        <v>14</v>
      </c>
      <c r="E13" s="50" t="s">
        <v>46</v>
      </c>
      <c r="F13" s="50" t="s">
        <v>17</v>
      </c>
      <c r="G13" s="50" t="s">
        <v>5</v>
      </c>
      <c r="H13" s="50"/>
      <c r="I13" s="50"/>
      <c r="J13" s="50"/>
      <c r="K13" s="50">
        <f t="shared" si="1"/>
        <v>0</v>
      </c>
      <c r="L13" s="52"/>
      <c r="M13" s="52"/>
      <c r="N13" s="52"/>
      <c r="O13" s="50">
        <f t="shared" si="0"/>
        <v>0</v>
      </c>
      <c r="P13" s="50">
        <v>2</v>
      </c>
      <c r="Q13" s="55"/>
      <c r="R13" s="55"/>
      <c r="S13" s="311"/>
    </row>
    <row r="14" s="35" customFormat="1" customHeight="1" spans="1:19">
      <c r="A14" s="50" t="s">
        <v>217</v>
      </c>
      <c r="B14" s="50" t="s">
        <v>11</v>
      </c>
      <c r="C14" s="54" t="s">
        <v>218</v>
      </c>
      <c r="D14" s="50" t="s">
        <v>14</v>
      </c>
      <c r="E14" s="50" t="s">
        <v>30</v>
      </c>
      <c r="F14" s="50" t="s">
        <v>17</v>
      </c>
      <c r="G14" s="50" t="s">
        <v>5</v>
      </c>
      <c r="H14" s="50"/>
      <c r="I14" s="50"/>
      <c r="J14" s="50"/>
      <c r="K14" s="50">
        <f t="shared" si="1"/>
        <v>0</v>
      </c>
      <c r="L14" s="52"/>
      <c r="M14" s="52"/>
      <c r="N14" s="52"/>
      <c r="O14" s="50">
        <f t="shared" si="0"/>
        <v>0</v>
      </c>
      <c r="P14" s="50">
        <v>2</v>
      </c>
      <c r="Q14" s="55"/>
      <c r="R14" s="55"/>
      <c r="S14" s="311"/>
    </row>
    <row r="15" s="35" customFormat="1" customHeight="1" spans="1:19">
      <c r="A15" s="50" t="s">
        <v>217</v>
      </c>
      <c r="B15" s="50" t="s">
        <v>11</v>
      </c>
      <c r="C15" s="51" t="s">
        <v>52</v>
      </c>
      <c r="D15" s="50" t="s">
        <v>14</v>
      </c>
      <c r="E15" s="61" t="s">
        <v>56</v>
      </c>
      <c r="F15" s="50" t="s">
        <v>17</v>
      </c>
      <c r="G15" s="50" t="s">
        <v>5</v>
      </c>
      <c r="H15" s="50"/>
      <c r="I15" s="50"/>
      <c r="J15" s="50"/>
      <c r="K15" s="50">
        <f t="shared" ref="K15:K18" si="2">H15+I15*2+J15*2</f>
        <v>0</v>
      </c>
      <c r="L15" s="52"/>
      <c r="M15" s="52"/>
      <c r="N15" s="52"/>
      <c r="O15" s="50">
        <f t="shared" si="0"/>
        <v>0</v>
      </c>
      <c r="P15" s="50">
        <v>2</v>
      </c>
      <c r="Q15" s="55"/>
      <c r="R15" s="55"/>
      <c r="S15" s="311"/>
    </row>
    <row r="16" s="35" customFormat="1" customHeight="1" spans="1:19">
      <c r="A16" s="50" t="s">
        <v>217</v>
      </c>
      <c r="B16" s="50" t="s">
        <v>11</v>
      </c>
      <c r="C16" s="51" t="s">
        <v>52</v>
      </c>
      <c r="D16" s="50" t="s">
        <v>14</v>
      </c>
      <c r="E16" s="50" t="s">
        <v>14</v>
      </c>
      <c r="F16" s="50" t="s">
        <v>14</v>
      </c>
      <c r="G16" s="50" t="s">
        <v>14</v>
      </c>
      <c r="H16" s="50"/>
      <c r="I16" s="50"/>
      <c r="J16" s="50"/>
      <c r="K16" s="55" t="s">
        <v>14</v>
      </c>
      <c r="L16" s="52"/>
      <c r="M16" s="52"/>
      <c r="N16" s="52"/>
      <c r="O16" s="55" t="s">
        <v>14</v>
      </c>
      <c r="P16" s="55" t="s">
        <v>14</v>
      </c>
      <c r="Q16" s="55"/>
      <c r="R16" s="55"/>
      <c r="S16" s="311"/>
    </row>
    <row r="17" s="37" customFormat="1" customHeight="1" spans="1:20">
      <c r="A17" s="50" t="s">
        <v>217</v>
      </c>
      <c r="B17" s="55" t="s">
        <v>58</v>
      </c>
      <c r="C17" s="51" t="s">
        <v>60</v>
      </c>
      <c r="D17" s="50" t="s">
        <v>14</v>
      </c>
      <c r="E17" s="50" t="s">
        <v>61</v>
      </c>
      <c r="F17" s="50" t="s">
        <v>17</v>
      </c>
      <c r="G17" s="50" t="s">
        <v>5</v>
      </c>
      <c r="H17" s="50">
        <v>1</v>
      </c>
      <c r="I17" s="50"/>
      <c r="J17" s="50">
        <v>1</v>
      </c>
      <c r="K17" s="106">
        <f t="shared" si="2"/>
        <v>3</v>
      </c>
      <c r="L17" s="52"/>
      <c r="M17" s="52"/>
      <c r="N17" s="52"/>
      <c r="O17" s="50">
        <f t="shared" si="0"/>
        <v>0</v>
      </c>
      <c r="P17" s="50">
        <v>2</v>
      </c>
      <c r="Q17" s="106">
        <v>1</v>
      </c>
      <c r="R17" s="55"/>
      <c r="S17" s="36"/>
      <c r="T17" s="35"/>
    </row>
    <row r="18" s="36" customFormat="1" customHeight="1" spans="1:20">
      <c r="A18" s="50" t="s">
        <v>217</v>
      </c>
      <c r="B18" s="55" t="s">
        <v>58</v>
      </c>
      <c r="C18" s="51" t="s">
        <v>60</v>
      </c>
      <c r="D18" s="50" t="s">
        <v>14</v>
      </c>
      <c r="E18" s="50" t="s">
        <v>64</v>
      </c>
      <c r="F18" s="53" t="s">
        <v>22</v>
      </c>
      <c r="G18" s="50" t="s">
        <v>5</v>
      </c>
      <c r="H18" s="50">
        <v>1</v>
      </c>
      <c r="I18" s="50"/>
      <c r="J18" s="50">
        <v>1</v>
      </c>
      <c r="K18" s="106">
        <f t="shared" si="2"/>
        <v>3</v>
      </c>
      <c r="L18" s="50"/>
      <c r="M18" s="50"/>
      <c r="N18" s="50"/>
      <c r="O18" s="55" t="s">
        <v>14</v>
      </c>
      <c r="P18" s="55" t="s">
        <v>14</v>
      </c>
      <c r="Q18" s="106">
        <v>1</v>
      </c>
      <c r="R18" s="50"/>
      <c r="T18" s="35"/>
    </row>
    <row r="19" s="38" customFormat="1" customHeight="1" spans="1:20">
      <c r="A19" s="59" t="s">
        <v>219</v>
      </c>
      <c r="B19" s="59"/>
      <c r="C19" s="59"/>
      <c r="D19" s="59"/>
      <c r="E19" s="59"/>
      <c r="F19" s="59"/>
      <c r="G19" s="59"/>
      <c r="H19" s="59">
        <f t="shared" ref="H19:Q19" si="3">SUM(H4:H18)</f>
        <v>6</v>
      </c>
      <c r="I19" s="59">
        <f t="shared" si="3"/>
        <v>1</v>
      </c>
      <c r="J19" s="59">
        <f t="shared" si="3"/>
        <v>3</v>
      </c>
      <c r="K19" s="59">
        <f t="shared" si="3"/>
        <v>14</v>
      </c>
      <c r="L19" s="59">
        <f t="shared" si="3"/>
        <v>1</v>
      </c>
      <c r="M19" s="59">
        <f t="shared" si="3"/>
        <v>0</v>
      </c>
      <c r="N19" s="59">
        <f t="shared" si="3"/>
        <v>0</v>
      </c>
      <c r="O19" s="59">
        <f t="shared" si="3"/>
        <v>1</v>
      </c>
      <c r="P19" s="59">
        <f t="shared" si="3"/>
        <v>24</v>
      </c>
      <c r="Q19" s="59">
        <f t="shared" si="3"/>
        <v>3</v>
      </c>
      <c r="R19" s="307"/>
      <c r="S19" s="343"/>
      <c r="T19" s="35"/>
    </row>
    <row r="20" s="35" customFormat="1" customHeight="1" spans="1:19">
      <c r="A20" s="50" t="s">
        <v>217</v>
      </c>
      <c r="B20" s="50" t="s">
        <v>66</v>
      </c>
      <c r="C20" s="51" t="s">
        <v>67</v>
      </c>
      <c r="D20" s="50" t="s">
        <v>68</v>
      </c>
      <c r="E20" s="50" t="s">
        <v>69</v>
      </c>
      <c r="F20" s="50" t="s">
        <v>17</v>
      </c>
      <c r="G20" s="50" t="s">
        <v>5</v>
      </c>
      <c r="H20" s="52"/>
      <c r="I20" s="52"/>
      <c r="J20" s="52"/>
      <c r="K20" s="50">
        <f t="shared" ref="K20:K24" si="4">H20+I20*2+J20*2</f>
        <v>0</v>
      </c>
      <c r="L20" s="52"/>
      <c r="M20" s="52"/>
      <c r="N20" s="52"/>
      <c r="O20" s="50">
        <f t="shared" ref="O20:O24" si="5">L20+M20*2+N20*2</f>
        <v>0</v>
      </c>
      <c r="P20" s="50">
        <v>2</v>
      </c>
      <c r="Q20" s="50"/>
      <c r="R20" s="50"/>
      <c r="S20" s="311"/>
    </row>
    <row r="21" s="35" customFormat="1" customHeight="1" spans="1:19">
      <c r="A21" s="50" t="s">
        <v>217</v>
      </c>
      <c r="B21" s="50" t="s">
        <v>66</v>
      </c>
      <c r="C21" s="51" t="s">
        <v>72</v>
      </c>
      <c r="D21" s="50" t="s">
        <v>68</v>
      </c>
      <c r="E21" s="50" t="s">
        <v>73</v>
      </c>
      <c r="F21" s="50" t="s">
        <v>17</v>
      </c>
      <c r="G21" s="50" t="s">
        <v>5</v>
      </c>
      <c r="H21" s="52">
        <v>5</v>
      </c>
      <c r="I21" s="52"/>
      <c r="J21" s="52"/>
      <c r="K21" s="106">
        <f t="shared" si="4"/>
        <v>5</v>
      </c>
      <c r="L21" s="52">
        <v>4</v>
      </c>
      <c r="M21" s="52"/>
      <c r="N21" s="52"/>
      <c r="O21" s="106">
        <f t="shared" si="5"/>
        <v>4</v>
      </c>
      <c r="P21" s="50">
        <v>2</v>
      </c>
      <c r="Q21" s="106">
        <v>3</v>
      </c>
      <c r="R21" s="300"/>
      <c r="S21" s="311"/>
    </row>
    <row r="22" s="36" customFormat="1" customHeight="1" spans="1:20">
      <c r="A22" s="50" t="s">
        <v>217</v>
      </c>
      <c r="B22" s="50" t="s">
        <v>66</v>
      </c>
      <c r="C22" s="51" t="s">
        <v>75</v>
      </c>
      <c r="D22" s="50" t="s">
        <v>68</v>
      </c>
      <c r="E22" s="50" t="s">
        <v>76</v>
      </c>
      <c r="F22" s="50" t="s">
        <v>17</v>
      </c>
      <c r="G22" s="60" t="s">
        <v>5</v>
      </c>
      <c r="H22" s="50"/>
      <c r="I22" s="52"/>
      <c r="J22" s="50"/>
      <c r="K22" s="50">
        <f t="shared" si="4"/>
        <v>0</v>
      </c>
      <c r="L22" s="50"/>
      <c r="M22" s="52"/>
      <c r="N22" s="50"/>
      <c r="O22" s="50">
        <f t="shared" si="5"/>
        <v>0</v>
      </c>
      <c r="P22" s="50">
        <v>2</v>
      </c>
      <c r="Q22" s="50"/>
      <c r="R22" s="300"/>
      <c r="S22" s="311"/>
      <c r="T22" s="35"/>
    </row>
    <row r="23" s="36" customFormat="1" customHeight="1" spans="1:20">
      <c r="A23" s="50" t="s">
        <v>217</v>
      </c>
      <c r="B23" s="50" t="s">
        <v>66</v>
      </c>
      <c r="C23" s="51" t="s">
        <v>78</v>
      </c>
      <c r="D23" s="50" t="s">
        <v>68</v>
      </c>
      <c r="E23" s="50" t="s">
        <v>79</v>
      </c>
      <c r="F23" s="50" t="s">
        <v>17</v>
      </c>
      <c r="G23" s="60" t="s">
        <v>5</v>
      </c>
      <c r="H23" s="50"/>
      <c r="I23" s="52"/>
      <c r="J23" s="50"/>
      <c r="K23" s="50">
        <f t="shared" si="4"/>
        <v>0</v>
      </c>
      <c r="L23" s="52"/>
      <c r="M23" s="52"/>
      <c r="N23" s="52"/>
      <c r="O23" s="50">
        <f t="shared" si="5"/>
        <v>0</v>
      </c>
      <c r="P23" s="50">
        <v>2</v>
      </c>
      <c r="Q23" s="50"/>
      <c r="R23" s="55"/>
      <c r="S23" s="310"/>
      <c r="T23" s="35"/>
    </row>
    <row r="24" s="36" customFormat="1" customHeight="1" spans="1:20">
      <c r="A24" s="50" t="s">
        <v>217</v>
      </c>
      <c r="B24" s="50" t="s">
        <v>66</v>
      </c>
      <c r="C24" s="51" t="s">
        <v>81</v>
      </c>
      <c r="D24" s="50" t="s">
        <v>68</v>
      </c>
      <c r="E24" s="50" t="s">
        <v>175</v>
      </c>
      <c r="F24" s="50" t="s">
        <v>17</v>
      </c>
      <c r="G24" s="60" t="s">
        <v>5</v>
      </c>
      <c r="H24" s="50"/>
      <c r="I24" s="52"/>
      <c r="J24" s="50"/>
      <c r="K24" s="50">
        <f t="shared" si="4"/>
        <v>0</v>
      </c>
      <c r="L24" s="52"/>
      <c r="M24" s="52"/>
      <c r="N24" s="52"/>
      <c r="O24" s="50">
        <f t="shared" si="5"/>
        <v>0</v>
      </c>
      <c r="P24" s="50">
        <v>2</v>
      </c>
      <c r="Q24" s="50"/>
      <c r="R24" s="55"/>
      <c r="S24" s="311"/>
      <c r="T24" s="35"/>
    </row>
    <row r="25" s="38" customFormat="1" customHeight="1" spans="1:20">
      <c r="A25" s="59" t="s">
        <v>220</v>
      </c>
      <c r="B25" s="59"/>
      <c r="C25" s="59"/>
      <c r="D25" s="59"/>
      <c r="E25" s="59"/>
      <c r="F25" s="59"/>
      <c r="G25" s="59"/>
      <c r="H25" s="59">
        <f t="shared" ref="H25:Q25" si="6">SUM(H20:H24)</f>
        <v>5</v>
      </c>
      <c r="I25" s="59">
        <f t="shared" si="6"/>
        <v>0</v>
      </c>
      <c r="J25" s="59">
        <f t="shared" si="6"/>
        <v>0</v>
      </c>
      <c r="K25" s="59">
        <f t="shared" si="6"/>
        <v>5</v>
      </c>
      <c r="L25" s="59">
        <f t="shared" si="6"/>
        <v>4</v>
      </c>
      <c r="M25" s="59">
        <f t="shared" si="6"/>
        <v>0</v>
      </c>
      <c r="N25" s="59">
        <f t="shared" si="6"/>
        <v>0</v>
      </c>
      <c r="O25" s="59">
        <f t="shared" si="6"/>
        <v>4</v>
      </c>
      <c r="P25" s="59">
        <f t="shared" si="6"/>
        <v>10</v>
      </c>
      <c r="Q25" s="59">
        <f t="shared" si="6"/>
        <v>3</v>
      </c>
      <c r="R25" s="59"/>
      <c r="S25" s="343"/>
      <c r="T25" s="35"/>
    </row>
    <row r="26" s="35" customFormat="1" customHeight="1" spans="1:19">
      <c r="A26" s="50" t="s">
        <v>217</v>
      </c>
      <c r="B26" s="50" t="s">
        <v>84</v>
      </c>
      <c r="C26" s="51" t="s">
        <v>85</v>
      </c>
      <c r="D26" s="50" t="s">
        <v>86</v>
      </c>
      <c r="E26" s="50" t="s">
        <v>87</v>
      </c>
      <c r="F26" s="50" t="s">
        <v>17</v>
      </c>
      <c r="G26" s="50" t="s">
        <v>5</v>
      </c>
      <c r="H26" s="50"/>
      <c r="I26" s="52"/>
      <c r="J26" s="52"/>
      <c r="K26" s="50">
        <f t="shared" ref="K26:K30" si="7">H26+I26*2+J26*2</f>
        <v>0</v>
      </c>
      <c r="L26" s="50"/>
      <c r="M26" s="52"/>
      <c r="N26" s="52"/>
      <c r="O26" s="50">
        <f t="shared" ref="O26:O30" si="8">L26+M26*2+N26*2</f>
        <v>0</v>
      </c>
      <c r="P26" s="50">
        <v>2</v>
      </c>
      <c r="Q26" s="55"/>
      <c r="R26" s="50"/>
      <c r="S26" s="311"/>
    </row>
    <row r="27" s="35" customFormat="1" customHeight="1" spans="1:19">
      <c r="A27" s="50" t="s">
        <v>217</v>
      </c>
      <c r="B27" s="50" t="s">
        <v>84</v>
      </c>
      <c r="C27" s="51" t="s">
        <v>85</v>
      </c>
      <c r="D27" s="50" t="s">
        <v>86</v>
      </c>
      <c r="E27" s="50" t="s">
        <v>89</v>
      </c>
      <c r="F27" s="50" t="s">
        <v>17</v>
      </c>
      <c r="G27" s="55" t="s">
        <v>221</v>
      </c>
      <c r="H27" s="50"/>
      <c r="I27" s="52"/>
      <c r="J27" s="52"/>
      <c r="K27" s="55" t="s">
        <v>14</v>
      </c>
      <c r="L27" s="50"/>
      <c r="M27" s="52"/>
      <c r="N27" s="52"/>
      <c r="O27" s="50">
        <f t="shared" si="8"/>
        <v>0</v>
      </c>
      <c r="P27" s="50">
        <v>2</v>
      </c>
      <c r="Q27" s="55"/>
      <c r="R27" s="50"/>
      <c r="S27" s="311"/>
    </row>
    <row r="28" s="35" customFormat="1" customHeight="1" spans="1:19">
      <c r="A28" s="50" t="s">
        <v>217</v>
      </c>
      <c r="B28" s="50" t="s">
        <v>84</v>
      </c>
      <c r="C28" s="51" t="s">
        <v>91</v>
      </c>
      <c r="D28" s="50" t="s">
        <v>86</v>
      </c>
      <c r="E28" s="50" t="s">
        <v>92</v>
      </c>
      <c r="F28" s="50" t="s">
        <v>17</v>
      </c>
      <c r="G28" s="50" t="s">
        <v>5</v>
      </c>
      <c r="H28" s="52"/>
      <c r="I28" s="52"/>
      <c r="J28" s="52"/>
      <c r="K28" s="50">
        <f t="shared" si="7"/>
        <v>0</v>
      </c>
      <c r="L28" s="52"/>
      <c r="M28" s="52"/>
      <c r="N28" s="52"/>
      <c r="O28" s="50">
        <f t="shared" si="8"/>
        <v>0</v>
      </c>
      <c r="P28" s="50">
        <v>2</v>
      </c>
      <c r="Q28" s="55"/>
      <c r="R28" s="50"/>
      <c r="S28" s="311"/>
    </row>
    <row r="29" s="35" customFormat="1" customHeight="1" spans="1:19">
      <c r="A29" s="50" t="s">
        <v>217</v>
      </c>
      <c r="B29" s="50" t="s">
        <v>84</v>
      </c>
      <c r="C29" s="51" t="s">
        <v>91</v>
      </c>
      <c r="D29" s="50" t="s">
        <v>86</v>
      </c>
      <c r="E29" s="50" t="s">
        <v>94</v>
      </c>
      <c r="F29" s="50" t="s">
        <v>17</v>
      </c>
      <c r="G29" s="50" t="s">
        <v>5</v>
      </c>
      <c r="H29" s="52"/>
      <c r="I29" s="52"/>
      <c r="J29" s="52"/>
      <c r="K29" s="50">
        <f t="shared" si="7"/>
        <v>0</v>
      </c>
      <c r="L29" s="52"/>
      <c r="M29" s="52"/>
      <c r="N29" s="52"/>
      <c r="O29" s="50">
        <f t="shared" si="8"/>
        <v>0</v>
      </c>
      <c r="P29" s="50">
        <v>2</v>
      </c>
      <c r="Q29" s="55"/>
      <c r="R29" s="300"/>
      <c r="S29" s="311"/>
    </row>
    <row r="30" s="35" customFormat="1" customHeight="1" spans="1:19">
      <c r="A30" s="50" t="s">
        <v>217</v>
      </c>
      <c r="B30" s="50" t="s">
        <v>84</v>
      </c>
      <c r="C30" s="51" t="s">
        <v>96</v>
      </c>
      <c r="D30" s="50" t="s">
        <v>86</v>
      </c>
      <c r="E30" s="50" t="s">
        <v>97</v>
      </c>
      <c r="F30" s="50" t="s">
        <v>17</v>
      </c>
      <c r="G30" s="50" t="s">
        <v>5</v>
      </c>
      <c r="H30" s="52"/>
      <c r="I30" s="52"/>
      <c r="J30" s="52"/>
      <c r="K30" s="50">
        <f t="shared" si="7"/>
        <v>0</v>
      </c>
      <c r="L30" s="52"/>
      <c r="M30" s="52"/>
      <c r="N30" s="52"/>
      <c r="O30" s="50">
        <f t="shared" si="8"/>
        <v>0</v>
      </c>
      <c r="P30" s="50">
        <v>2</v>
      </c>
      <c r="Q30" s="55"/>
      <c r="R30" s="50"/>
      <c r="S30" s="311"/>
    </row>
    <row r="31" s="35" customFormat="1" customHeight="1" spans="1:19">
      <c r="A31" s="50" t="s">
        <v>217</v>
      </c>
      <c r="B31" s="50" t="s">
        <v>84</v>
      </c>
      <c r="C31" s="51" t="s">
        <v>99</v>
      </c>
      <c r="D31" s="50" t="s">
        <v>86</v>
      </c>
      <c r="E31" s="55" t="s">
        <v>14</v>
      </c>
      <c r="F31" s="55" t="s">
        <v>14</v>
      </c>
      <c r="G31" s="55" t="s">
        <v>14</v>
      </c>
      <c r="H31" s="50"/>
      <c r="I31" s="50"/>
      <c r="J31" s="50"/>
      <c r="K31" s="55" t="s">
        <v>14</v>
      </c>
      <c r="L31" s="50"/>
      <c r="M31" s="50"/>
      <c r="N31" s="50"/>
      <c r="O31" s="55" t="s">
        <v>14</v>
      </c>
      <c r="P31" s="55" t="s">
        <v>14</v>
      </c>
      <c r="Q31" s="55" t="s">
        <v>14</v>
      </c>
      <c r="R31" s="50"/>
      <c r="S31" s="311"/>
    </row>
    <row r="32" s="38" customFormat="1" customHeight="1" spans="1:20">
      <c r="A32" s="59" t="s">
        <v>220</v>
      </c>
      <c r="B32" s="59"/>
      <c r="C32" s="59"/>
      <c r="D32" s="59"/>
      <c r="E32" s="59"/>
      <c r="F32" s="59"/>
      <c r="G32" s="59"/>
      <c r="H32" s="59">
        <f t="shared" ref="H32:Q32" si="9">SUM(H26:H31)</f>
        <v>0</v>
      </c>
      <c r="I32" s="59">
        <f t="shared" si="9"/>
        <v>0</v>
      </c>
      <c r="J32" s="59">
        <f t="shared" si="9"/>
        <v>0</v>
      </c>
      <c r="K32" s="59">
        <f t="shared" si="9"/>
        <v>0</v>
      </c>
      <c r="L32" s="59">
        <f t="shared" si="9"/>
        <v>0</v>
      </c>
      <c r="M32" s="59">
        <f t="shared" si="9"/>
        <v>0</v>
      </c>
      <c r="N32" s="59">
        <f t="shared" si="9"/>
        <v>0</v>
      </c>
      <c r="O32" s="59">
        <f t="shared" si="9"/>
        <v>0</v>
      </c>
      <c r="P32" s="59">
        <f t="shared" si="9"/>
        <v>10</v>
      </c>
      <c r="Q32" s="59">
        <f t="shared" si="9"/>
        <v>0</v>
      </c>
      <c r="R32" s="59"/>
      <c r="S32" s="343"/>
      <c r="T32" s="35"/>
    </row>
    <row r="33" s="39" customFormat="1" customHeight="1" spans="1:19">
      <c r="A33" s="50" t="s">
        <v>217</v>
      </c>
      <c r="B33" s="50" t="s">
        <v>84</v>
      </c>
      <c r="C33" s="51" t="s">
        <v>100</v>
      </c>
      <c r="D33" s="61" t="s">
        <v>222</v>
      </c>
      <c r="E33" s="50" t="s">
        <v>102</v>
      </c>
      <c r="F33" s="50" t="s">
        <v>17</v>
      </c>
      <c r="G33" s="50" t="s">
        <v>5</v>
      </c>
      <c r="H33" s="52"/>
      <c r="I33" s="52"/>
      <c r="J33" s="52"/>
      <c r="K33" s="50">
        <f t="shared" ref="K33:K39" si="10">H33+I33*2+J33*2</f>
        <v>0</v>
      </c>
      <c r="L33" s="52"/>
      <c r="M33" s="52"/>
      <c r="N33" s="52"/>
      <c r="O33" s="50">
        <f t="shared" ref="O33:O39" si="11">L33+M33*2+N33*2</f>
        <v>0</v>
      </c>
      <c r="P33" s="50">
        <v>2</v>
      </c>
      <c r="Q33" s="50"/>
      <c r="R33" s="50"/>
      <c r="S33" s="344"/>
    </row>
    <row r="34" s="39" customFormat="1" customHeight="1" spans="1:20">
      <c r="A34" s="50" t="s">
        <v>217</v>
      </c>
      <c r="B34" s="55" t="s">
        <v>58</v>
      </c>
      <c r="C34" s="51" t="s">
        <v>105</v>
      </c>
      <c r="D34" s="61" t="s">
        <v>222</v>
      </c>
      <c r="E34" s="50" t="s">
        <v>106</v>
      </c>
      <c r="F34" s="50" t="s">
        <v>17</v>
      </c>
      <c r="G34" s="50" t="s">
        <v>5</v>
      </c>
      <c r="H34" s="52"/>
      <c r="I34" s="52"/>
      <c r="J34" s="52"/>
      <c r="K34" s="50">
        <f t="shared" si="10"/>
        <v>0</v>
      </c>
      <c r="L34" s="52"/>
      <c r="M34" s="52"/>
      <c r="N34" s="52"/>
      <c r="O34" s="50">
        <f t="shared" si="11"/>
        <v>0</v>
      </c>
      <c r="P34" s="50">
        <v>2</v>
      </c>
      <c r="Q34" s="50"/>
      <c r="R34" s="55"/>
      <c r="S34" s="311"/>
      <c r="T34" s="35"/>
    </row>
    <row r="35" s="37" customFormat="1" customHeight="1" spans="1:20">
      <c r="A35" s="50" t="s">
        <v>217</v>
      </c>
      <c r="B35" s="55" t="s">
        <v>58</v>
      </c>
      <c r="C35" s="51" t="s">
        <v>105</v>
      </c>
      <c r="D35" s="61" t="s">
        <v>222</v>
      </c>
      <c r="E35" s="50" t="s">
        <v>109</v>
      </c>
      <c r="F35" s="50" t="s">
        <v>17</v>
      </c>
      <c r="G35" s="50" t="s">
        <v>5</v>
      </c>
      <c r="H35" s="52"/>
      <c r="I35" s="52"/>
      <c r="J35" s="52"/>
      <c r="K35" s="50">
        <f t="shared" si="10"/>
        <v>0</v>
      </c>
      <c r="L35" s="52"/>
      <c r="M35" s="52"/>
      <c r="N35" s="52"/>
      <c r="O35" s="50">
        <f t="shared" si="11"/>
        <v>0</v>
      </c>
      <c r="P35" s="50">
        <v>2</v>
      </c>
      <c r="Q35" s="50"/>
      <c r="R35" s="50"/>
      <c r="S35" s="344"/>
      <c r="T35" s="35"/>
    </row>
    <row r="36" s="39" customFormat="1" customHeight="1" spans="1:20">
      <c r="A36" s="50" t="s">
        <v>217</v>
      </c>
      <c r="B36" s="55" t="s">
        <v>58</v>
      </c>
      <c r="C36" s="51" t="s">
        <v>111</v>
      </c>
      <c r="D36" s="61" t="s">
        <v>222</v>
      </c>
      <c r="E36" s="50" t="s">
        <v>112</v>
      </c>
      <c r="F36" s="50" t="s">
        <v>17</v>
      </c>
      <c r="G36" s="50" t="s">
        <v>5</v>
      </c>
      <c r="H36" s="52"/>
      <c r="I36" s="52"/>
      <c r="J36" s="52"/>
      <c r="K36" s="50">
        <f t="shared" si="10"/>
        <v>0</v>
      </c>
      <c r="L36" s="52"/>
      <c r="M36" s="52"/>
      <c r="N36" s="52"/>
      <c r="O36" s="50">
        <f t="shared" si="11"/>
        <v>0</v>
      </c>
      <c r="P36" s="50">
        <v>2</v>
      </c>
      <c r="Q36" s="50"/>
      <c r="R36" s="50"/>
      <c r="S36" s="344"/>
      <c r="T36" s="35"/>
    </row>
    <row r="37" s="39" customFormat="1" customHeight="1" spans="1:20">
      <c r="A37" s="50" t="s">
        <v>217</v>
      </c>
      <c r="B37" s="55" t="s">
        <v>58</v>
      </c>
      <c r="C37" s="51" t="s">
        <v>111</v>
      </c>
      <c r="D37" s="61" t="s">
        <v>222</v>
      </c>
      <c r="E37" s="50" t="s">
        <v>115</v>
      </c>
      <c r="F37" s="50" t="s">
        <v>17</v>
      </c>
      <c r="G37" s="50" t="s">
        <v>5</v>
      </c>
      <c r="H37" s="52">
        <v>1</v>
      </c>
      <c r="I37" s="52"/>
      <c r="J37" s="52"/>
      <c r="K37" s="106">
        <f t="shared" si="10"/>
        <v>1</v>
      </c>
      <c r="L37" s="52"/>
      <c r="M37" s="52"/>
      <c r="N37" s="52"/>
      <c r="O37" s="50">
        <f t="shared" si="11"/>
        <v>0</v>
      </c>
      <c r="P37" s="50">
        <v>2</v>
      </c>
      <c r="Q37" s="106">
        <v>1</v>
      </c>
      <c r="R37" s="50"/>
      <c r="S37" s="344"/>
      <c r="T37" s="35"/>
    </row>
    <row r="38" s="37" customFormat="1" customHeight="1" spans="1:20">
      <c r="A38" s="50" t="s">
        <v>217</v>
      </c>
      <c r="B38" s="55" t="s">
        <v>58</v>
      </c>
      <c r="C38" s="51" t="s">
        <v>117</v>
      </c>
      <c r="D38" s="61" t="s">
        <v>222</v>
      </c>
      <c r="E38" s="50" t="s">
        <v>118</v>
      </c>
      <c r="F38" s="50" t="s">
        <v>17</v>
      </c>
      <c r="G38" s="50" t="s">
        <v>5</v>
      </c>
      <c r="H38" s="52"/>
      <c r="I38" s="52"/>
      <c r="J38" s="52"/>
      <c r="K38" s="50">
        <f t="shared" si="10"/>
        <v>0</v>
      </c>
      <c r="L38" s="52"/>
      <c r="M38" s="52"/>
      <c r="N38" s="52"/>
      <c r="O38" s="50">
        <f t="shared" si="11"/>
        <v>0</v>
      </c>
      <c r="P38" s="50">
        <v>2</v>
      </c>
      <c r="Q38" s="50"/>
      <c r="R38" s="50"/>
      <c r="S38" s="344"/>
      <c r="T38" s="35"/>
    </row>
    <row r="39" s="39" customFormat="1" customHeight="1" spans="1:20">
      <c r="A39" s="50" t="s">
        <v>217</v>
      </c>
      <c r="B39" s="55" t="s">
        <v>58</v>
      </c>
      <c r="C39" s="51" t="s">
        <v>117</v>
      </c>
      <c r="D39" s="61" t="s">
        <v>222</v>
      </c>
      <c r="E39" s="50" t="s">
        <v>121</v>
      </c>
      <c r="F39" s="50" t="s">
        <v>17</v>
      </c>
      <c r="G39" s="50" t="s">
        <v>5</v>
      </c>
      <c r="H39" s="52">
        <v>1</v>
      </c>
      <c r="I39" s="52"/>
      <c r="J39" s="52"/>
      <c r="K39" s="106">
        <f t="shared" si="10"/>
        <v>1</v>
      </c>
      <c r="L39" s="52">
        <v>1</v>
      </c>
      <c r="M39" s="52"/>
      <c r="N39" s="52"/>
      <c r="O39" s="106">
        <f t="shared" si="11"/>
        <v>1</v>
      </c>
      <c r="P39" s="50">
        <v>2</v>
      </c>
      <c r="Q39" s="50"/>
      <c r="R39" s="50"/>
      <c r="S39" s="344"/>
      <c r="T39" s="35"/>
    </row>
    <row r="40" s="37" customFormat="1" customHeight="1" spans="1:20">
      <c r="A40" s="59" t="s">
        <v>223</v>
      </c>
      <c r="B40" s="59"/>
      <c r="C40" s="59"/>
      <c r="D40" s="59"/>
      <c r="E40" s="59"/>
      <c r="F40" s="59"/>
      <c r="G40" s="59"/>
      <c r="H40" s="59">
        <f t="shared" ref="H40:Q40" si="12">SUM(H33:H39)</f>
        <v>2</v>
      </c>
      <c r="I40" s="59">
        <f t="shared" si="12"/>
        <v>0</v>
      </c>
      <c r="J40" s="59">
        <f t="shared" si="12"/>
        <v>0</v>
      </c>
      <c r="K40" s="59">
        <f t="shared" si="12"/>
        <v>2</v>
      </c>
      <c r="L40" s="59">
        <f t="shared" si="12"/>
        <v>1</v>
      </c>
      <c r="M40" s="59">
        <f t="shared" si="12"/>
        <v>0</v>
      </c>
      <c r="N40" s="59">
        <f t="shared" si="12"/>
        <v>0</v>
      </c>
      <c r="O40" s="59">
        <f t="shared" si="12"/>
        <v>1</v>
      </c>
      <c r="P40" s="59">
        <f t="shared" si="12"/>
        <v>14</v>
      </c>
      <c r="Q40" s="59">
        <f t="shared" si="12"/>
        <v>1</v>
      </c>
      <c r="R40" s="59"/>
      <c r="S40" s="344"/>
      <c r="T40" s="35"/>
    </row>
    <row r="41" s="37" customFormat="1" customHeight="1" spans="1:20">
      <c r="A41" s="50" t="s">
        <v>217</v>
      </c>
      <c r="B41" s="50" t="s">
        <v>123</v>
      </c>
      <c r="C41" s="51" t="s">
        <v>125</v>
      </c>
      <c r="D41" s="50" t="s">
        <v>126</v>
      </c>
      <c r="E41" s="61" t="s">
        <v>127</v>
      </c>
      <c r="F41" s="50" t="s">
        <v>17</v>
      </c>
      <c r="G41" s="61" t="s">
        <v>5</v>
      </c>
      <c r="H41" s="52"/>
      <c r="I41" s="52"/>
      <c r="J41" s="52"/>
      <c r="K41" s="50">
        <f t="shared" ref="K41:K43" si="13">H41+I41*2+J41*2</f>
        <v>0</v>
      </c>
      <c r="L41" s="52"/>
      <c r="M41" s="52"/>
      <c r="N41" s="52"/>
      <c r="O41" s="50">
        <f>L41+M41*2+N41*2</f>
        <v>0</v>
      </c>
      <c r="P41" s="50">
        <v>2</v>
      </c>
      <c r="Q41" s="55"/>
      <c r="R41" s="55"/>
      <c r="S41" s="344"/>
      <c r="T41" s="35"/>
    </row>
    <row r="42" s="37" customFormat="1" customHeight="1" spans="1:20">
      <c r="A42" s="50" t="s">
        <v>217</v>
      </c>
      <c r="B42" s="50" t="s">
        <v>123</v>
      </c>
      <c r="C42" s="51" t="s">
        <v>131</v>
      </c>
      <c r="D42" s="50" t="s">
        <v>126</v>
      </c>
      <c r="E42" s="61" t="s">
        <v>132</v>
      </c>
      <c r="F42" s="50" t="s">
        <v>17</v>
      </c>
      <c r="G42" s="61" t="s">
        <v>5</v>
      </c>
      <c r="H42" s="50">
        <v>1</v>
      </c>
      <c r="I42" s="50"/>
      <c r="J42" s="50"/>
      <c r="K42" s="106">
        <f t="shared" si="13"/>
        <v>1</v>
      </c>
      <c r="L42" s="50"/>
      <c r="M42" s="50"/>
      <c r="N42" s="50"/>
      <c r="O42" s="50">
        <f>L42+M42*2+N42*2</f>
        <v>0</v>
      </c>
      <c r="P42" s="50">
        <v>2</v>
      </c>
      <c r="Q42" s="106">
        <v>1</v>
      </c>
      <c r="R42" s="55"/>
      <c r="S42" s="344"/>
      <c r="T42" s="35"/>
    </row>
    <row r="43" s="37" customFormat="1" customHeight="1" spans="1:20">
      <c r="A43" s="50" t="s">
        <v>217</v>
      </c>
      <c r="B43" s="50" t="s">
        <v>123</v>
      </c>
      <c r="C43" s="51" t="s">
        <v>131</v>
      </c>
      <c r="D43" s="50" t="s">
        <v>126</v>
      </c>
      <c r="E43" s="50" t="s">
        <v>138</v>
      </c>
      <c r="F43" s="53" t="s">
        <v>22</v>
      </c>
      <c r="G43" s="50" t="s">
        <v>5</v>
      </c>
      <c r="H43" s="52"/>
      <c r="I43" s="52"/>
      <c r="J43" s="52"/>
      <c r="K43" s="50">
        <f t="shared" si="13"/>
        <v>0</v>
      </c>
      <c r="L43" s="52"/>
      <c r="M43" s="52"/>
      <c r="N43" s="52"/>
      <c r="O43" s="55" t="s">
        <v>14</v>
      </c>
      <c r="P43" s="55" t="s">
        <v>14</v>
      </c>
      <c r="Q43" s="55"/>
      <c r="R43" s="55"/>
      <c r="S43" s="344"/>
      <c r="T43" s="35"/>
    </row>
    <row r="44" s="39" customFormat="1" customHeight="1" spans="1:20">
      <c r="A44" s="50" t="s">
        <v>217</v>
      </c>
      <c r="B44" s="50" t="s">
        <v>66</v>
      </c>
      <c r="C44" s="51" t="s">
        <v>137</v>
      </c>
      <c r="D44" s="50" t="s">
        <v>126</v>
      </c>
      <c r="E44" s="55" t="s">
        <v>14</v>
      </c>
      <c r="F44" s="55" t="s">
        <v>14</v>
      </c>
      <c r="G44" s="55" t="s">
        <v>14</v>
      </c>
      <c r="H44" s="52"/>
      <c r="I44" s="52"/>
      <c r="J44" s="52"/>
      <c r="K44" s="55" t="s">
        <v>14</v>
      </c>
      <c r="L44" s="52"/>
      <c r="M44" s="52"/>
      <c r="N44" s="52"/>
      <c r="O44" s="55" t="s">
        <v>14</v>
      </c>
      <c r="P44" s="55" t="s">
        <v>14</v>
      </c>
      <c r="Q44" s="55"/>
      <c r="R44" s="50"/>
      <c r="S44" s="344"/>
      <c r="T44" s="35"/>
    </row>
    <row r="45" s="38" customFormat="1" customHeight="1" spans="1:19">
      <c r="A45" s="59" t="s">
        <v>224</v>
      </c>
      <c r="B45" s="59"/>
      <c r="C45" s="59"/>
      <c r="D45" s="59"/>
      <c r="E45" s="59"/>
      <c r="F45" s="59"/>
      <c r="G45" s="59"/>
      <c r="H45" s="59">
        <f t="shared" ref="H45:Q45" si="14">SUM(H41:H44)</f>
        <v>1</v>
      </c>
      <c r="I45" s="59">
        <f t="shared" si="14"/>
        <v>0</v>
      </c>
      <c r="J45" s="59">
        <f t="shared" si="14"/>
        <v>0</v>
      </c>
      <c r="K45" s="59">
        <f t="shared" si="14"/>
        <v>1</v>
      </c>
      <c r="L45" s="59">
        <f t="shared" si="14"/>
        <v>0</v>
      </c>
      <c r="M45" s="59">
        <f t="shared" si="14"/>
        <v>0</v>
      </c>
      <c r="N45" s="59">
        <f t="shared" si="14"/>
        <v>0</v>
      </c>
      <c r="O45" s="59">
        <f t="shared" si="14"/>
        <v>0</v>
      </c>
      <c r="P45" s="59">
        <f t="shared" si="14"/>
        <v>4</v>
      </c>
      <c r="Q45" s="59">
        <f t="shared" si="14"/>
        <v>1</v>
      </c>
      <c r="R45" s="59"/>
      <c r="S45" s="343"/>
    </row>
    <row r="46" s="40" customFormat="1" customHeight="1" spans="1:19">
      <c r="A46" s="45" t="s">
        <v>225</v>
      </c>
      <c r="B46" s="44"/>
      <c r="C46" s="44"/>
      <c r="D46" s="44"/>
      <c r="E46" s="44"/>
      <c r="F46" s="44"/>
      <c r="G46" s="44"/>
      <c r="H46" s="46">
        <f t="shared" ref="H46:P46" si="15">H19+H25+H32+H45+H40</f>
        <v>14</v>
      </c>
      <c r="I46" s="46">
        <f t="shared" si="15"/>
        <v>1</v>
      </c>
      <c r="J46" s="46">
        <f t="shared" si="15"/>
        <v>3</v>
      </c>
      <c r="K46" s="46">
        <f t="shared" si="15"/>
        <v>22</v>
      </c>
      <c r="L46" s="66">
        <f t="shared" si="15"/>
        <v>6</v>
      </c>
      <c r="M46" s="66">
        <f t="shared" si="15"/>
        <v>0</v>
      </c>
      <c r="N46" s="66">
        <f t="shared" si="15"/>
        <v>0</v>
      </c>
      <c r="O46" s="66">
        <f t="shared" si="15"/>
        <v>6</v>
      </c>
      <c r="P46" s="77">
        <f t="shared" si="15"/>
        <v>62</v>
      </c>
      <c r="Q46" s="297">
        <f>Q19+Q25+Q32+Q40+Q45</f>
        <v>8</v>
      </c>
      <c r="R46" s="345"/>
      <c r="S46" s="346"/>
    </row>
    <row r="47" s="40" customFormat="1" customHeight="1" spans="1:19">
      <c r="A47" s="62" t="s">
        <v>226</v>
      </c>
      <c r="B47" s="62"/>
      <c r="C47" s="62"/>
      <c r="D47" s="62"/>
      <c r="E47" s="62"/>
      <c r="F47" s="62"/>
      <c r="G47" s="62"/>
      <c r="H47" s="339">
        <f>(H46/34+I46/34*2+J46/34*2)/6*100</f>
        <v>10.7843137254902</v>
      </c>
      <c r="I47" s="339"/>
      <c r="J47" s="339"/>
      <c r="K47" s="339"/>
      <c r="L47" s="339">
        <f>(L46/34+M46/34*2+N46/34*2)/6*100</f>
        <v>2.94117647058824</v>
      </c>
      <c r="M47" s="339"/>
      <c r="N47" s="339"/>
      <c r="O47" s="339"/>
      <c r="P47" s="339"/>
      <c r="Q47" s="63"/>
      <c r="R47" s="63"/>
      <c r="S47" s="346"/>
    </row>
    <row r="48" s="35" customFormat="1" customHeight="1" spans="1:19">
      <c r="A48" s="62" t="s">
        <v>227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311"/>
    </row>
    <row r="49" s="35" customFormat="1" customHeight="1" spans="3:19">
      <c r="C49" s="41"/>
      <c r="S49" s="311"/>
    </row>
    <row r="53" s="35" customFormat="1" customHeight="1" spans="3:19">
      <c r="C53" s="41"/>
      <c r="S53" s="311"/>
    </row>
  </sheetData>
  <mergeCells count="24">
    <mergeCell ref="A1:R1"/>
    <mergeCell ref="H2:K2"/>
    <mergeCell ref="L2:O2"/>
    <mergeCell ref="A19:G19"/>
    <mergeCell ref="A25:G25"/>
    <mergeCell ref="A32:G32"/>
    <mergeCell ref="A40:G40"/>
    <mergeCell ref="A45:G45"/>
    <mergeCell ref="A46:G46"/>
    <mergeCell ref="A47:G47"/>
    <mergeCell ref="H47:K47"/>
    <mergeCell ref="L47:O47"/>
    <mergeCell ref="A48:R48"/>
    <mergeCell ref="A2:A3"/>
    <mergeCell ref="B2:B3"/>
    <mergeCell ref="C2:C3"/>
    <mergeCell ref="D2:D3"/>
    <mergeCell ref="E2:E3"/>
    <mergeCell ref="F2:F3"/>
    <mergeCell ref="G2:G3"/>
    <mergeCell ref="P2:P3"/>
    <mergeCell ref="Q2:Q3"/>
    <mergeCell ref="R2:R3"/>
    <mergeCell ref="S17:S18"/>
  </mergeCells>
  <pageMargins left="0.75" right="0.75" top="1" bottom="1" header="0.5" footer="0.5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8"/>
  <sheetViews>
    <sheetView topLeftCell="A34" workbookViewId="0">
      <selection activeCell="H7" sqref="H7"/>
    </sheetView>
  </sheetViews>
  <sheetFormatPr defaultColWidth="9" defaultRowHeight="13.5"/>
  <cols>
    <col min="1" max="1" width="17.125" customWidth="1"/>
    <col min="2" max="2" width="10.375" customWidth="1"/>
    <col min="3" max="3" width="12.625" customWidth="1"/>
    <col min="4" max="5" width="7" customWidth="1"/>
    <col min="6" max="6" width="38.375" customWidth="1"/>
    <col min="7" max="7" width="11.5" customWidth="1"/>
    <col min="8" max="8" width="10.375" customWidth="1"/>
    <col min="9" max="9" width="27.5" customWidth="1"/>
    <col min="10" max="11" width="8.875" customWidth="1"/>
    <col min="12" max="13" width="7.375" customWidth="1"/>
    <col min="14" max="14" width="7" customWidth="1"/>
    <col min="15" max="15" width="22.5" customWidth="1"/>
  </cols>
  <sheetData>
    <row r="1" spans="1:16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1881</v>
      </c>
      <c r="K1" t="s">
        <v>238</v>
      </c>
      <c r="L1" t="s">
        <v>3360</v>
      </c>
      <c r="M1" t="s">
        <v>3361</v>
      </c>
      <c r="N1" t="s">
        <v>239</v>
      </c>
      <c r="O1" t="s">
        <v>240</v>
      </c>
      <c r="P1" s="155" t="s">
        <v>1822</v>
      </c>
    </row>
    <row r="2" spans="1:16">
      <c r="A2" t="s">
        <v>3362</v>
      </c>
      <c r="B2" t="s">
        <v>743</v>
      </c>
      <c r="C2" t="s">
        <v>3363</v>
      </c>
      <c r="D2" t="s">
        <v>247</v>
      </c>
      <c r="E2" t="s">
        <v>273</v>
      </c>
      <c r="F2" t="s">
        <v>3364</v>
      </c>
      <c r="G2" t="s">
        <v>3055</v>
      </c>
      <c r="H2" t="s">
        <v>2611</v>
      </c>
      <c r="I2" t="s">
        <v>45</v>
      </c>
      <c r="J2">
        <v>6088</v>
      </c>
      <c r="K2" t="s">
        <v>252</v>
      </c>
      <c r="L2" t="s">
        <v>670</v>
      </c>
      <c r="M2">
        <v>241202</v>
      </c>
      <c r="N2" t="s">
        <v>46</v>
      </c>
      <c r="O2" t="s">
        <v>2612</v>
      </c>
      <c r="P2" t="s">
        <v>46</v>
      </c>
    </row>
    <row r="3" spans="1:16">
      <c r="A3" t="s">
        <v>3007</v>
      </c>
      <c r="B3" t="s">
        <v>3008</v>
      </c>
      <c r="C3" t="s">
        <v>3009</v>
      </c>
      <c r="D3" t="s">
        <v>247</v>
      </c>
      <c r="E3" t="s">
        <v>248</v>
      </c>
      <c r="F3" t="s">
        <v>3010</v>
      </c>
      <c r="G3" t="s">
        <v>3000</v>
      </c>
      <c r="H3" t="s">
        <v>2611</v>
      </c>
      <c r="I3" t="s">
        <v>131</v>
      </c>
      <c r="J3">
        <v>6048</v>
      </c>
      <c r="K3" t="s">
        <v>252</v>
      </c>
      <c r="L3" t="s">
        <v>670</v>
      </c>
      <c r="M3">
        <v>241202</v>
      </c>
      <c r="N3" t="s">
        <v>126</v>
      </c>
      <c r="O3" t="s">
        <v>2612</v>
      </c>
      <c r="P3" t="s">
        <v>126</v>
      </c>
    </row>
    <row r="4" spans="1:16">
      <c r="A4" t="s">
        <v>3365</v>
      </c>
      <c r="B4" t="s">
        <v>2298</v>
      </c>
      <c r="C4" t="s">
        <v>2761</v>
      </c>
      <c r="D4" t="s">
        <v>247</v>
      </c>
      <c r="E4" t="s">
        <v>273</v>
      </c>
      <c r="F4" t="s">
        <v>3366</v>
      </c>
      <c r="G4" t="s">
        <v>3055</v>
      </c>
      <c r="H4" t="s">
        <v>2611</v>
      </c>
      <c r="I4" t="s">
        <v>137</v>
      </c>
      <c r="J4">
        <v>6088</v>
      </c>
      <c r="K4" t="s">
        <v>252</v>
      </c>
      <c r="L4" t="s">
        <v>670</v>
      </c>
      <c r="M4">
        <v>241203</v>
      </c>
      <c r="N4" t="s">
        <v>126</v>
      </c>
      <c r="O4" t="s">
        <v>2612</v>
      </c>
      <c r="P4" t="s">
        <v>126</v>
      </c>
    </row>
    <row r="5" spans="1:16">
      <c r="A5" t="s">
        <v>3059</v>
      </c>
      <c r="B5" t="s">
        <v>3060</v>
      </c>
      <c r="C5" t="s">
        <v>3061</v>
      </c>
      <c r="D5" t="s">
        <v>247</v>
      </c>
      <c r="E5" t="s">
        <v>314</v>
      </c>
      <c r="F5" t="s">
        <v>3062</v>
      </c>
      <c r="G5" t="s">
        <v>3063</v>
      </c>
      <c r="H5" t="s">
        <v>2611</v>
      </c>
      <c r="I5" t="s">
        <v>52</v>
      </c>
      <c r="J5">
        <v>6098</v>
      </c>
      <c r="K5" t="s">
        <v>252</v>
      </c>
      <c r="L5" t="s">
        <v>670</v>
      </c>
      <c r="M5">
        <v>241202</v>
      </c>
      <c r="N5" t="s">
        <v>53</v>
      </c>
      <c r="O5" t="s">
        <v>2612</v>
      </c>
      <c r="P5" t="s">
        <v>53</v>
      </c>
    </row>
    <row r="6" spans="1:16">
      <c r="A6" t="s">
        <v>3068</v>
      </c>
      <c r="B6" t="s">
        <v>3060</v>
      </c>
      <c r="C6" t="s">
        <v>3061</v>
      </c>
      <c r="D6" t="s">
        <v>247</v>
      </c>
      <c r="E6" t="s">
        <v>314</v>
      </c>
      <c r="F6" t="s">
        <v>3062</v>
      </c>
      <c r="G6" t="s">
        <v>3063</v>
      </c>
      <c r="H6" t="s">
        <v>2611</v>
      </c>
      <c r="I6" t="s">
        <v>52</v>
      </c>
      <c r="J6">
        <v>6098</v>
      </c>
      <c r="K6" t="s">
        <v>1359</v>
      </c>
      <c r="L6" t="s">
        <v>670</v>
      </c>
      <c r="M6">
        <v>241202</v>
      </c>
      <c r="N6" t="s">
        <v>56</v>
      </c>
      <c r="O6" t="s">
        <v>2612</v>
      </c>
      <c r="P6" t="s">
        <v>56</v>
      </c>
    </row>
    <row r="7" spans="1:16">
      <c r="A7" t="s">
        <v>3031</v>
      </c>
      <c r="B7" t="s">
        <v>3008</v>
      </c>
      <c r="C7" t="s">
        <v>3032</v>
      </c>
      <c r="D7" t="s">
        <v>247</v>
      </c>
      <c r="E7" t="s">
        <v>314</v>
      </c>
      <c r="F7" t="s">
        <v>3033</v>
      </c>
      <c r="G7" t="s">
        <v>3020</v>
      </c>
      <c r="H7" t="s">
        <v>2611</v>
      </c>
      <c r="I7" t="s">
        <v>2584</v>
      </c>
      <c r="J7">
        <v>5088</v>
      </c>
      <c r="K7" t="s">
        <v>252</v>
      </c>
      <c r="L7" t="s">
        <v>670</v>
      </c>
      <c r="M7" t="s">
        <v>3367</v>
      </c>
      <c r="N7" t="s">
        <v>86</v>
      </c>
      <c r="O7" t="s">
        <v>2612</v>
      </c>
      <c r="P7" t="s">
        <v>86</v>
      </c>
    </row>
    <row r="8" spans="1:16">
      <c r="A8" t="s">
        <v>3034</v>
      </c>
      <c r="B8" t="s">
        <v>3008</v>
      </c>
      <c r="C8" t="s">
        <v>3032</v>
      </c>
      <c r="D8" t="s">
        <v>247</v>
      </c>
      <c r="E8" t="s">
        <v>314</v>
      </c>
      <c r="F8" t="s">
        <v>3033</v>
      </c>
      <c r="G8" t="s">
        <v>3020</v>
      </c>
      <c r="H8" t="s">
        <v>2611</v>
      </c>
      <c r="I8" t="s">
        <v>2584</v>
      </c>
      <c r="J8">
        <v>5088</v>
      </c>
      <c r="K8" t="s">
        <v>252</v>
      </c>
      <c r="L8" t="s">
        <v>670</v>
      </c>
      <c r="M8" t="s">
        <v>3367</v>
      </c>
      <c r="N8" t="s">
        <v>86</v>
      </c>
      <c r="O8" t="s">
        <v>2612</v>
      </c>
      <c r="P8" t="s">
        <v>86</v>
      </c>
    </row>
    <row r="9" spans="1:16">
      <c r="A9" t="s">
        <v>3368</v>
      </c>
      <c r="B9" t="s">
        <v>86</v>
      </c>
      <c r="C9" t="s">
        <v>3032</v>
      </c>
      <c r="D9" t="s">
        <v>247</v>
      </c>
      <c r="E9" t="s">
        <v>360</v>
      </c>
      <c r="F9" t="s">
        <v>3369</v>
      </c>
      <c r="G9" t="s">
        <v>3055</v>
      </c>
      <c r="H9" t="s">
        <v>2611</v>
      </c>
      <c r="I9" t="s">
        <v>2584</v>
      </c>
      <c r="J9">
        <v>5098</v>
      </c>
      <c r="K9" t="s">
        <v>252</v>
      </c>
      <c r="L9" t="s">
        <v>670</v>
      </c>
      <c r="M9" t="s">
        <v>3367</v>
      </c>
      <c r="N9" t="s">
        <v>86</v>
      </c>
      <c r="O9" t="s">
        <v>2612</v>
      </c>
      <c r="P9" t="s">
        <v>86</v>
      </c>
    </row>
    <row r="10" spans="1:16">
      <c r="A10" t="s">
        <v>3370</v>
      </c>
      <c r="B10" t="s">
        <v>86</v>
      </c>
      <c r="C10" t="s">
        <v>3032</v>
      </c>
      <c r="D10" t="s">
        <v>247</v>
      </c>
      <c r="E10" t="s">
        <v>360</v>
      </c>
      <c r="F10" t="s">
        <v>3369</v>
      </c>
      <c r="G10" t="s">
        <v>3055</v>
      </c>
      <c r="H10" t="s">
        <v>2611</v>
      </c>
      <c r="I10" t="s">
        <v>2584</v>
      </c>
      <c r="J10">
        <v>5098</v>
      </c>
      <c r="K10" t="s">
        <v>252</v>
      </c>
      <c r="L10" t="s">
        <v>670</v>
      </c>
      <c r="M10" t="s">
        <v>3367</v>
      </c>
      <c r="N10" t="s">
        <v>86</v>
      </c>
      <c r="O10" t="s">
        <v>2612</v>
      </c>
      <c r="P10" t="s">
        <v>86</v>
      </c>
    </row>
    <row r="11" spans="1:16">
      <c r="A11" t="s">
        <v>3371</v>
      </c>
      <c r="B11" t="s">
        <v>86</v>
      </c>
      <c r="C11" t="s">
        <v>3032</v>
      </c>
      <c r="D11" t="s">
        <v>247</v>
      </c>
      <c r="E11" t="s">
        <v>360</v>
      </c>
      <c r="F11" t="s">
        <v>3372</v>
      </c>
      <c r="G11" t="s">
        <v>3055</v>
      </c>
      <c r="H11" t="s">
        <v>2611</v>
      </c>
      <c r="I11" t="s">
        <v>2584</v>
      </c>
      <c r="J11">
        <v>5098</v>
      </c>
      <c r="K11" t="s">
        <v>252</v>
      </c>
      <c r="L11" t="s">
        <v>670</v>
      </c>
      <c r="M11" t="s">
        <v>3367</v>
      </c>
      <c r="N11" t="s">
        <v>86</v>
      </c>
      <c r="O11" t="s">
        <v>2612</v>
      </c>
      <c r="P11" t="s">
        <v>86</v>
      </c>
    </row>
    <row r="12" spans="1:16">
      <c r="A12" t="s">
        <v>3373</v>
      </c>
      <c r="B12" t="s">
        <v>86</v>
      </c>
      <c r="C12" t="s">
        <v>3032</v>
      </c>
      <c r="D12" t="s">
        <v>247</v>
      </c>
      <c r="E12" t="s">
        <v>360</v>
      </c>
      <c r="F12" t="s">
        <v>3372</v>
      </c>
      <c r="G12" t="s">
        <v>3055</v>
      </c>
      <c r="H12" t="s">
        <v>2611</v>
      </c>
      <c r="I12" t="s">
        <v>2584</v>
      </c>
      <c r="J12">
        <v>5098</v>
      </c>
      <c r="K12" t="s">
        <v>252</v>
      </c>
      <c r="L12" t="s">
        <v>670</v>
      </c>
      <c r="M12" t="s">
        <v>3367</v>
      </c>
      <c r="N12" t="s">
        <v>86</v>
      </c>
      <c r="O12" t="s">
        <v>2612</v>
      </c>
      <c r="P12" t="s">
        <v>86</v>
      </c>
    </row>
    <row r="13" s="110" customFormat="1" spans="1:16">
      <c r="A13" s="110" t="s">
        <v>3374</v>
      </c>
      <c r="B13" s="110" t="s">
        <v>40</v>
      </c>
      <c r="C13" s="110" t="s">
        <v>3137</v>
      </c>
      <c r="D13" s="110" t="s">
        <v>247</v>
      </c>
      <c r="E13" s="110" t="s">
        <v>893</v>
      </c>
      <c r="F13" s="110" t="s">
        <v>3375</v>
      </c>
      <c r="G13" s="110" t="s">
        <v>3083</v>
      </c>
      <c r="H13" s="110" t="s">
        <v>2611</v>
      </c>
      <c r="I13" s="110" t="s">
        <v>39</v>
      </c>
      <c r="J13" s="110">
        <v>6098</v>
      </c>
      <c r="K13" s="110" t="s">
        <v>252</v>
      </c>
      <c r="L13" s="110" t="s">
        <v>670</v>
      </c>
      <c r="M13" s="110">
        <v>241202</v>
      </c>
      <c r="N13" s="110" t="s">
        <v>40</v>
      </c>
      <c r="O13" s="110" t="s">
        <v>2612</v>
      </c>
      <c r="P13" s="110" t="s">
        <v>3376</v>
      </c>
    </row>
    <row r="14" s="110" customFormat="1" spans="1:16">
      <c r="A14" s="110" t="s">
        <v>3377</v>
      </c>
      <c r="B14" s="110" t="s">
        <v>40</v>
      </c>
      <c r="C14" s="110" t="s">
        <v>3137</v>
      </c>
      <c r="D14" s="110" t="s">
        <v>247</v>
      </c>
      <c r="E14" s="110" t="s">
        <v>893</v>
      </c>
      <c r="F14" s="110" t="s">
        <v>3375</v>
      </c>
      <c r="G14" s="110" t="s">
        <v>3083</v>
      </c>
      <c r="H14" s="110" t="s">
        <v>2611</v>
      </c>
      <c r="I14" s="110" t="s">
        <v>39</v>
      </c>
      <c r="J14" s="110">
        <v>6098</v>
      </c>
      <c r="K14" s="110" t="s">
        <v>252</v>
      </c>
      <c r="L14" s="110" t="s">
        <v>670</v>
      </c>
      <c r="M14" s="110">
        <v>241202</v>
      </c>
      <c r="N14" s="110" t="s">
        <v>40</v>
      </c>
      <c r="O14" s="110" t="s">
        <v>2612</v>
      </c>
      <c r="P14" s="110" t="s">
        <v>2614</v>
      </c>
    </row>
    <row r="15" spans="1:16">
      <c r="A15" t="s">
        <v>3378</v>
      </c>
      <c r="B15" t="s">
        <v>3379</v>
      </c>
      <c r="C15" t="s">
        <v>3380</v>
      </c>
      <c r="D15" t="s">
        <v>247</v>
      </c>
      <c r="E15" t="s">
        <v>314</v>
      </c>
      <c r="F15" t="s">
        <v>3381</v>
      </c>
      <c r="G15" t="s">
        <v>3092</v>
      </c>
      <c r="H15" t="s">
        <v>2611</v>
      </c>
      <c r="I15" t="s">
        <v>45</v>
      </c>
      <c r="J15">
        <v>6098</v>
      </c>
      <c r="K15" t="s">
        <v>252</v>
      </c>
      <c r="L15" t="s">
        <v>670</v>
      </c>
      <c r="M15">
        <v>241202</v>
      </c>
      <c r="N15" t="s">
        <v>51</v>
      </c>
      <c r="O15" t="s">
        <v>2612</v>
      </c>
      <c r="P15" t="s">
        <v>51</v>
      </c>
    </row>
    <row r="16" spans="1:16">
      <c r="A16" t="s">
        <v>3382</v>
      </c>
      <c r="B16" t="s">
        <v>89</v>
      </c>
      <c r="C16" t="s">
        <v>3032</v>
      </c>
      <c r="D16" t="s">
        <v>247</v>
      </c>
      <c r="E16" t="s">
        <v>314</v>
      </c>
      <c r="F16" t="s">
        <v>3383</v>
      </c>
      <c r="G16" t="s">
        <v>3384</v>
      </c>
      <c r="H16" t="s">
        <v>2611</v>
      </c>
      <c r="I16" t="s">
        <v>2584</v>
      </c>
      <c r="J16">
        <v>5098</v>
      </c>
      <c r="K16" t="s">
        <v>252</v>
      </c>
      <c r="L16" t="s">
        <v>670</v>
      </c>
      <c r="M16" t="s">
        <v>3367</v>
      </c>
      <c r="N16" t="s">
        <v>86</v>
      </c>
      <c r="O16" t="s">
        <v>2612</v>
      </c>
      <c r="P16" t="s">
        <v>86</v>
      </c>
    </row>
    <row r="17" spans="1:16">
      <c r="A17" t="s">
        <v>3385</v>
      </c>
      <c r="B17" t="s">
        <v>89</v>
      </c>
      <c r="C17" t="s">
        <v>3032</v>
      </c>
      <c r="D17" t="s">
        <v>247</v>
      </c>
      <c r="E17" t="s">
        <v>314</v>
      </c>
      <c r="F17" t="s">
        <v>3383</v>
      </c>
      <c r="G17" t="s">
        <v>3384</v>
      </c>
      <c r="H17" t="s">
        <v>2611</v>
      </c>
      <c r="I17" t="s">
        <v>2584</v>
      </c>
      <c r="J17">
        <v>5098</v>
      </c>
      <c r="K17" t="s">
        <v>252</v>
      </c>
      <c r="L17" t="s">
        <v>670</v>
      </c>
      <c r="M17" t="s">
        <v>3367</v>
      </c>
      <c r="N17" t="s">
        <v>86</v>
      </c>
      <c r="O17" t="s">
        <v>2612</v>
      </c>
      <c r="P17" t="s">
        <v>86</v>
      </c>
    </row>
    <row r="18" spans="1:16">
      <c r="A18" t="s">
        <v>3386</v>
      </c>
      <c r="B18" t="s">
        <v>89</v>
      </c>
      <c r="C18" t="s">
        <v>3032</v>
      </c>
      <c r="D18" t="s">
        <v>247</v>
      </c>
      <c r="E18" t="s">
        <v>314</v>
      </c>
      <c r="F18" t="s">
        <v>3383</v>
      </c>
      <c r="G18" t="s">
        <v>3384</v>
      </c>
      <c r="H18" t="s">
        <v>2611</v>
      </c>
      <c r="I18" t="s">
        <v>2584</v>
      </c>
      <c r="J18">
        <v>5098</v>
      </c>
      <c r="K18" t="s">
        <v>252</v>
      </c>
      <c r="L18" t="s">
        <v>670</v>
      </c>
      <c r="M18" t="s">
        <v>3367</v>
      </c>
      <c r="N18" t="s">
        <v>86</v>
      </c>
      <c r="O18" t="s">
        <v>2612</v>
      </c>
      <c r="P18" t="s">
        <v>86</v>
      </c>
    </row>
    <row r="19" spans="1:16">
      <c r="A19" t="s">
        <v>3387</v>
      </c>
      <c r="B19" t="s">
        <v>132</v>
      </c>
      <c r="C19" t="s">
        <v>3032</v>
      </c>
      <c r="D19" t="s">
        <v>247</v>
      </c>
      <c r="E19" t="s">
        <v>314</v>
      </c>
      <c r="F19" t="s">
        <v>3388</v>
      </c>
      <c r="G19" t="s">
        <v>3384</v>
      </c>
      <c r="H19" t="s">
        <v>2611</v>
      </c>
      <c r="I19" t="s">
        <v>2584</v>
      </c>
      <c r="J19">
        <v>5098</v>
      </c>
      <c r="K19" t="s">
        <v>252</v>
      </c>
      <c r="L19" t="s">
        <v>670</v>
      </c>
      <c r="M19" t="s">
        <v>3367</v>
      </c>
      <c r="N19" t="s">
        <v>86</v>
      </c>
      <c r="O19" t="s">
        <v>2612</v>
      </c>
      <c r="P19" t="s">
        <v>86</v>
      </c>
    </row>
    <row r="20" s="110" customFormat="1" spans="1:16">
      <c r="A20" s="110" t="s">
        <v>3389</v>
      </c>
      <c r="B20" s="110" t="s">
        <v>3390</v>
      </c>
      <c r="C20" s="110" t="s">
        <v>3391</v>
      </c>
      <c r="D20" s="110" t="s">
        <v>247</v>
      </c>
      <c r="E20" s="110" t="s">
        <v>360</v>
      </c>
      <c r="F20" s="110" t="s">
        <v>3392</v>
      </c>
      <c r="G20" s="110" t="s">
        <v>3384</v>
      </c>
      <c r="H20" s="110" t="s">
        <v>2611</v>
      </c>
      <c r="I20" s="110" t="s">
        <v>137</v>
      </c>
      <c r="J20" s="110">
        <v>6088</v>
      </c>
      <c r="K20" s="110" t="s">
        <v>252</v>
      </c>
      <c r="L20" s="110" t="s">
        <v>670</v>
      </c>
      <c r="M20" s="110">
        <v>241203</v>
      </c>
      <c r="N20" s="110" t="s">
        <v>126</v>
      </c>
      <c r="O20" s="110" t="s">
        <v>2612</v>
      </c>
      <c r="P20" s="110" t="s">
        <v>3393</v>
      </c>
    </row>
    <row r="21" spans="1:16">
      <c r="A21" t="s">
        <v>3394</v>
      </c>
      <c r="B21" t="s">
        <v>68</v>
      </c>
      <c r="C21" t="s">
        <v>3395</v>
      </c>
      <c r="D21" t="s">
        <v>247</v>
      </c>
      <c r="E21" t="s">
        <v>1777</v>
      </c>
      <c r="F21" t="s">
        <v>3396</v>
      </c>
      <c r="G21" t="s">
        <v>3096</v>
      </c>
      <c r="H21" t="s">
        <v>2611</v>
      </c>
      <c r="I21" t="s">
        <v>67</v>
      </c>
      <c r="J21">
        <v>6098</v>
      </c>
      <c r="K21" t="s">
        <v>252</v>
      </c>
      <c r="L21" t="s">
        <v>670</v>
      </c>
      <c r="M21">
        <v>1111</v>
      </c>
      <c r="N21" t="s">
        <v>68</v>
      </c>
      <c r="O21" t="s">
        <v>2612</v>
      </c>
      <c r="P21" t="s">
        <v>68</v>
      </c>
    </row>
    <row r="22" spans="1:16">
      <c r="A22" t="s">
        <v>3397</v>
      </c>
      <c r="B22" t="s">
        <v>68</v>
      </c>
      <c r="C22" t="s">
        <v>3395</v>
      </c>
      <c r="D22" t="s">
        <v>247</v>
      </c>
      <c r="E22" t="s">
        <v>1777</v>
      </c>
      <c r="F22" t="s">
        <v>3396</v>
      </c>
      <c r="G22" t="s">
        <v>3096</v>
      </c>
      <c r="H22" t="s">
        <v>2611</v>
      </c>
      <c r="I22" t="s">
        <v>67</v>
      </c>
      <c r="J22">
        <v>6098</v>
      </c>
      <c r="K22" t="s">
        <v>252</v>
      </c>
      <c r="L22" t="s">
        <v>670</v>
      </c>
      <c r="M22">
        <v>1111</v>
      </c>
      <c r="N22" t="s">
        <v>68</v>
      </c>
      <c r="O22" t="s">
        <v>2612</v>
      </c>
      <c r="P22" t="s">
        <v>68</v>
      </c>
    </row>
    <row r="23" spans="1:16">
      <c r="A23" t="s">
        <v>3398</v>
      </c>
      <c r="B23" t="s">
        <v>3399</v>
      </c>
      <c r="C23" t="s">
        <v>3032</v>
      </c>
      <c r="D23" t="s">
        <v>247</v>
      </c>
      <c r="E23" t="s">
        <v>314</v>
      </c>
      <c r="F23" t="s">
        <v>3033</v>
      </c>
      <c r="G23" t="s">
        <v>3096</v>
      </c>
      <c r="H23" t="s">
        <v>2611</v>
      </c>
      <c r="I23" t="s">
        <v>2547</v>
      </c>
      <c r="J23">
        <v>5098</v>
      </c>
      <c r="K23" t="s">
        <v>252</v>
      </c>
      <c r="L23" t="s">
        <v>670</v>
      </c>
      <c r="M23" t="s">
        <v>3367</v>
      </c>
      <c r="N23" t="s">
        <v>86</v>
      </c>
      <c r="O23" t="s">
        <v>2612</v>
      </c>
      <c r="P23" t="s">
        <v>86</v>
      </c>
    </row>
    <row r="24" s="110" customFormat="1" spans="1:16">
      <c r="A24" s="110" t="s">
        <v>3400</v>
      </c>
      <c r="B24" s="110" t="s">
        <v>3401</v>
      </c>
      <c r="C24" s="110" t="s">
        <v>3402</v>
      </c>
      <c r="D24" s="110" t="s">
        <v>247</v>
      </c>
      <c r="E24" s="110" t="s">
        <v>314</v>
      </c>
      <c r="F24" s="110" t="s">
        <v>3403</v>
      </c>
      <c r="G24" s="110" t="s">
        <v>3102</v>
      </c>
      <c r="H24" s="110" t="s">
        <v>2611</v>
      </c>
      <c r="I24" s="110" t="s">
        <v>137</v>
      </c>
      <c r="J24" s="110">
        <v>6088</v>
      </c>
      <c r="K24" s="110" t="s">
        <v>3404</v>
      </c>
      <c r="L24" s="110" t="s">
        <v>670</v>
      </c>
      <c r="M24" s="110">
        <v>250502</v>
      </c>
      <c r="N24" s="110" t="s">
        <v>126</v>
      </c>
      <c r="O24" s="110" t="s">
        <v>2612</v>
      </c>
      <c r="P24" s="110" t="s">
        <v>3393</v>
      </c>
    </row>
    <row r="25" spans="1:16">
      <c r="A25" t="s">
        <v>3405</v>
      </c>
      <c r="B25" t="s">
        <v>132</v>
      </c>
      <c r="C25" t="s">
        <v>3406</v>
      </c>
      <c r="D25" t="s">
        <v>247</v>
      </c>
      <c r="E25" t="s">
        <v>258</v>
      </c>
      <c r="F25" t="s">
        <v>3407</v>
      </c>
      <c r="G25" t="s">
        <v>3102</v>
      </c>
      <c r="H25" t="s">
        <v>2611</v>
      </c>
      <c r="I25" t="s">
        <v>2697</v>
      </c>
      <c r="J25">
        <v>5868</v>
      </c>
      <c r="K25" t="s">
        <v>252</v>
      </c>
      <c r="L25" t="s">
        <v>670</v>
      </c>
      <c r="M25">
        <v>241203</v>
      </c>
      <c r="N25" t="s">
        <v>132</v>
      </c>
      <c r="O25" t="s">
        <v>2612</v>
      </c>
      <c r="P25" t="s">
        <v>132</v>
      </c>
    </row>
    <row r="26" spans="1:16">
      <c r="A26" t="s">
        <v>3408</v>
      </c>
      <c r="B26" t="s">
        <v>3409</v>
      </c>
      <c r="C26" t="s">
        <v>3410</v>
      </c>
      <c r="D26" t="s">
        <v>247</v>
      </c>
      <c r="E26" t="s">
        <v>360</v>
      </c>
      <c r="F26" t="s">
        <v>3411</v>
      </c>
      <c r="G26" t="s">
        <v>3125</v>
      </c>
      <c r="H26" t="s">
        <v>2611</v>
      </c>
      <c r="I26" t="s">
        <v>137</v>
      </c>
      <c r="J26">
        <v>6088</v>
      </c>
      <c r="K26" t="s">
        <v>252</v>
      </c>
      <c r="L26" t="s">
        <v>670</v>
      </c>
      <c r="M26">
        <v>241203</v>
      </c>
      <c r="N26" t="s">
        <v>126</v>
      </c>
      <c r="O26" t="s">
        <v>2612</v>
      </c>
      <c r="P26" t="s">
        <v>126</v>
      </c>
    </row>
    <row r="27" s="110" customFormat="1" spans="1:16">
      <c r="A27" s="110" t="s">
        <v>3412</v>
      </c>
      <c r="B27" s="110" t="s">
        <v>762</v>
      </c>
      <c r="C27" s="110" t="s">
        <v>2679</v>
      </c>
      <c r="D27" s="110" t="s">
        <v>247</v>
      </c>
      <c r="E27" s="110" t="s">
        <v>288</v>
      </c>
      <c r="F27" s="110" t="s">
        <v>3413</v>
      </c>
      <c r="G27" s="110" t="s">
        <v>3414</v>
      </c>
      <c r="H27" s="110" t="s">
        <v>2611</v>
      </c>
      <c r="I27" s="110" t="s">
        <v>39</v>
      </c>
      <c r="J27" s="110">
        <v>6098</v>
      </c>
      <c r="K27" s="110" t="s">
        <v>252</v>
      </c>
      <c r="L27" s="110" t="s">
        <v>670</v>
      </c>
      <c r="M27" s="110">
        <v>241202</v>
      </c>
      <c r="N27" s="110" t="s">
        <v>40</v>
      </c>
      <c r="O27" s="110" t="s">
        <v>2612</v>
      </c>
      <c r="P27" s="110" t="s">
        <v>762</v>
      </c>
    </row>
    <row r="28" spans="1:16">
      <c r="A28" t="s">
        <v>3415</v>
      </c>
      <c r="B28" t="s">
        <v>20</v>
      </c>
      <c r="C28" t="s">
        <v>3416</v>
      </c>
      <c r="D28" t="s">
        <v>247</v>
      </c>
      <c r="E28" t="s">
        <v>288</v>
      </c>
      <c r="F28" t="s">
        <v>3417</v>
      </c>
      <c r="G28" t="s">
        <v>3418</v>
      </c>
      <c r="H28" t="s">
        <v>2611</v>
      </c>
      <c r="I28" t="s">
        <v>13</v>
      </c>
      <c r="J28">
        <v>6098</v>
      </c>
      <c r="K28" t="s">
        <v>252</v>
      </c>
      <c r="L28" t="s">
        <v>670</v>
      </c>
      <c r="M28">
        <v>231201</v>
      </c>
      <c r="N28" t="s">
        <v>20</v>
      </c>
      <c r="O28" t="s">
        <v>2612</v>
      </c>
      <c r="P28" t="s">
        <v>20</v>
      </c>
    </row>
    <row r="29" spans="1:16">
      <c r="A29" t="s">
        <v>3270</v>
      </c>
      <c r="B29" t="s">
        <v>3271</v>
      </c>
      <c r="C29" t="s">
        <v>3272</v>
      </c>
      <c r="D29" t="s">
        <v>247</v>
      </c>
      <c r="E29" t="s">
        <v>273</v>
      </c>
      <c r="F29" t="s">
        <v>3273</v>
      </c>
      <c r="G29" t="s">
        <v>3274</v>
      </c>
      <c r="H29" t="s">
        <v>2611</v>
      </c>
      <c r="I29" t="s">
        <v>137</v>
      </c>
      <c r="J29">
        <v>6078</v>
      </c>
      <c r="K29" t="s">
        <v>252</v>
      </c>
      <c r="L29" t="s">
        <v>670</v>
      </c>
      <c r="M29">
        <v>241202</v>
      </c>
      <c r="N29" t="s">
        <v>126</v>
      </c>
      <c r="O29" t="s">
        <v>2612</v>
      </c>
      <c r="P29" t="s">
        <v>126</v>
      </c>
    </row>
    <row r="44" ht="21" customHeight="1" spans="2:4">
      <c r="B44" s="150" t="s">
        <v>3419</v>
      </c>
      <c r="C44" s="150"/>
      <c r="D44" s="150"/>
    </row>
    <row r="45" ht="21" customHeight="1" spans="2:4">
      <c r="B45" s="151" t="s">
        <v>3420</v>
      </c>
      <c r="C45" s="151" t="s">
        <v>3421</v>
      </c>
      <c r="D45" s="151" t="s">
        <v>3422</v>
      </c>
    </row>
    <row r="46" ht="21" customHeight="1" spans="2:4">
      <c r="B46" s="152" t="s">
        <v>126</v>
      </c>
      <c r="C46" s="152" t="s">
        <v>2611</v>
      </c>
      <c r="D46" s="152">
        <v>4</v>
      </c>
    </row>
    <row r="47" ht="21" customHeight="1" spans="2:4">
      <c r="B47" s="152" t="s">
        <v>86</v>
      </c>
      <c r="C47" s="152" t="s">
        <v>2611</v>
      </c>
      <c r="D47" s="152">
        <v>11</v>
      </c>
    </row>
    <row r="48" ht="21" customHeight="1" spans="2:4">
      <c r="B48" s="152" t="s">
        <v>46</v>
      </c>
      <c r="C48" s="152" t="s">
        <v>2611</v>
      </c>
      <c r="D48" s="152">
        <v>1</v>
      </c>
    </row>
    <row r="49" ht="21" customHeight="1" spans="2:4">
      <c r="B49" s="152" t="s">
        <v>53</v>
      </c>
      <c r="C49" s="152" t="s">
        <v>2611</v>
      </c>
      <c r="D49" s="152">
        <v>1</v>
      </c>
    </row>
    <row r="50" ht="21" customHeight="1" spans="2:4">
      <c r="B50" s="152" t="s">
        <v>56</v>
      </c>
      <c r="C50" s="152" t="s">
        <v>2611</v>
      </c>
      <c r="D50" s="152">
        <v>1</v>
      </c>
    </row>
    <row r="51" s="110" customFormat="1" ht="21" customHeight="1" spans="2:4">
      <c r="B51" s="162" t="s">
        <v>2614</v>
      </c>
      <c r="C51" s="162" t="s">
        <v>2611</v>
      </c>
      <c r="D51" s="162">
        <v>1</v>
      </c>
    </row>
    <row r="52" s="110" customFormat="1" ht="21" customHeight="1" spans="2:4">
      <c r="B52" s="162" t="s">
        <v>3376</v>
      </c>
      <c r="C52" s="162" t="s">
        <v>2611</v>
      </c>
      <c r="D52" s="162">
        <v>1</v>
      </c>
    </row>
    <row r="53" s="110" customFormat="1" ht="21" customHeight="1" spans="2:4">
      <c r="B53" s="162" t="s">
        <v>762</v>
      </c>
      <c r="C53" s="162" t="s">
        <v>2611</v>
      </c>
      <c r="D53" s="162">
        <v>1</v>
      </c>
    </row>
    <row r="54" customFormat="1" ht="21" customHeight="1" spans="2:6">
      <c r="B54" s="152" t="s">
        <v>20</v>
      </c>
      <c r="C54" s="152" t="s">
        <v>2611</v>
      </c>
      <c r="D54" s="152">
        <v>1</v>
      </c>
      <c r="F54" t="s">
        <v>217</v>
      </c>
    </row>
    <row r="55" customFormat="1" ht="21" customHeight="1" spans="2:4">
      <c r="B55" s="152" t="s">
        <v>68</v>
      </c>
      <c r="C55" s="152" t="s">
        <v>2611</v>
      </c>
      <c r="D55" s="152">
        <v>2</v>
      </c>
    </row>
    <row r="56" customFormat="1" ht="21" customHeight="1" spans="2:4">
      <c r="B56" s="152" t="s">
        <v>51</v>
      </c>
      <c r="C56" s="152" t="s">
        <v>2611</v>
      </c>
      <c r="D56" s="152">
        <v>1</v>
      </c>
    </row>
    <row r="57" customFormat="1" ht="21" customHeight="1" spans="2:4">
      <c r="B57" s="152" t="s">
        <v>132</v>
      </c>
      <c r="C57" s="152" t="s">
        <v>2611</v>
      </c>
      <c r="D57" s="152">
        <v>1</v>
      </c>
    </row>
    <row r="58" s="110" customFormat="1" ht="21" customHeight="1" spans="2:4">
      <c r="B58" s="162" t="s">
        <v>3393</v>
      </c>
      <c r="C58" s="162" t="s">
        <v>2611</v>
      </c>
      <c r="D58" s="162">
        <v>2</v>
      </c>
    </row>
  </sheetData>
  <autoFilter xmlns:etc="http://www.wps.cn/officeDocument/2017/etCustomData" ref="A1:P29" etc:filterBottomFollowUsedRange="0">
    <extLst/>
  </autoFilter>
  <mergeCells count="1">
    <mergeCell ref="B44:D44"/>
  </mergeCells>
  <pageMargins left="0.75" right="0.75" top="1" bottom="1" header="0.5" footer="0.5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workbookViewId="0">
      <selection activeCell="M33" sqref="M33"/>
    </sheetView>
  </sheetViews>
  <sheetFormatPr defaultColWidth="9" defaultRowHeight="13.5"/>
  <cols>
    <col min="1" max="1" width="10.5" customWidth="1"/>
    <col min="2" max="2" width="10.375" customWidth="1"/>
    <col min="3" max="3" width="12.625" customWidth="1"/>
    <col min="4" max="5" width="7" customWidth="1"/>
    <col min="6" max="6" width="9.25" customWidth="1"/>
    <col min="7" max="7" width="11.5" customWidth="1"/>
    <col min="8" max="8" width="10.375" customWidth="1"/>
    <col min="9" max="9" width="22.875" customWidth="1"/>
    <col min="10" max="10" width="8.875" customWidth="1"/>
    <col min="11" max="11" width="28.25" customWidth="1"/>
    <col min="12" max="12" width="11.125" customWidth="1"/>
    <col min="14" max="14" width="3.625" customWidth="1"/>
    <col min="16" max="16" width="9.375"/>
    <col min="18" max="18" width="13.75" customWidth="1"/>
    <col min="19" max="19" width="11.5" customWidth="1"/>
  </cols>
  <sheetData>
    <row r="1" spans="1:19">
      <c r="A1" s="148" t="s">
        <v>380</v>
      </c>
      <c r="B1" s="148" t="s">
        <v>381</v>
      </c>
      <c r="C1" s="148" t="s">
        <v>382</v>
      </c>
      <c r="D1" s="148" t="s">
        <v>556</v>
      </c>
      <c r="E1" s="148" t="s">
        <v>602</v>
      </c>
      <c r="F1" s="148" t="s">
        <v>387</v>
      </c>
      <c r="G1" s="148" t="s">
        <v>391</v>
      </c>
      <c r="H1" s="148" t="s">
        <v>383</v>
      </c>
      <c r="I1" s="148" t="s">
        <v>386</v>
      </c>
      <c r="J1" s="148" t="s">
        <v>393</v>
      </c>
      <c r="K1" s="148" t="s">
        <v>421</v>
      </c>
      <c r="L1" s="148" t="s">
        <v>390</v>
      </c>
      <c r="M1" s="148" t="s">
        <v>422</v>
      </c>
      <c r="N1" s="148" t="s">
        <v>424</v>
      </c>
      <c r="O1" s="148" t="s">
        <v>389</v>
      </c>
      <c r="P1" s="148" t="s">
        <v>430</v>
      </c>
      <c r="Q1" s="148" t="s">
        <v>431</v>
      </c>
      <c r="R1" s="148" t="s">
        <v>388</v>
      </c>
      <c r="S1" s="155" t="s">
        <v>3423</v>
      </c>
    </row>
    <row r="2" spans="1:19">
      <c r="A2" s="159" t="s">
        <v>3424</v>
      </c>
      <c r="B2" s="159" t="s">
        <v>722</v>
      </c>
      <c r="C2" s="159" t="s">
        <v>3425</v>
      </c>
      <c r="D2" s="159" t="s">
        <v>3426</v>
      </c>
      <c r="E2" s="159" t="s">
        <v>3427</v>
      </c>
      <c r="F2" s="159" t="s">
        <v>3428</v>
      </c>
      <c r="G2" s="159" t="s">
        <v>3429</v>
      </c>
      <c r="H2" s="159" t="s">
        <v>655</v>
      </c>
      <c r="I2" s="159" t="s">
        <v>3344</v>
      </c>
      <c r="J2" s="159" t="s">
        <v>217</v>
      </c>
      <c r="K2" s="159" t="s">
        <v>3430</v>
      </c>
      <c r="L2" s="159" t="s">
        <v>2611</v>
      </c>
      <c r="M2" s="159" t="s">
        <v>3431</v>
      </c>
      <c r="N2" s="159" t="s">
        <v>3432</v>
      </c>
      <c r="O2" s="160">
        <v>1</v>
      </c>
      <c r="P2" s="160">
        <v>3800</v>
      </c>
      <c r="Q2" s="159" t="s">
        <v>712</v>
      </c>
      <c r="R2" s="161">
        <v>3800</v>
      </c>
      <c r="S2" t="s">
        <v>126</v>
      </c>
    </row>
    <row r="3" spans="1:19">
      <c r="A3" s="159" t="s">
        <v>3424</v>
      </c>
      <c r="B3" s="159" t="s">
        <v>722</v>
      </c>
      <c r="C3" s="159" t="s">
        <v>3433</v>
      </c>
      <c r="D3" s="159" t="s">
        <v>3426</v>
      </c>
      <c r="E3" s="159" t="s">
        <v>3427</v>
      </c>
      <c r="F3" s="159" t="s">
        <v>3428</v>
      </c>
      <c r="G3" s="159" t="s">
        <v>3429</v>
      </c>
      <c r="H3" s="159" t="s">
        <v>655</v>
      </c>
      <c r="I3" s="159" t="s">
        <v>3344</v>
      </c>
      <c r="J3" s="159" t="s">
        <v>217</v>
      </c>
      <c r="K3" s="159" t="s">
        <v>3430</v>
      </c>
      <c r="L3" s="159" t="s">
        <v>2611</v>
      </c>
      <c r="M3" s="159" t="s">
        <v>3431</v>
      </c>
      <c r="N3" s="159" t="s">
        <v>3432</v>
      </c>
      <c r="O3" s="160">
        <v>1</v>
      </c>
      <c r="P3" s="160">
        <v>3800</v>
      </c>
      <c r="Q3" s="159" t="s">
        <v>712</v>
      </c>
      <c r="R3" s="161">
        <v>3800</v>
      </c>
      <c r="S3" t="s">
        <v>126</v>
      </c>
    </row>
    <row r="4" spans="1:19">
      <c r="A4" s="159" t="s">
        <v>3424</v>
      </c>
      <c r="B4" s="159" t="s">
        <v>722</v>
      </c>
      <c r="C4" s="159" t="s">
        <v>3434</v>
      </c>
      <c r="D4" s="159" t="s">
        <v>3426</v>
      </c>
      <c r="E4" s="159" t="s">
        <v>3427</v>
      </c>
      <c r="F4" s="159" t="s">
        <v>3428</v>
      </c>
      <c r="G4" s="159" t="s">
        <v>3429</v>
      </c>
      <c r="H4" s="159" t="s">
        <v>655</v>
      </c>
      <c r="I4" s="159" t="s">
        <v>3344</v>
      </c>
      <c r="J4" s="159" t="s">
        <v>217</v>
      </c>
      <c r="K4" s="159" t="s">
        <v>3430</v>
      </c>
      <c r="L4" s="159" t="s">
        <v>2611</v>
      </c>
      <c r="M4" s="159" t="s">
        <v>3431</v>
      </c>
      <c r="N4" s="159" t="s">
        <v>3432</v>
      </c>
      <c r="O4" s="160">
        <v>1</v>
      </c>
      <c r="P4" s="160">
        <v>3800</v>
      </c>
      <c r="Q4" s="159" t="s">
        <v>712</v>
      </c>
      <c r="R4" s="161">
        <v>3800</v>
      </c>
      <c r="S4" t="s">
        <v>126</v>
      </c>
    </row>
    <row r="5" spans="1:19">
      <c r="A5" s="159" t="s">
        <v>2986</v>
      </c>
      <c r="B5" s="159" t="s">
        <v>722</v>
      </c>
      <c r="C5" s="159" t="s">
        <v>3435</v>
      </c>
      <c r="D5" s="159" t="s">
        <v>3436</v>
      </c>
      <c r="E5" s="159" t="s">
        <v>670</v>
      </c>
      <c r="F5" s="159" t="s">
        <v>3437</v>
      </c>
      <c r="G5" s="159" t="s">
        <v>3032</v>
      </c>
      <c r="H5" s="159" t="s">
        <v>655</v>
      </c>
      <c r="I5" s="159" t="s">
        <v>3344</v>
      </c>
      <c r="J5" s="159" t="s">
        <v>217</v>
      </c>
      <c r="K5" s="159" t="s">
        <v>3430</v>
      </c>
      <c r="L5" s="159" t="s">
        <v>2611</v>
      </c>
      <c r="M5" s="159" t="s">
        <v>3431</v>
      </c>
      <c r="N5" s="159" t="s">
        <v>3432</v>
      </c>
      <c r="O5" s="160">
        <v>1</v>
      </c>
      <c r="P5" s="160">
        <v>3600</v>
      </c>
      <c r="Q5" s="159" t="s">
        <v>3424</v>
      </c>
      <c r="R5" s="161">
        <v>3600</v>
      </c>
      <c r="S5" t="s">
        <v>86</v>
      </c>
    </row>
    <row r="6" spans="1:19">
      <c r="A6" s="159" t="s">
        <v>2986</v>
      </c>
      <c r="B6" s="159" t="s">
        <v>722</v>
      </c>
      <c r="C6" s="159" t="s">
        <v>3438</v>
      </c>
      <c r="D6" s="159" t="s">
        <v>3436</v>
      </c>
      <c r="E6" s="159" t="s">
        <v>670</v>
      </c>
      <c r="F6" s="159" t="s">
        <v>3437</v>
      </c>
      <c r="G6" s="159" t="s">
        <v>3032</v>
      </c>
      <c r="H6" s="159" t="s">
        <v>655</v>
      </c>
      <c r="I6" s="159" t="s">
        <v>3344</v>
      </c>
      <c r="J6" s="159" t="s">
        <v>217</v>
      </c>
      <c r="K6" s="159" t="s">
        <v>3430</v>
      </c>
      <c r="L6" s="159" t="s">
        <v>2611</v>
      </c>
      <c r="M6" s="159" t="s">
        <v>3431</v>
      </c>
      <c r="N6" s="159" t="s">
        <v>3432</v>
      </c>
      <c r="O6" s="160">
        <v>1</v>
      </c>
      <c r="P6" s="160">
        <v>3600</v>
      </c>
      <c r="Q6" s="159" t="s">
        <v>3424</v>
      </c>
      <c r="R6" s="161">
        <v>3600</v>
      </c>
      <c r="S6" t="s">
        <v>86</v>
      </c>
    </row>
    <row r="7" spans="1:19">
      <c r="A7" s="159" t="s">
        <v>2986</v>
      </c>
      <c r="B7" s="159" t="s">
        <v>722</v>
      </c>
      <c r="C7" s="159" t="s">
        <v>3439</v>
      </c>
      <c r="D7" s="159" t="s">
        <v>3436</v>
      </c>
      <c r="E7" s="159" t="s">
        <v>670</v>
      </c>
      <c r="F7" s="159" t="s">
        <v>762</v>
      </c>
      <c r="G7" s="159" t="s">
        <v>3032</v>
      </c>
      <c r="H7" s="159" t="s">
        <v>655</v>
      </c>
      <c r="I7" s="159" t="s">
        <v>3344</v>
      </c>
      <c r="J7" s="159" t="s">
        <v>217</v>
      </c>
      <c r="K7" s="159" t="s">
        <v>3430</v>
      </c>
      <c r="L7" s="159" t="s">
        <v>2611</v>
      </c>
      <c r="M7" s="159" t="s">
        <v>3431</v>
      </c>
      <c r="N7" s="159" t="s">
        <v>3432</v>
      </c>
      <c r="O7" s="160">
        <v>1</v>
      </c>
      <c r="P7" s="160">
        <v>3600</v>
      </c>
      <c r="Q7" s="159" t="s">
        <v>3424</v>
      </c>
      <c r="R7" s="161">
        <v>3600</v>
      </c>
      <c r="S7" t="s">
        <v>86</v>
      </c>
    </row>
    <row r="8" spans="1:19">
      <c r="A8" s="159" t="s">
        <v>2986</v>
      </c>
      <c r="B8" s="159" t="s">
        <v>722</v>
      </c>
      <c r="C8" s="159" t="s">
        <v>3440</v>
      </c>
      <c r="D8" s="159" t="s">
        <v>3436</v>
      </c>
      <c r="E8" s="159" t="s">
        <v>670</v>
      </c>
      <c r="F8" s="159" t="s">
        <v>762</v>
      </c>
      <c r="G8" s="159" t="s">
        <v>3032</v>
      </c>
      <c r="H8" s="159" t="s">
        <v>655</v>
      </c>
      <c r="I8" s="159" t="s">
        <v>3344</v>
      </c>
      <c r="J8" s="159" t="s">
        <v>217</v>
      </c>
      <c r="K8" s="159" t="s">
        <v>3430</v>
      </c>
      <c r="L8" s="159" t="s">
        <v>2611</v>
      </c>
      <c r="M8" s="159" t="s">
        <v>3431</v>
      </c>
      <c r="N8" s="159" t="s">
        <v>3432</v>
      </c>
      <c r="O8" s="160">
        <v>1</v>
      </c>
      <c r="P8" s="160">
        <v>3600</v>
      </c>
      <c r="Q8" s="159" t="s">
        <v>3424</v>
      </c>
      <c r="R8" s="161">
        <v>3600</v>
      </c>
      <c r="S8" t="s">
        <v>86</v>
      </c>
    </row>
    <row r="9" spans="1:19">
      <c r="A9" s="159" t="s">
        <v>2986</v>
      </c>
      <c r="B9" s="159" t="s">
        <v>722</v>
      </c>
      <c r="C9" s="159" t="s">
        <v>3441</v>
      </c>
      <c r="D9" s="159" t="s">
        <v>3442</v>
      </c>
      <c r="E9" s="159" t="s">
        <v>670</v>
      </c>
      <c r="F9" s="159" t="s">
        <v>86</v>
      </c>
      <c r="G9" s="159" t="s">
        <v>3032</v>
      </c>
      <c r="H9" s="159" t="s">
        <v>655</v>
      </c>
      <c r="I9" s="159" t="s">
        <v>3344</v>
      </c>
      <c r="J9" s="159" t="s">
        <v>217</v>
      </c>
      <c r="K9" s="159" t="s">
        <v>3430</v>
      </c>
      <c r="L9" s="159" t="s">
        <v>2611</v>
      </c>
      <c r="M9" s="159" t="s">
        <v>3431</v>
      </c>
      <c r="N9" s="159" t="s">
        <v>3432</v>
      </c>
      <c r="O9" s="160">
        <v>1</v>
      </c>
      <c r="P9" s="160">
        <v>2500</v>
      </c>
      <c r="Q9" s="159" t="s">
        <v>2987</v>
      </c>
      <c r="R9" s="161">
        <v>2500</v>
      </c>
      <c r="S9" t="s">
        <v>86</v>
      </c>
    </row>
    <row r="10" spans="1:19">
      <c r="A10" s="159" t="s">
        <v>2985</v>
      </c>
      <c r="B10" s="159" t="s">
        <v>722</v>
      </c>
      <c r="C10" s="159" t="s">
        <v>3443</v>
      </c>
      <c r="D10" s="159" t="s">
        <v>3444</v>
      </c>
      <c r="E10" s="159" t="s">
        <v>3427</v>
      </c>
      <c r="F10" s="159" t="s">
        <v>3206</v>
      </c>
      <c r="G10" s="159" t="s">
        <v>3445</v>
      </c>
      <c r="H10" s="159" t="s">
        <v>655</v>
      </c>
      <c r="I10" s="159" t="s">
        <v>3344</v>
      </c>
      <c r="J10" s="159" t="s">
        <v>217</v>
      </c>
      <c r="K10" s="159" t="s">
        <v>3430</v>
      </c>
      <c r="L10" s="159" t="s">
        <v>2611</v>
      </c>
      <c r="M10" s="159" t="s">
        <v>3431</v>
      </c>
      <c r="N10" s="159" t="s">
        <v>3432</v>
      </c>
      <c r="O10" s="160">
        <v>1</v>
      </c>
      <c r="P10" s="160">
        <v>3800</v>
      </c>
      <c r="Q10" s="159" t="s">
        <v>3446</v>
      </c>
      <c r="R10" s="161">
        <v>3800</v>
      </c>
      <c r="S10" t="s">
        <v>126</v>
      </c>
    </row>
    <row r="11" spans="1:19">
      <c r="A11" s="159" t="s">
        <v>2985</v>
      </c>
      <c r="B11" s="159" t="s">
        <v>722</v>
      </c>
      <c r="C11" s="159" t="s">
        <v>3447</v>
      </c>
      <c r="D11" s="159" t="s">
        <v>3444</v>
      </c>
      <c r="E11" s="159" t="s">
        <v>3427</v>
      </c>
      <c r="F11" s="159" t="s">
        <v>3206</v>
      </c>
      <c r="G11" s="159" t="s">
        <v>3445</v>
      </c>
      <c r="H11" s="159" t="s">
        <v>655</v>
      </c>
      <c r="I11" s="159" t="s">
        <v>3344</v>
      </c>
      <c r="J11" s="159" t="s">
        <v>217</v>
      </c>
      <c r="K11" s="159" t="s">
        <v>3430</v>
      </c>
      <c r="L11" s="159" t="s">
        <v>2611</v>
      </c>
      <c r="M11" s="159" t="s">
        <v>3431</v>
      </c>
      <c r="N11" s="159" t="s">
        <v>3432</v>
      </c>
      <c r="O11" s="160">
        <v>1</v>
      </c>
      <c r="P11" s="160">
        <v>3800</v>
      </c>
      <c r="Q11" s="159" t="s">
        <v>3446</v>
      </c>
      <c r="R11" s="161">
        <v>3800</v>
      </c>
      <c r="S11" t="s">
        <v>126</v>
      </c>
    </row>
    <row r="12" spans="1:19">
      <c r="A12" s="159" t="s">
        <v>2985</v>
      </c>
      <c r="B12" s="159" t="s">
        <v>722</v>
      </c>
      <c r="C12" s="159" t="s">
        <v>3448</v>
      </c>
      <c r="D12" s="159" t="s">
        <v>3449</v>
      </c>
      <c r="E12" s="159" t="s">
        <v>3427</v>
      </c>
      <c r="F12" s="159" t="s">
        <v>3206</v>
      </c>
      <c r="G12" s="159" t="s">
        <v>3445</v>
      </c>
      <c r="H12" s="159" t="s">
        <v>655</v>
      </c>
      <c r="I12" s="159" t="s">
        <v>3344</v>
      </c>
      <c r="J12" s="159" t="s">
        <v>217</v>
      </c>
      <c r="K12" s="159" t="s">
        <v>3430</v>
      </c>
      <c r="L12" s="159" t="s">
        <v>2611</v>
      </c>
      <c r="M12" s="159" t="s">
        <v>3431</v>
      </c>
      <c r="N12" s="159" t="s">
        <v>3432</v>
      </c>
      <c r="O12" s="160">
        <v>1</v>
      </c>
      <c r="P12" s="160">
        <v>3600</v>
      </c>
      <c r="Q12" s="159" t="s">
        <v>3446</v>
      </c>
      <c r="R12" s="161">
        <v>3600</v>
      </c>
      <c r="S12" t="s">
        <v>126</v>
      </c>
    </row>
    <row r="13" spans="1:19">
      <c r="A13" s="159" t="s">
        <v>2975</v>
      </c>
      <c r="B13" s="159" t="s">
        <v>722</v>
      </c>
      <c r="C13" s="159" t="s">
        <v>3450</v>
      </c>
      <c r="D13" s="159" t="s">
        <v>3451</v>
      </c>
      <c r="E13" s="159" t="s">
        <v>670</v>
      </c>
      <c r="F13" s="159" t="s">
        <v>20</v>
      </c>
      <c r="G13" s="159" t="s">
        <v>3032</v>
      </c>
      <c r="H13" s="159" t="s">
        <v>655</v>
      </c>
      <c r="I13" s="159" t="s">
        <v>3344</v>
      </c>
      <c r="J13" s="159" t="s">
        <v>217</v>
      </c>
      <c r="K13" s="159" t="s">
        <v>3430</v>
      </c>
      <c r="L13" s="159" t="s">
        <v>2611</v>
      </c>
      <c r="M13" s="159" t="s">
        <v>3431</v>
      </c>
      <c r="N13" s="159" t="s">
        <v>3432</v>
      </c>
      <c r="O13" s="160">
        <v>1</v>
      </c>
      <c r="P13" s="160">
        <v>3600</v>
      </c>
      <c r="Q13" s="159" t="s">
        <v>2978</v>
      </c>
      <c r="R13" s="161">
        <v>3600</v>
      </c>
      <c r="S13" t="s">
        <v>86</v>
      </c>
    </row>
    <row r="14" spans="1:19">
      <c r="A14" s="159" t="s">
        <v>2975</v>
      </c>
      <c r="B14" s="159" t="s">
        <v>722</v>
      </c>
      <c r="C14" s="159" t="s">
        <v>3452</v>
      </c>
      <c r="D14" s="159" t="s">
        <v>3453</v>
      </c>
      <c r="E14" s="159" t="s">
        <v>670</v>
      </c>
      <c r="F14" s="159" t="s">
        <v>20</v>
      </c>
      <c r="G14" s="159" t="s">
        <v>3454</v>
      </c>
      <c r="H14" s="159" t="s">
        <v>655</v>
      </c>
      <c r="I14" s="159" t="s">
        <v>3344</v>
      </c>
      <c r="J14" s="159" t="s">
        <v>217</v>
      </c>
      <c r="K14" s="159" t="s">
        <v>3430</v>
      </c>
      <c r="L14" s="159" t="s">
        <v>2611</v>
      </c>
      <c r="M14" s="159" t="s">
        <v>3431</v>
      </c>
      <c r="N14" s="159" t="s">
        <v>3432</v>
      </c>
      <c r="O14" s="160">
        <v>1</v>
      </c>
      <c r="P14" s="160">
        <v>3600</v>
      </c>
      <c r="Q14" s="159" t="s">
        <v>2978</v>
      </c>
      <c r="R14" s="161">
        <v>3600</v>
      </c>
      <c r="S14" t="s">
        <v>86</v>
      </c>
    </row>
    <row r="15" spans="1:19">
      <c r="A15" s="159" t="s">
        <v>3455</v>
      </c>
      <c r="B15" s="159" t="s">
        <v>722</v>
      </c>
      <c r="C15" s="159" t="s">
        <v>3456</v>
      </c>
      <c r="D15" s="159" t="s">
        <v>3457</v>
      </c>
      <c r="E15" s="159" t="s">
        <v>670</v>
      </c>
      <c r="F15" s="159" t="s">
        <v>86</v>
      </c>
      <c r="G15" s="159" t="s">
        <v>3032</v>
      </c>
      <c r="H15" s="159" t="s">
        <v>655</v>
      </c>
      <c r="I15" s="159" t="s">
        <v>3344</v>
      </c>
      <c r="J15" s="159" t="s">
        <v>217</v>
      </c>
      <c r="K15" s="159" t="s">
        <v>3430</v>
      </c>
      <c r="L15" s="159" t="s">
        <v>2611</v>
      </c>
      <c r="M15" s="159" t="s">
        <v>3431</v>
      </c>
      <c r="N15" s="159" t="s">
        <v>3432</v>
      </c>
      <c r="O15" s="160">
        <v>1</v>
      </c>
      <c r="P15" s="160">
        <v>2500</v>
      </c>
      <c r="Q15" s="159" t="s">
        <v>712</v>
      </c>
      <c r="R15" s="161">
        <v>2500</v>
      </c>
      <c r="S15" t="s">
        <v>86</v>
      </c>
    </row>
    <row r="16" spans="1:19">
      <c r="A16" s="159" t="s">
        <v>3455</v>
      </c>
      <c r="B16" s="159" t="s">
        <v>722</v>
      </c>
      <c r="C16" s="159" t="s">
        <v>3458</v>
      </c>
      <c r="D16" s="159" t="s">
        <v>3459</v>
      </c>
      <c r="E16" s="159" t="s">
        <v>670</v>
      </c>
      <c r="F16" s="159" t="s">
        <v>2614</v>
      </c>
      <c r="G16" s="159" t="s">
        <v>3460</v>
      </c>
      <c r="H16" s="159" t="s">
        <v>655</v>
      </c>
      <c r="I16" s="159" t="s">
        <v>3344</v>
      </c>
      <c r="J16" s="159" t="s">
        <v>217</v>
      </c>
      <c r="K16" s="159" t="s">
        <v>3430</v>
      </c>
      <c r="L16" s="159" t="s">
        <v>2611</v>
      </c>
      <c r="M16" s="159" t="s">
        <v>3431</v>
      </c>
      <c r="N16" s="159" t="s">
        <v>3432</v>
      </c>
      <c r="O16" s="160">
        <v>1</v>
      </c>
      <c r="P16" s="160">
        <v>3600</v>
      </c>
      <c r="Q16" s="159" t="s">
        <v>2972</v>
      </c>
      <c r="R16" s="161">
        <v>3600</v>
      </c>
      <c r="S16" t="s">
        <v>86</v>
      </c>
    </row>
    <row r="17" spans="1:19">
      <c r="A17" s="159" t="s">
        <v>3455</v>
      </c>
      <c r="B17" s="159" t="s">
        <v>722</v>
      </c>
      <c r="C17" s="159" t="s">
        <v>3461</v>
      </c>
      <c r="D17" s="159" t="s">
        <v>3462</v>
      </c>
      <c r="E17" s="159" t="s">
        <v>670</v>
      </c>
      <c r="F17" s="159" t="s">
        <v>2614</v>
      </c>
      <c r="G17" s="159" t="s">
        <v>3463</v>
      </c>
      <c r="H17" s="159" t="s">
        <v>655</v>
      </c>
      <c r="I17" s="159" t="s">
        <v>3344</v>
      </c>
      <c r="J17" s="159" t="s">
        <v>217</v>
      </c>
      <c r="K17" s="159" t="s">
        <v>3430</v>
      </c>
      <c r="L17" s="159" t="s">
        <v>2611</v>
      </c>
      <c r="M17" s="159" t="s">
        <v>3431</v>
      </c>
      <c r="N17" s="159" t="s">
        <v>3432</v>
      </c>
      <c r="O17" s="160">
        <v>1</v>
      </c>
      <c r="P17" s="160">
        <v>3600</v>
      </c>
      <c r="Q17" s="159" t="s">
        <v>2972</v>
      </c>
      <c r="R17" s="161">
        <v>3600</v>
      </c>
      <c r="S17" t="s">
        <v>86</v>
      </c>
    </row>
    <row r="18" spans="1:19">
      <c r="A18" s="159" t="s">
        <v>3464</v>
      </c>
      <c r="B18" s="159" t="s">
        <v>722</v>
      </c>
      <c r="C18" s="159" t="s">
        <v>2691</v>
      </c>
      <c r="D18" s="159" t="s">
        <v>2689</v>
      </c>
      <c r="E18" s="159" t="s">
        <v>670</v>
      </c>
      <c r="F18" s="159" t="s">
        <v>2104</v>
      </c>
      <c r="G18" s="159" t="s">
        <v>2688</v>
      </c>
      <c r="H18" s="159" t="s">
        <v>655</v>
      </c>
      <c r="I18" s="159" t="s">
        <v>723</v>
      </c>
      <c r="J18" s="159" t="s">
        <v>217</v>
      </c>
      <c r="K18" s="159" t="s">
        <v>3430</v>
      </c>
      <c r="L18" s="159" t="s">
        <v>2611</v>
      </c>
      <c r="M18" s="159" t="s">
        <v>3431</v>
      </c>
      <c r="N18" s="159" t="s">
        <v>3432</v>
      </c>
      <c r="O18" s="160">
        <v>1</v>
      </c>
      <c r="P18" s="160">
        <v>3800</v>
      </c>
      <c r="Q18" s="159" t="s">
        <v>712</v>
      </c>
      <c r="R18" s="161">
        <v>3800</v>
      </c>
      <c r="S18" t="s">
        <v>27</v>
      </c>
    </row>
    <row r="19" spans="1:19">
      <c r="A19" s="159" t="s">
        <v>2960</v>
      </c>
      <c r="B19" s="159" t="s">
        <v>722</v>
      </c>
      <c r="C19" s="159" t="s">
        <v>2613</v>
      </c>
      <c r="D19" s="159" t="s">
        <v>3465</v>
      </c>
      <c r="E19" s="159" t="s">
        <v>670</v>
      </c>
      <c r="F19" s="159" t="s">
        <v>2614</v>
      </c>
      <c r="G19" s="159" t="s">
        <v>2615</v>
      </c>
      <c r="H19" s="159" t="s">
        <v>655</v>
      </c>
      <c r="I19" s="159" t="s">
        <v>3344</v>
      </c>
      <c r="J19" s="159" t="s">
        <v>217</v>
      </c>
      <c r="K19" s="159" t="s">
        <v>3430</v>
      </c>
      <c r="L19" s="159" t="s">
        <v>2611</v>
      </c>
      <c r="M19" s="159" t="s">
        <v>3431</v>
      </c>
      <c r="N19" s="159" t="s">
        <v>3432</v>
      </c>
      <c r="O19" s="160">
        <v>1</v>
      </c>
      <c r="P19" s="160">
        <v>2500</v>
      </c>
      <c r="Q19" s="159" t="s">
        <v>2961</v>
      </c>
      <c r="R19" s="161">
        <v>2500</v>
      </c>
      <c r="S19" t="s">
        <v>86</v>
      </c>
    </row>
    <row r="20" spans="1:19">
      <c r="A20" s="159" t="s">
        <v>2960</v>
      </c>
      <c r="B20" s="159" t="s">
        <v>722</v>
      </c>
      <c r="C20" s="159" t="s">
        <v>2607</v>
      </c>
      <c r="D20" s="159" t="s">
        <v>3466</v>
      </c>
      <c r="E20" s="159" t="s">
        <v>670</v>
      </c>
      <c r="F20" s="159" t="s">
        <v>86</v>
      </c>
      <c r="G20" s="159" t="s">
        <v>2608</v>
      </c>
      <c r="H20" s="159" t="s">
        <v>655</v>
      </c>
      <c r="I20" s="159" t="s">
        <v>3344</v>
      </c>
      <c r="J20" s="159" t="s">
        <v>217</v>
      </c>
      <c r="K20" s="159" t="s">
        <v>3430</v>
      </c>
      <c r="L20" s="159" t="s">
        <v>2611</v>
      </c>
      <c r="M20" s="159" t="s">
        <v>3431</v>
      </c>
      <c r="N20" s="159" t="s">
        <v>3432</v>
      </c>
      <c r="O20" s="160">
        <v>1</v>
      </c>
      <c r="P20" s="160">
        <v>2500</v>
      </c>
      <c r="Q20" s="159" t="s">
        <v>2961</v>
      </c>
      <c r="R20" s="161">
        <v>2500</v>
      </c>
      <c r="S20" t="s">
        <v>86</v>
      </c>
    </row>
    <row r="26" ht="21" customHeight="1" spans="2:4">
      <c r="B26" s="150" t="s">
        <v>3419</v>
      </c>
      <c r="C26" s="150"/>
      <c r="D26" s="150"/>
    </row>
    <row r="27" ht="21" customHeight="1" spans="2:4">
      <c r="B27" s="151" t="s">
        <v>3420</v>
      </c>
      <c r="C27" s="151" t="s">
        <v>3421</v>
      </c>
      <c r="D27" s="151" t="s">
        <v>3422</v>
      </c>
    </row>
    <row r="28" ht="21" customHeight="1" spans="2:4">
      <c r="B28" s="152" t="s">
        <v>126</v>
      </c>
      <c r="C28" s="152" t="s">
        <v>2611</v>
      </c>
      <c r="D28" s="152">
        <v>6</v>
      </c>
    </row>
    <row r="29" ht="21" customHeight="1" spans="2:4">
      <c r="B29" s="152" t="s">
        <v>86</v>
      </c>
      <c r="C29" s="152" t="s">
        <v>2611</v>
      </c>
      <c r="D29" s="152">
        <v>12</v>
      </c>
    </row>
    <row r="30" customFormat="1" ht="21" customHeight="1" spans="2:4">
      <c r="B30" s="152" t="s">
        <v>27</v>
      </c>
      <c r="C30" s="152" t="s">
        <v>2611</v>
      </c>
      <c r="D30" s="152">
        <v>1</v>
      </c>
    </row>
  </sheetData>
  <autoFilter xmlns:etc="http://www.wps.cn/officeDocument/2017/etCustomData" ref="A1:S20" etc:filterBottomFollowUsedRange="0">
    <extLst/>
  </autoFilter>
  <mergeCells count="1">
    <mergeCell ref="B26:D26"/>
  </mergeCells>
  <conditionalFormatting sqref="C1:C20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workbookViewId="0">
      <selection activeCell="K25" sqref="K25"/>
    </sheetView>
  </sheetViews>
  <sheetFormatPr defaultColWidth="9" defaultRowHeight="13.5"/>
  <cols>
    <col min="1" max="1" width="10.5" customWidth="1"/>
    <col min="2" max="2" width="10.375" customWidth="1"/>
    <col min="3" max="3" width="12.625" customWidth="1"/>
    <col min="4" max="5" width="7" customWidth="1"/>
    <col min="6" max="6" width="9.25" customWidth="1"/>
    <col min="7" max="7" width="11.5" customWidth="1"/>
    <col min="8" max="8" width="10.375" customWidth="1"/>
    <col min="9" max="9" width="22.875" customWidth="1"/>
    <col min="10" max="10" width="8.875" customWidth="1"/>
    <col min="11" max="11" width="28.25" customWidth="1"/>
    <col min="12" max="12" width="11.125" customWidth="1"/>
    <col min="14" max="14" width="3.625" customWidth="1"/>
    <col min="18" max="18" width="13.75" customWidth="1"/>
    <col min="19" max="19" width="11.5" customWidth="1"/>
  </cols>
  <sheetData>
    <row r="1" spans="1:19">
      <c r="A1" s="148" t="s">
        <v>380</v>
      </c>
      <c r="B1" s="148" t="s">
        <v>381</v>
      </c>
      <c r="C1" s="148" t="s">
        <v>382</v>
      </c>
      <c r="D1" s="148" t="s">
        <v>556</v>
      </c>
      <c r="E1" s="148" t="s">
        <v>602</v>
      </c>
      <c r="F1" s="148" t="s">
        <v>387</v>
      </c>
      <c r="G1" s="148" t="s">
        <v>391</v>
      </c>
      <c r="H1" s="148" t="s">
        <v>383</v>
      </c>
      <c r="I1" s="148" t="s">
        <v>386</v>
      </c>
      <c r="J1" s="148" t="s">
        <v>393</v>
      </c>
      <c r="K1" s="148" t="s">
        <v>421</v>
      </c>
      <c r="L1" s="148" t="s">
        <v>390</v>
      </c>
      <c r="M1" s="148" t="s">
        <v>422</v>
      </c>
      <c r="N1" s="148" t="s">
        <v>424</v>
      </c>
      <c r="O1" s="148" t="s">
        <v>389</v>
      </c>
      <c r="P1" s="148" t="s">
        <v>430</v>
      </c>
      <c r="Q1" s="148" t="s">
        <v>431</v>
      </c>
      <c r="R1" s="148" t="s">
        <v>388</v>
      </c>
      <c r="S1" s="155" t="s">
        <v>3423</v>
      </c>
    </row>
    <row r="2" s="147" customFormat="1" spans="1:19">
      <c r="A2" s="148" t="s">
        <v>3467</v>
      </c>
      <c r="B2" s="148" t="s">
        <v>722</v>
      </c>
      <c r="C2" s="148" t="s">
        <v>3468</v>
      </c>
      <c r="D2" s="148" t="s">
        <v>3469</v>
      </c>
      <c r="E2" s="148" t="s">
        <v>3427</v>
      </c>
      <c r="F2" s="148" t="s">
        <v>51</v>
      </c>
      <c r="G2" s="148" t="s">
        <v>3470</v>
      </c>
      <c r="H2" s="148" t="s">
        <v>655</v>
      </c>
      <c r="I2" s="148" t="s">
        <v>980</v>
      </c>
      <c r="J2" s="148" t="s">
        <v>217</v>
      </c>
      <c r="K2" s="148" t="s">
        <v>3430</v>
      </c>
      <c r="L2" s="148" t="s">
        <v>2611</v>
      </c>
      <c r="M2" s="148" t="s">
        <v>3431</v>
      </c>
      <c r="N2" s="148" t="s">
        <v>3432</v>
      </c>
      <c r="O2" s="153">
        <v>1</v>
      </c>
      <c r="P2" s="153">
        <v>3600</v>
      </c>
      <c r="Q2" s="148" t="s">
        <v>712</v>
      </c>
      <c r="R2" s="156">
        <v>3600</v>
      </c>
      <c r="S2" s="147" t="s">
        <v>51</v>
      </c>
    </row>
    <row r="3" spans="1:19">
      <c r="A3" s="148" t="s">
        <v>3467</v>
      </c>
      <c r="B3" s="148" t="s">
        <v>722</v>
      </c>
      <c r="C3" s="148" t="s">
        <v>3471</v>
      </c>
      <c r="D3" s="148" t="s">
        <v>3469</v>
      </c>
      <c r="E3" s="148" t="s">
        <v>3427</v>
      </c>
      <c r="F3" s="148" t="s">
        <v>46</v>
      </c>
      <c r="G3" s="148" t="s">
        <v>3470</v>
      </c>
      <c r="H3" s="148" t="s">
        <v>655</v>
      </c>
      <c r="I3" s="148" t="s">
        <v>980</v>
      </c>
      <c r="J3" s="148" t="s">
        <v>217</v>
      </c>
      <c r="K3" s="148" t="s">
        <v>3430</v>
      </c>
      <c r="L3" s="148" t="s">
        <v>2611</v>
      </c>
      <c r="M3" s="148" t="s">
        <v>3431</v>
      </c>
      <c r="N3" s="148" t="s">
        <v>3432</v>
      </c>
      <c r="O3" s="153">
        <v>1</v>
      </c>
      <c r="P3" s="153">
        <v>3600</v>
      </c>
      <c r="Q3" s="148" t="s">
        <v>712</v>
      </c>
      <c r="R3" s="156">
        <v>3600</v>
      </c>
      <c r="S3" s="147" t="s">
        <v>46</v>
      </c>
    </row>
    <row r="4" spans="1:19">
      <c r="A4" s="148" t="s">
        <v>3472</v>
      </c>
      <c r="B4" s="148" t="s">
        <v>722</v>
      </c>
      <c r="C4" s="148" t="s">
        <v>3473</v>
      </c>
      <c r="D4" s="148" t="s">
        <v>3474</v>
      </c>
      <c r="E4" s="148" t="s">
        <v>3427</v>
      </c>
      <c r="F4" s="148" t="s">
        <v>2995</v>
      </c>
      <c r="G4" s="148" t="s">
        <v>3445</v>
      </c>
      <c r="H4" s="148" t="s">
        <v>655</v>
      </c>
      <c r="I4" s="148" t="s">
        <v>3344</v>
      </c>
      <c r="J4" s="148" t="s">
        <v>217</v>
      </c>
      <c r="K4" s="148" t="s">
        <v>3430</v>
      </c>
      <c r="L4" s="148" t="s">
        <v>2611</v>
      </c>
      <c r="M4" s="148" t="s">
        <v>3431</v>
      </c>
      <c r="N4" s="148" t="s">
        <v>3432</v>
      </c>
      <c r="O4" s="153">
        <v>1</v>
      </c>
      <c r="P4" s="153">
        <v>3600</v>
      </c>
      <c r="Q4" s="148" t="s">
        <v>712</v>
      </c>
      <c r="R4" s="156">
        <v>3600</v>
      </c>
      <c r="S4" s="147" t="s">
        <v>126</v>
      </c>
    </row>
    <row r="5" spans="1:19">
      <c r="A5" s="148" t="s">
        <v>3472</v>
      </c>
      <c r="B5" s="148" t="s">
        <v>722</v>
      </c>
      <c r="C5" s="148" t="s">
        <v>3475</v>
      </c>
      <c r="D5" s="148" t="s">
        <v>3474</v>
      </c>
      <c r="E5" s="148" t="s">
        <v>3427</v>
      </c>
      <c r="F5" s="148" t="s">
        <v>2995</v>
      </c>
      <c r="G5" s="148" t="s">
        <v>3445</v>
      </c>
      <c r="H5" s="148" t="s">
        <v>655</v>
      </c>
      <c r="I5" s="148" t="s">
        <v>3344</v>
      </c>
      <c r="J5" s="148" t="s">
        <v>217</v>
      </c>
      <c r="K5" s="148" t="s">
        <v>3430</v>
      </c>
      <c r="L5" s="148" t="s">
        <v>2611</v>
      </c>
      <c r="M5" s="148" t="s">
        <v>3431</v>
      </c>
      <c r="N5" s="148" t="s">
        <v>3432</v>
      </c>
      <c r="O5" s="153">
        <v>1</v>
      </c>
      <c r="P5" s="153">
        <v>3600</v>
      </c>
      <c r="Q5" s="148" t="s">
        <v>3476</v>
      </c>
      <c r="R5" s="156">
        <v>3600</v>
      </c>
      <c r="S5" s="147" t="s">
        <v>126</v>
      </c>
    </row>
    <row r="6" spans="1:19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53"/>
      <c r="P6" s="153"/>
      <c r="Q6" s="148"/>
      <c r="R6" s="156"/>
      <c r="S6" s="147"/>
    </row>
    <row r="7" spans="1:19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53"/>
      <c r="P7" s="153"/>
      <c r="Q7" s="148"/>
      <c r="R7" s="156"/>
      <c r="S7" s="147"/>
    </row>
    <row r="8" spans="1:19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53"/>
      <c r="P8" s="153"/>
      <c r="Q8" s="148"/>
      <c r="R8" s="156"/>
      <c r="S8" s="147"/>
    </row>
    <row r="9" spans="1:19">
      <c r="A9" s="148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53"/>
      <c r="P9" s="153"/>
      <c r="Q9" s="148"/>
      <c r="R9" s="156"/>
      <c r="S9" s="147"/>
    </row>
    <row r="10" spans="1:19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53"/>
      <c r="P10" s="153"/>
      <c r="Q10" s="148"/>
      <c r="R10" s="156"/>
      <c r="S10" s="147"/>
    </row>
    <row r="11" spans="1:19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53"/>
      <c r="P11" s="153"/>
      <c r="Q11" s="148"/>
      <c r="R11" s="156"/>
      <c r="S11" s="147"/>
    </row>
    <row r="12" spans="1:19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53"/>
      <c r="P12" s="153"/>
      <c r="Q12" s="148"/>
      <c r="R12" s="156"/>
      <c r="S12" s="147"/>
    </row>
    <row r="13" spans="1:19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53"/>
      <c r="P13" s="153"/>
      <c r="Q13" s="148"/>
      <c r="R13" s="156"/>
      <c r="S13" s="147"/>
    </row>
    <row r="14" spans="1:19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53"/>
      <c r="P14" s="153"/>
      <c r="Q14" s="148"/>
      <c r="R14" s="156"/>
      <c r="S14" s="147"/>
    </row>
    <row r="15" spans="1:19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53"/>
      <c r="P15" s="153"/>
      <c r="Q15" s="148"/>
      <c r="R15" s="156"/>
      <c r="S15" s="147"/>
    </row>
    <row r="16" spans="1:19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53"/>
      <c r="P16" s="153"/>
      <c r="Q16" s="148"/>
      <c r="R16" s="156"/>
      <c r="S16" s="147"/>
    </row>
    <row r="17" spans="1:19">
      <c r="A17" s="148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53"/>
      <c r="P17" s="153"/>
      <c r="Q17" s="148"/>
      <c r="R17" s="156"/>
      <c r="S17" s="147"/>
    </row>
    <row r="18" spans="1:19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53"/>
      <c r="P18" s="153"/>
      <c r="Q18" s="148"/>
      <c r="R18" s="156"/>
      <c r="S18" s="147"/>
    </row>
    <row r="19" spans="1:19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53"/>
      <c r="P19" s="153"/>
      <c r="Q19" s="148"/>
      <c r="R19" s="156"/>
      <c r="S19" s="147"/>
    </row>
    <row r="20" spans="1:19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53"/>
      <c r="P20" s="153"/>
      <c r="Q20" s="148"/>
      <c r="R20" s="156"/>
      <c r="S20" s="147"/>
    </row>
    <row r="21" s="110" customFormat="1" spans="1:19">
      <c r="A21" s="149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54"/>
      <c r="P21" s="154"/>
      <c r="Q21" s="149"/>
      <c r="R21" s="157"/>
      <c r="S21" s="158"/>
    </row>
    <row r="22" spans="1:19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</row>
    <row r="27" ht="21" customHeight="1" spans="2:4">
      <c r="B27" s="150" t="s">
        <v>3419</v>
      </c>
      <c r="C27" s="150"/>
      <c r="D27" s="150"/>
    </row>
    <row r="28" ht="21" customHeight="1" spans="2:4">
      <c r="B28" s="151" t="s">
        <v>3420</v>
      </c>
      <c r="C28" s="151" t="s">
        <v>3421</v>
      </c>
      <c r="D28" s="151" t="s">
        <v>3422</v>
      </c>
    </row>
    <row r="29" ht="21" customHeight="1" spans="2:4">
      <c r="B29" s="152" t="s">
        <v>126</v>
      </c>
      <c r="C29" s="152" t="s">
        <v>2611</v>
      </c>
      <c r="D29" s="152">
        <v>2</v>
      </c>
    </row>
    <row r="30" ht="21" customHeight="1" spans="2:4">
      <c r="B30" s="152" t="s">
        <v>51</v>
      </c>
      <c r="C30" s="152" t="s">
        <v>2611</v>
      </c>
      <c r="D30" s="152">
        <v>1</v>
      </c>
    </row>
    <row r="31" customFormat="1" ht="21" customHeight="1" spans="2:4">
      <c r="B31" s="152" t="s">
        <v>46</v>
      </c>
      <c r="C31" s="152" t="s">
        <v>2611</v>
      </c>
      <c r="D31" s="152">
        <v>1</v>
      </c>
    </row>
  </sheetData>
  <autoFilter xmlns:etc="http://www.wps.cn/officeDocument/2017/etCustomData" ref="A1:S21" etc:filterBottomFollowUsedRange="0">
    <extLst/>
  </autoFilter>
  <mergeCells count="1">
    <mergeCell ref="B27:D27"/>
  </mergeCells>
  <conditionalFormatting sqref="C1 C2:C3 C4 C5:C9 C10:C11 C12 C13:C14 C15:C17 C18 C19:C20 C21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209"/>
  <sheetViews>
    <sheetView zoomScale="115" zoomScaleNormal="115" workbookViewId="0">
      <pane ySplit="3" topLeftCell="A28" activePane="bottomLeft" state="frozen"/>
      <selection/>
      <selection pane="bottomLeft" activeCell="T24" sqref="T24"/>
    </sheetView>
  </sheetViews>
  <sheetFormatPr defaultColWidth="8.525" defaultRowHeight="13" customHeight="1"/>
  <cols>
    <col min="1" max="1" width="5.875" style="35" customWidth="1"/>
    <col min="2" max="2" width="7.375" style="35" customWidth="1"/>
    <col min="3" max="3" width="26.625" style="41" customWidth="1"/>
    <col min="4" max="4" width="6.875" style="35" customWidth="1"/>
    <col min="5" max="5" width="9.375" style="35" customWidth="1"/>
    <col min="6" max="6" width="5.25" style="35" customWidth="1"/>
    <col min="7" max="7" width="10.625" style="35" customWidth="1"/>
    <col min="8" max="10" width="5.75" style="35" customWidth="1"/>
    <col min="11" max="11" width="8.525" style="35" customWidth="1"/>
    <col min="12" max="14" width="6.875" style="35" customWidth="1"/>
    <col min="15" max="15" width="8.525" style="35" customWidth="1"/>
    <col min="16" max="16" width="4" style="35" customWidth="1"/>
    <col min="17" max="17" width="8.125" style="35" customWidth="1"/>
    <col min="18" max="18" width="17.625" style="35" customWidth="1"/>
    <col min="19" max="16382" width="8.525" style="35" customWidth="1"/>
    <col min="16383" max="16384" width="8.525" style="35"/>
  </cols>
  <sheetData>
    <row r="1" s="35" customFormat="1" ht="30" customHeight="1" spans="1:17">
      <c r="A1" s="42" t="s">
        <v>3477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="35" customFormat="1" ht="30" customHeight="1" spans="1:18">
      <c r="A2" s="44" t="s">
        <v>204</v>
      </c>
      <c r="B2" s="44" t="s">
        <v>1</v>
      </c>
      <c r="C2" s="45" t="s">
        <v>205</v>
      </c>
      <c r="D2" s="45" t="s">
        <v>206</v>
      </c>
      <c r="E2" s="44" t="s">
        <v>5</v>
      </c>
      <c r="F2" s="45" t="s">
        <v>7</v>
      </c>
      <c r="G2" s="45" t="s">
        <v>207</v>
      </c>
      <c r="H2" s="46" t="s">
        <v>208</v>
      </c>
      <c r="I2" s="46"/>
      <c r="J2" s="46"/>
      <c r="K2" s="46"/>
      <c r="L2" s="66" t="s">
        <v>1228</v>
      </c>
      <c r="M2" s="66"/>
      <c r="N2" s="66"/>
      <c r="O2" s="66"/>
      <c r="P2" s="64" t="s">
        <v>210</v>
      </c>
      <c r="Q2" s="74" t="s">
        <v>1229</v>
      </c>
      <c r="R2" s="75"/>
    </row>
    <row r="3" s="35" customFormat="1" ht="30" customHeight="1" spans="1:18">
      <c r="A3" s="44"/>
      <c r="B3" s="47"/>
      <c r="C3" s="48"/>
      <c r="D3" s="48"/>
      <c r="E3" s="47"/>
      <c r="F3" s="48"/>
      <c r="G3" s="48"/>
      <c r="H3" s="49" t="s">
        <v>213</v>
      </c>
      <c r="I3" s="49" t="s">
        <v>214</v>
      </c>
      <c r="J3" s="49" t="s">
        <v>215</v>
      </c>
      <c r="K3" s="49" t="s">
        <v>216</v>
      </c>
      <c r="L3" s="67" t="s">
        <v>213</v>
      </c>
      <c r="M3" s="67" t="s">
        <v>214</v>
      </c>
      <c r="N3" s="67" t="s">
        <v>215</v>
      </c>
      <c r="O3" s="67" t="s">
        <v>216</v>
      </c>
      <c r="P3" s="64"/>
      <c r="Q3" s="74"/>
      <c r="R3" s="75"/>
    </row>
    <row r="4" s="35" customFormat="1" customHeight="1" spans="1:17">
      <c r="A4" s="50" t="s">
        <v>217</v>
      </c>
      <c r="B4" s="50" t="s">
        <v>11</v>
      </c>
      <c r="C4" s="51" t="s">
        <v>13</v>
      </c>
      <c r="D4" s="50" t="s">
        <v>14</v>
      </c>
      <c r="E4" s="50" t="s">
        <v>881</v>
      </c>
      <c r="F4" s="50" t="s">
        <v>17</v>
      </c>
      <c r="G4" s="50" t="s">
        <v>5</v>
      </c>
      <c r="H4" s="52">
        <v>2</v>
      </c>
      <c r="I4" s="52"/>
      <c r="J4" s="52"/>
      <c r="K4" s="50">
        <f t="shared" ref="K4:K18" si="0">H4+I4*2+J4*2</f>
        <v>2</v>
      </c>
      <c r="L4" s="52">
        <v>1</v>
      </c>
      <c r="M4" s="52"/>
      <c r="N4" s="52"/>
      <c r="O4" s="106">
        <f t="shared" ref="O4:O18" si="1">L4+M4*2+N4*2</f>
        <v>1</v>
      </c>
      <c r="P4" s="50">
        <v>2</v>
      </c>
      <c r="Q4" s="107">
        <v>1</v>
      </c>
    </row>
    <row r="5" s="35" customFormat="1" customHeight="1" spans="1:17">
      <c r="A5" s="50" t="s">
        <v>217</v>
      </c>
      <c r="B5" s="50" t="s">
        <v>11</v>
      </c>
      <c r="C5" s="51" t="s">
        <v>13</v>
      </c>
      <c r="D5" s="50" t="s">
        <v>14</v>
      </c>
      <c r="E5" s="50" t="s">
        <v>20</v>
      </c>
      <c r="F5" s="53" t="s">
        <v>22</v>
      </c>
      <c r="G5" s="50" t="s">
        <v>5</v>
      </c>
      <c r="H5" s="52"/>
      <c r="I5" s="52"/>
      <c r="J5" s="50"/>
      <c r="K5" s="50">
        <f t="shared" si="0"/>
        <v>0</v>
      </c>
      <c r="L5" s="52"/>
      <c r="M5" s="52"/>
      <c r="N5" s="52"/>
      <c r="O5" s="55" t="s">
        <v>14</v>
      </c>
      <c r="P5" s="55" t="s">
        <v>14</v>
      </c>
      <c r="Q5" s="55"/>
    </row>
    <row r="6" s="35" customFormat="1" customHeight="1" spans="1:17">
      <c r="A6" s="50" t="s">
        <v>217</v>
      </c>
      <c r="B6" s="50" t="s">
        <v>11</v>
      </c>
      <c r="C6" s="51" t="s">
        <v>13</v>
      </c>
      <c r="D6" s="50" t="s">
        <v>14</v>
      </c>
      <c r="E6" s="50" t="s">
        <v>23</v>
      </c>
      <c r="F6" s="50" t="s">
        <v>17</v>
      </c>
      <c r="G6" s="50" t="s">
        <v>5</v>
      </c>
      <c r="H6" s="52">
        <v>1</v>
      </c>
      <c r="I6" s="52">
        <v>1</v>
      </c>
      <c r="J6" s="52"/>
      <c r="K6" s="50">
        <f t="shared" si="0"/>
        <v>3</v>
      </c>
      <c r="L6" s="52">
        <v>1</v>
      </c>
      <c r="M6" s="52"/>
      <c r="N6" s="52"/>
      <c r="O6" s="106">
        <f t="shared" si="1"/>
        <v>1</v>
      </c>
      <c r="P6" s="50">
        <v>2</v>
      </c>
      <c r="Q6" s="107">
        <v>1</v>
      </c>
    </row>
    <row r="7" s="35" customFormat="1" customHeight="1" spans="1:17">
      <c r="A7" s="50" t="s">
        <v>217</v>
      </c>
      <c r="B7" s="50" t="s">
        <v>11</v>
      </c>
      <c r="C7" s="51" t="s">
        <v>26</v>
      </c>
      <c r="D7" s="50" t="s">
        <v>14</v>
      </c>
      <c r="E7" s="50" t="s">
        <v>27</v>
      </c>
      <c r="F7" s="50" t="s">
        <v>17</v>
      </c>
      <c r="G7" s="50" t="s">
        <v>5</v>
      </c>
      <c r="H7" s="52"/>
      <c r="I7" s="52"/>
      <c r="J7" s="52"/>
      <c r="K7" s="50">
        <f t="shared" si="0"/>
        <v>0</v>
      </c>
      <c r="L7" s="52"/>
      <c r="M7" s="52"/>
      <c r="N7" s="52"/>
      <c r="O7" s="106">
        <f t="shared" si="1"/>
        <v>0</v>
      </c>
      <c r="P7" s="50">
        <v>2</v>
      </c>
      <c r="Q7" s="55"/>
    </row>
    <row r="8" s="35" customFormat="1" customHeight="1" spans="1:17">
      <c r="A8" s="50" t="s">
        <v>217</v>
      </c>
      <c r="B8" s="50" t="s">
        <v>11</v>
      </c>
      <c r="C8" s="51" t="s">
        <v>26</v>
      </c>
      <c r="D8" s="50" t="s">
        <v>14</v>
      </c>
      <c r="E8" s="50" t="s">
        <v>30</v>
      </c>
      <c r="F8" s="50" t="s">
        <v>17</v>
      </c>
      <c r="G8" s="50" t="s">
        <v>5</v>
      </c>
      <c r="H8" s="52"/>
      <c r="I8" s="52"/>
      <c r="J8" s="52"/>
      <c r="K8" s="50">
        <f t="shared" si="0"/>
        <v>0</v>
      </c>
      <c r="L8" s="52"/>
      <c r="M8" s="52"/>
      <c r="N8" s="70"/>
      <c r="O8" s="50">
        <f t="shared" si="1"/>
        <v>0</v>
      </c>
      <c r="P8" s="50">
        <v>2</v>
      </c>
      <c r="Q8" s="55"/>
    </row>
    <row r="9" s="35" customFormat="1" customHeight="1" spans="1:17">
      <c r="A9" s="50" t="s">
        <v>217</v>
      </c>
      <c r="B9" s="50" t="s">
        <v>11</v>
      </c>
      <c r="C9" s="51" t="s">
        <v>33</v>
      </c>
      <c r="D9" s="50" t="s">
        <v>14</v>
      </c>
      <c r="E9" s="50" t="s">
        <v>34</v>
      </c>
      <c r="F9" s="50" t="s">
        <v>17</v>
      </c>
      <c r="G9" s="50" t="s">
        <v>5</v>
      </c>
      <c r="H9" s="52"/>
      <c r="I9" s="52"/>
      <c r="J9" s="52"/>
      <c r="K9" s="50">
        <f t="shared" si="0"/>
        <v>0</v>
      </c>
      <c r="L9" s="52"/>
      <c r="M9" s="52"/>
      <c r="N9" s="52"/>
      <c r="O9" s="50">
        <f t="shared" si="1"/>
        <v>0</v>
      </c>
      <c r="P9" s="50">
        <v>2</v>
      </c>
      <c r="Q9" s="55"/>
    </row>
    <row r="10" s="36" customFormat="1" customHeight="1" spans="1:19">
      <c r="A10" s="50" t="s">
        <v>217</v>
      </c>
      <c r="B10" s="50" t="s">
        <v>11</v>
      </c>
      <c r="C10" s="51" t="s">
        <v>33</v>
      </c>
      <c r="D10" s="50" t="s">
        <v>14</v>
      </c>
      <c r="E10" s="50" t="s">
        <v>37</v>
      </c>
      <c r="F10" s="50" t="s">
        <v>17</v>
      </c>
      <c r="G10" s="50" t="s">
        <v>5</v>
      </c>
      <c r="H10" s="52"/>
      <c r="I10" s="50"/>
      <c r="J10" s="50"/>
      <c r="K10" s="50">
        <f t="shared" si="0"/>
        <v>0</v>
      </c>
      <c r="L10" s="52"/>
      <c r="M10" s="52"/>
      <c r="N10" s="52"/>
      <c r="O10" s="50">
        <f t="shared" si="1"/>
        <v>0</v>
      </c>
      <c r="P10" s="50">
        <v>2</v>
      </c>
      <c r="Q10" s="55"/>
      <c r="R10" s="35"/>
      <c r="S10" s="35"/>
    </row>
    <row r="11" s="35" customFormat="1" customHeight="1" spans="1:17">
      <c r="A11" s="50" t="s">
        <v>217</v>
      </c>
      <c r="B11" s="50" t="s">
        <v>11</v>
      </c>
      <c r="C11" s="51" t="s">
        <v>39</v>
      </c>
      <c r="D11" s="50" t="s">
        <v>14</v>
      </c>
      <c r="E11" s="50" t="s">
        <v>40</v>
      </c>
      <c r="F11" s="50" t="s">
        <v>17</v>
      </c>
      <c r="G11" s="50" t="s">
        <v>5</v>
      </c>
      <c r="H11" s="52"/>
      <c r="I11" s="52"/>
      <c r="J11" s="52"/>
      <c r="K11" s="50">
        <f t="shared" si="0"/>
        <v>0</v>
      </c>
      <c r="L11" s="52"/>
      <c r="M11" s="52"/>
      <c r="N11" s="52"/>
      <c r="O11" s="106">
        <f t="shared" si="1"/>
        <v>0</v>
      </c>
      <c r="P11" s="50">
        <v>2</v>
      </c>
      <c r="Q11" s="55"/>
    </row>
    <row r="12" s="35" customFormat="1" hidden="1" customHeight="1" spans="1:18">
      <c r="A12" s="50" t="s">
        <v>217</v>
      </c>
      <c r="B12" s="50" t="s">
        <v>11</v>
      </c>
      <c r="C12" s="51" t="s">
        <v>39</v>
      </c>
      <c r="D12" s="50" t="s">
        <v>14</v>
      </c>
      <c r="E12" s="50" t="s">
        <v>43</v>
      </c>
      <c r="F12" s="53" t="s">
        <v>22</v>
      </c>
      <c r="G12" s="50" t="s">
        <v>5</v>
      </c>
      <c r="H12" s="52"/>
      <c r="I12" s="50"/>
      <c r="J12" s="50"/>
      <c r="K12" s="50">
        <f t="shared" si="0"/>
        <v>0</v>
      </c>
      <c r="L12" s="52"/>
      <c r="M12" s="52"/>
      <c r="N12" s="52"/>
      <c r="O12" s="50">
        <f t="shared" si="1"/>
        <v>0</v>
      </c>
      <c r="P12" s="50" t="s">
        <v>14</v>
      </c>
      <c r="Q12" s="55"/>
      <c r="R12" s="35" t="s">
        <v>2451</v>
      </c>
    </row>
    <row r="13" s="35" customFormat="1" customHeight="1" spans="1:17">
      <c r="A13" s="50" t="s">
        <v>217</v>
      </c>
      <c r="B13" s="50" t="s">
        <v>11</v>
      </c>
      <c r="C13" s="51" t="s">
        <v>45</v>
      </c>
      <c r="D13" s="50" t="s">
        <v>14</v>
      </c>
      <c r="E13" s="50" t="s">
        <v>46</v>
      </c>
      <c r="F13" s="50" t="s">
        <v>17</v>
      </c>
      <c r="G13" s="50" t="s">
        <v>5</v>
      </c>
      <c r="H13" s="52">
        <v>1</v>
      </c>
      <c r="I13" s="50"/>
      <c r="J13" s="50"/>
      <c r="K13" s="50">
        <f t="shared" si="0"/>
        <v>1</v>
      </c>
      <c r="L13" s="52">
        <v>1</v>
      </c>
      <c r="M13" s="52"/>
      <c r="N13" s="52"/>
      <c r="O13" s="106">
        <f t="shared" si="1"/>
        <v>1</v>
      </c>
      <c r="P13" s="50">
        <v>2</v>
      </c>
      <c r="Q13" s="55"/>
    </row>
    <row r="14" s="35" customFormat="1" customHeight="1" spans="1:17">
      <c r="A14" s="50" t="s">
        <v>217</v>
      </c>
      <c r="B14" s="50" t="s">
        <v>11</v>
      </c>
      <c r="C14" s="54" t="s">
        <v>45</v>
      </c>
      <c r="D14" s="50" t="s">
        <v>14</v>
      </c>
      <c r="E14" s="50" t="s">
        <v>51</v>
      </c>
      <c r="F14" s="50" t="s">
        <v>17</v>
      </c>
      <c r="G14" s="50" t="s">
        <v>5</v>
      </c>
      <c r="H14" s="52"/>
      <c r="I14" s="50"/>
      <c r="J14" s="50"/>
      <c r="K14" s="50">
        <f t="shared" si="0"/>
        <v>0</v>
      </c>
      <c r="L14" s="50"/>
      <c r="M14" s="52"/>
      <c r="N14" s="52"/>
      <c r="O14" s="106">
        <f t="shared" si="1"/>
        <v>0</v>
      </c>
      <c r="P14" s="50">
        <v>2</v>
      </c>
      <c r="Q14" s="55"/>
    </row>
    <row r="15" s="35" customFormat="1" customHeight="1" spans="1:17">
      <c r="A15" s="50" t="s">
        <v>217</v>
      </c>
      <c r="B15" s="50" t="s">
        <v>11</v>
      </c>
      <c r="C15" s="51" t="s">
        <v>52</v>
      </c>
      <c r="D15" s="50" t="s">
        <v>14</v>
      </c>
      <c r="E15" s="50" t="s">
        <v>53</v>
      </c>
      <c r="F15" s="50" t="s">
        <v>17</v>
      </c>
      <c r="G15" s="50" t="s">
        <v>5</v>
      </c>
      <c r="H15" s="52"/>
      <c r="I15" s="50"/>
      <c r="J15" s="50"/>
      <c r="K15" s="50">
        <f t="shared" si="0"/>
        <v>0</v>
      </c>
      <c r="L15" s="50"/>
      <c r="M15" s="50"/>
      <c r="N15" s="52"/>
      <c r="O15" s="106">
        <f t="shared" si="1"/>
        <v>0</v>
      </c>
      <c r="P15" s="50">
        <v>2</v>
      </c>
      <c r="Q15" s="55"/>
    </row>
    <row r="16" s="35" customFormat="1" customHeight="1" spans="1:17">
      <c r="A16" s="50" t="s">
        <v>217</v>
      </c>
      <c r="B16" s="50" t="s">
        <v>11</v>
      </c>
      <c r="C16" s="51" t="s">
        <v>52</v>
      </c>
      <c r="D16" s="50" t="s">
        <v>14</v>
      </c>
      <c r="E16" s="50" t="s">
        <v>56</v>
      </c>
      <c r="F16" s="50" t="s">
        <v>17</v>
      </c>
      <c r="G16" s="50" t="s">
        <v>5</v>
      </c>
      <c r="H16" s="52"/>
      <c r="I16" s="50"/>
      <c r="J16" s="50"/>
      <c r="K16" s="50">
        <f t="shared" si="0"/>
        <v>0</v>
      </c>
      <c r="L16" s="52"/>
      <c r="M16" s="52"/>
      <c r="N16" s="52"/>
      <c r="O16" s="50">
        <f t="shared" si="1"/>
        <v>0</v>
      </c>
      <c r="P16" s="50">
        <v>2</v>
      </c>
      <c r="Q16" s="55"/>
    </row>
    <row r="17" s="37" customFormat="1" hidden="1" customHeight="1" spans="1:19">
      <c r="A17" s="50" t="s">
        <v>217</v>
      </c>
      <c r="B17" s="55" t="s">
        <v>58</v>
      </c>
      <c r="C17" s="51" t="s">
        <v>60</v>
      </c>
      <c r="D17" s="50" t="s">
        <v>14</v>
      </c>
      <c r="E17" s="50" t="s">
        <v>61</v>
      </c>
      <c r="F17" s="53" t="s">
        <v>22</v>
      </c>
      <c r="G17" s="50" t="s">
        <v>5</v>
      </c>
      <c r="H17" s="52"/>
      <c r="I17" s="50"/>
      <c r="J17" s="50"/>
      <c r="K17" s="72">
        <f t="shared" si="0"/>
        <v>0</v>
      </c>
      <c r="L17" s="52"/>
      <c r="M17" s="52"/>
      <c r="N17" s="52"/>
      <c r="O17" s="50">
        <f t="shared" si="1"/>
        <v>0</v>
      </c>
      <c r="P17" s="50" t="s">
        <v>14</v>
      </c>
      <c r="Q17" s="72"/>
      <c r="R17" s="35" t="s">
        <v>2452</v>
      </c>
      <c r="S17" s="35"/>
    </row>
    <row r="18" s="36" customFormat="1" hidden="1" customHeight="1" spans="1:19">
      <c r="A18" s="50" t="s">
        <v>217</v>
      </c>
      <c r="B18" s="55" t="s">
        <v>58</v>
      </c>
      <c r="C18" s="51" t="s">
        <v>60</v>
      </c>
      <c r="D18" s="50" t="s">
        <v>14</v>
      </c>
      <c r="E18" s="50" t="s">
        <v>64</v>
      </c>
      <c r="F18" s="53" t="s">
        <v>22</v>
      </c>
      <c r="G18" s="50" t="s">
        <v>5</v>
      </c>
      <c r="H18" s="52"/>
      <c r="I18" s="50"/>
      <c r="J18" s="50"/>
      <c r="K18" s="72">
        <f t="shared" si="0"/>
        <v>0</v>
      </c>
      <c r="L18" s="50"/>
      <c r="M18" s="50"/>
      <c r="N18" s="50"/>
      <c r="O18" s="50">
        <f t="shared" si="1"/>
        <v>0</v>
      </c>
      <c r="P18" s="50" t="s">
        <v>14</v>
      </c>
      <c r="Q18" s="72"/>
      <c r="R18" s="35"/>
      <c r="S18" s="35"/>
    </row>
    <row r="19" s="38" customFormat="1" customHeight="1" spans="1:19">
      <c r="A19" s="56" t="s">
        <v>3478</v>
      </c>
      <c r="B19" s="57"/>
      <c r="C19" s="57"/>
      <c r="D19" s="57"/>
      <c r="E19" s="57"/>
      <c r="F19" s="57"/>
      <c r="G19" s="58"/>
      <c r="H19" s="59">
        <f t="shared" ref="H19:Q19" si="2">SUM(H4:H18)</f>
        <v>4</v>
      </c>
      <c r="I19" s="59">
        <f t="shared" si="2"/>
        <v>1</v>
      </c>
      <c r="J19" s="59">
        <f t="shared" si="2"/>
        <v>0</v>
      </c>
      <c r="K19" s="59">
        <f t="shared" si="2"/>
        <v>6</v>
      </c>
      <c r="L19" s="59">
        <f t="shared" si="2"/>
        <v>3</v>
      </c>
      <c r="M19" s="59">
        <f t="shared" si="2"/>
        <v>0</v>
      </c>
      <c r="N19" s="59">
        <f t="shared" si="2"/>
        <v>0</v>
      </c>
      <c r="O19" s="59">
        <f t="shared" si="2"/>
        <v>3</v>
      </c>
      <c r="P19" s="59">
        <f t="shared" si="2"/>
        <v>22</v>
      </c>
      <c r="Q19" s="59">
        <f t="shared" si="2"/>
        <v>2</v>
      </c>
      <c r="R19" s="35"/>
      <c r="S19" s="35"/>
    </row>
    <row r="20" s="35" customFormat="1" hidden="1" customHeight="1" spans="1:18">
      <c r="A20" s="50" t="s">
        <v>217</v>
      </c>
      <c r="B20" s="50" t="s">
        <v>66</v>
      </c>
      <c r="C20" s="51" t="s">
        <v>67</v>
      </c>
      <c r="D20" s="50" t="s">
        <v>68</v>
      </c>
      <c r="E20" s="50" t="s">
        <v>69</v>
      </c>
      <c r="F20" s="53" t="s">
        <v>22</v>
      </c>
      <c r="G20" s="50" t="s">
        <v>5</v>
      </c>
      <c r="H20" s="52"/>
      <c r="I20" s="52"/>
      <c r="J20" s="52"/>
      <c r="K20" s="50">
        <f t="shared" ref="K20:K25" si="3">H20+I20*2+J20*2</f>
        <v>0</v>
      </c>
      <c r="L20" s="52"/>
      <c r="M20" s="52"/>
      <c r="N20" s="52"/>
      <c r="O20" s="50">
        <f t="shared" ref="O20:O25" si="4">L20+M20*2+N20*2</f>
        <v>0</v>
      </c>
      <c r="P20" s="50" t="s">
        <v>14</v>
      </c>
      <c r="Q20" s="50" t="s">
        <v>14</v>
      </c>
      <c r="R20" s="35" t="s">
        <v>2993</v>
      </c>
    </row>
    <row r="21" s="35" customFormat="1" customHeight="1" spans="1:17">
      <c r="A21" s="50" t="s">
        <v>217</v>
      </c>
      <c r="B21" s="50" t="s">
        <v>66</v>
      </c>
      <c r="C21" s="51" t="s">
        <v>72</v>
      </c>
      <c r="D21" s="50" t="s">
        <v>68</v>
      </c>
      <c r="E21" s="50" t="s">
        <v>73</v>
      </c>
      <c r="F21" s="50" t="s">
        <v>17</v>
      </c>
      <c r="G21" s="50" t="s">
        <v>5</v>
      </c>
      <c r="H21" s="52">
        <v>1</v>
      </c>
      <c r="I21" s="52">
        <v>3</v>
      </c>
      <c r="J21" s="52">
        <v>2</v>
      </c>
      <c r="K21" s="50">
        <f t="shared" si="3"/>
        <v>11</v>
      </c>
      <c r="L21" s="52"/>
      <c r="M21" s="52"/>
      <c r="N21" s="52"/>
      <c r="O21" s="106">
        <f t="shared" si="4"/>
        <v>0</v>
      </c>
      <c r="P21" s="50">
        <v>2</v>
      </c>
      <c r="Q21" s="107">
        <v>4</v>
      </c>
    </row>
    <row r="22" s="35" customFormat="1" customHeight="1" spans="1:17">
      <c r="A22" s="50" t="s">
        <v>217</v>
      </c>
      <c r="B22" s="50" t="s">
        <v>66</v>
      </c>
      <c r="C22" s="51" t="s">
        <v>67</v>
      </c>
      <c r="D22" s="50" t="s">
        <v>68</v>
      </c>
      <c r="E22" s="50" t="s">
        <v>3479</v>
      </c>
      <c r="F22" s="50" t="s">
        <v>17</v>
      </c>
      <c r="G22" s="50" t="s">
        <v>5</v>
      </c>
      <c r="H22" s="52">
        <v>1</v>
      </c>
      <c r="I22" s="52"/>
      <c r="J22" s="52"/>
      <c r="K22" s="50">
        <f t="shared" si="3"/>
        <v>1</v>
      </c>
      <c r="L22" s="52"/>
      <c r="M22" s="52"/>
      <c r="N22" s="52"/>
      <c r="O22" s="106">
        <f t="shared" si="4"/>
        <v>0</v>
      </c>
      <c r="P22" s="50">
        <v>2</v>
      </c>
      <c r="Q22" s="107"/>
    </row>
    <row r="23" s="36" customFormat="1" customHeight="1" spans="1:19">
      <c r="A23" s="50" t="s">
        <v>217</v>
      </c>
      <c r="B23" s="50" t="s">
        <v>66</v>
      </c>
      <c r="C23" s="51" t="s">
        <v>75</v>
      </c>
      <c r="D23" s="50" t="s">
        <v>68</v>
      </c>
      <c r="E23" s="50" t="s">
        <v>76</v>
      </c>
      <c r="F23" s="50" t="s">
        <v>17</v>
      </c>
      <c r="G23" s="60" t="s">
        <v>5</v>
      </c>
      <c r="H23" s="52">
        <v>7</v>
      </c>
      <c r="I23" s="52"/>
      <c r="J23" s="50"/>
      <c r="K23" s="50">
        <f t="shared" si="3"/>
        <v>7</v>
      </c>
      <c r="L23" s="50">
        <v>1</v>
      </c>
      <c r="M23" s="52"/>
      <c r="N23" s="50"/>
      <c r="O23" s="106">
        <f t="shared" si="4"/>
        <v>1</v>
      </c>
      <c r="P23" s="50">
        <v>2</v>
      </c>
      <c r="Q23" s="107">
        <v>6</v>
      </c>
      <c r="R23" s="35"/>
      <c r="S23" s="35"/>
    </row>
    <row r="24" s="36" customFormat="1" customHeight="1" spans="1:19">
      <c r="A24" s="50" t="s">
        <v>217</v>
      </c>
      <c r="B24" s="50" t="s">
        <v>66</v>
      </c>
      <c r="C24" s="51" t="s">
        <v>78</v>
      </c>
      <c r="D24" s="50" t="s">
        <v>68</v>
      </c>
      <c r="E24" s="50" t="s">
        <v>79</v>
      </c>
      <c r="F24" s="50" t="s">
        <v>17</v>
      </c>
      <c r="G24" s="60" t="s">
        <v>5</v>
      </c>
      <c r="H24" s="52">
        <v>1</v>
      </c>
      <c r="I24" s="52"/>
      <c r="J24" s="50"/>
      <c r="K24" s="50">
        <f t="shared" si="3"/>
        <v>1</v>
      </c>
      <c r="L24" s="52"/>
      <c r="M24" s="52"/>
      <c r="N24" s="52"/>
      <c r="O24" s="50">
        <f t="shared" si="4"/>
        <v>0</v>
      </c>
      <c r="P24" s="50">
        <v>2</v>
      </c>
      <c r="Q24" s="107">
        <v>1</v>
      </c>
      <c r="R24" s="35"/>
      <c r="S24" s="35"/>
    </row>
    <row r="25" s="36" customFormat="1" customHeight="1" spans="1:19">
      <c r="A25" s="50" t="s">
        <v>217</v>
      </c>
      <c r="B25" s="50" t="s">
        <v>66</v>
      </c>
      <c r="C25" s="51" t="s">
        <v>81</v>
      </c>
      <c r="D25" s="50" t="s">
        <v>68</v>
      </c>
      <c r="E25" s="50" t="s">
        <v>82</v>
      </c>
      <c r="F25" s="50" t="s">
        <v>17</v>
      </c>
      <c r="G25" s="60" t="s">
        <v>5</v>
      </c>
      <c r="H25" s="50">
        <v>6</v>
      </c>
      <c r="I25" s="52">
        <v>2</v>
      </c>
      <c r="J25" s="50">
        <v>3</v>
      </c>
      <c r="K25" s="50">
        <f t="shared" si="3"/>
        <v>16</v>
      </c>
      <c r="L25" s="52"/>
      <c r="M25" s="52"/>
      <c r="N25" s="52"/>
      <c r="O25" s="50">
        <f t="shared" si="4"/>
        <v>0</v>
      </c>
      <c r="P25" s="50">
        <v>2</v>
      </c>
      <c r="Q25" s="107">
        <v>9</v>
      </c>
      <c r="R25" s="35"/>
      <c r="S25" s="35"/>
    </row>
    <row r="26" s="38" customFormat="1" customHeight="1" spans="1:19">
      <c r="A26" s="56" t="s">
        <v>3480</v>
      </c>
      <c r="B26" s="57"/>
      <c r="C26" s="57"/>
      <c r="D26" s="57"/>
      <c r="E26" s="57"/>
      <c r="F26" s="57"/>
      <c r="G26" s="58"/>
      <c r="H26" s="59">
        <f>SUM(H20:H25)</f>
        <v>16</v>
      </c>
      <c r="I26" s="59">
        <f t="shared" ref="H26:Q26" si="5">SUM(I20:I25)</f>
        <v>5</v>
      </c>
      <c r="J26" s="59">
        <f t="shared" si="5"/>
        <v>5</v>
      </c>
      <c r="K26" s="59">
        <f t="shared" si="5"/>
        <v>36</v>
      </c>
      <c r="L26" s="59">
        <f t="shared" si="5"/>
        <v>1</v>
      </c>
      <c r="M26" s="59">
        <f t="shared" si="5"/>
        <v>0</v>
      </c>
      <c r="N26" s="59">
        <f t="shared" si="5"/>
        <v>0</v>
      </c>
      <c r="O26" s="59">
        <f t="shared" si="5"/>
        <v>1</v>
      </c>
      <c r="P26" s="59">
        <f t="shared" si="5"/>
        <v>10</v>
      </c>
      <c r="Q26" s="59">
        <f t="shared" si="5"/>
        <v>20</v>
      </c>
      <c r="R26" s="35"/>
      <c r="S26" s="35"/>
    </row>
    <row r="27" s="35" customFormat="1" customHeight="1" spans="1:18">
      <c r="A27" s="50" t="s">
        <v>217</v>
      </c>
      <c r="B27" s="50" t="s">
        <v>84</v>
      </c>
      <c r="C27" s="51" t="s">
        <v>85</v>
      </c>
      <c r="D27" s="50" t="s">
        <v>86</v>
      </c>
      <c r="E27" s="50" t="s">
        <v>87</v>
      </c>
      <c r="F27" s="50" t="s">
        <v>17</v>
      </c>
      <c r="G27" s="50" t="s">
        <v>5</v>
      </c>
      <c r="H27" s="52">
        <v>6</v>
      </c>
      <c r="I27" s="52">
        <v>3</v>
      </c>
      <c r="J27" s="52">
        <v>2</v>
      </c>
      <c r="K27" s="50">
        <f t="shared" ref="K27:K32" si="6">H27+I27*2+J27*2</f>
        <v>16</v>
      </c>
      <c r="L27" s="50"/>
      <c r="M27" s="52"/>
      <c r="N27" s="52"/>
      <c r="O27" s="106">
        <f t="shared" ref="O27:O32" si="7">L27+M27*2+N27*2</f>
        <v>0</v>
      </c>
      <c r="P27" s="50">
        <v>2</v>
      </c>
      <c r="Q27" s="146">
        <v>10</v>
      </c>
      <c r="R27" s="35" t="s">
        <v>2994</v>
      </c>
    </row>
    <row r="28" s="35" customFormat="1" customHeight="1" spans="1:17">
      <c r="A28" s="50" t="s">
        <v>217</v>
      </c>
      <c r="B28" s="50" t="s">
        <v>84</v>
      </c>
      <c r="C28" s="51" t="s">
        <v>85</v>
      </c>
      <c r="D28" s="50" t="s">
        <v>86</v>
      </c>
      <c r="E28" s="50" t="s">
        <v>89</v>
      </c>
      <c r="F28" s="50" t="s">
        <v>17</v>
      </c>
      <c r="G28" s="55" t="s">
        <v>1238</v>
      </c>
      <c r="H28" s="52"/>
      <c r="I28" s="52"/>
      <c r="J28" s="52"/>
      <c r="K28" s="55" t="s">
        <v>14</v>
      </c>
      <c r="L28" s="50"/>
      <c r="M28" s="52"/>
      <c r="N28" s="52"/>
      <c r="O28" s="55" t="s">
        <v>14</v>
      </c>
      <c r="P28" s="55" t="s">
        <v>14</v>
      </c>
      <c r="Q28" s="108"/>
    </row>
    <row r="29" s="35" customFormat="1" customHeight="1" spans="1:17">
      <c r="A29" s="50" t="s">
        <v>217</v>
      </c>
      <c r="B29" s="50" t="s">
        <v>84</v>
      </c>
      <c r="C29" s="51" t="s">
        <v>91</v>
      </c>
      <c r="D29" s="50" t="s">
        <v>86</v>
      </c>
      <c r="E29" s="50" t="s">
        <v>92</v>
      </c>
      <c r="F29" s="50" t="s">
        <v>17</v>
      </c>
      <c r="G29" s="50" t="s">
        <v>5</v>
      </c>
      <c r="H29" s="52"/>
      <c r="I29" s="52"/>
      <c r="J29" s="52">
        <v>1</v>
      </c>
      <c r="K29" s="50">
        <f t="shared" si="6"/>
        <v>2</v>
      </c>
      <c r="L29" s="52"/>
      <c r="M29" s="52"/>
      <c r="N29" s="52"/>
      <c r="O29" s="106">
        <f t="shared" si="7"/>
        <v>0</v>
      </c>
      <c r="P29" s="50">
        <v>2</v>
      </c>
      <c r="Q29" s="146">
        <v>1</v>
      </c>
    </row>
    <row r="30" s="35" customFormat="1" customHeight="1" spans="1:17">
      <c r="A30" s="50" t="s">
        <v>217</v>
      </c>
      <c r="B30" s="50" t="s">
        <v>84</v>
      </c>
      <c r="C30" s="51" t="s">
        <v>91</v>
      </c>
      <c r="D30" s="50" t="s">
        <v>86</v>
      </c>
      <c r="E30" s="50" t="s">
        <v>94</v>
      </c>
      <c r="F30" s="50" t="s">
        <v>17</v>
      </c>
      <c r="G30" s="50" t="s">
        <v>5</v>
      </c>
      <c r="H30" s="52"/>
      <c r="I30" s="52">
        <v>1</v>
      </c>
      <c r="J30" s="52">
        <v>1</v>
      </c>
      <c r="K30" s="50">
        <f t="shared" si="6"/>
        <v>4</v>
      </c>
      <c r="L30" s="52">
        <v>-1</v>
      </c>
      <c r="M30" s="52"/>
      <c r="N30" s="52"/>
      <c r="O30" s="106">
        <f t="shared" si="7"/>
        <v>-1</v>
      </c>
      <c r="P30" s="50">
        <v>2</v>
      </c>
      <c r="Q30" s="146">
        <v>2</v>
      </c>
    </row>
    <row r="31" s="35" customFormat="1" customHeight="1" spans="1:17">
      <c r="A31" s="50" t="s">
        <v>217</v>
      </c>
      <c r="B31" s="50" t="s">
        <v>84</v>
      </c>
      <c r="C31" s="51" t="s">
        <v>96</v>
      </c>
      <c r="D31" s="50" t="s">
        <v>86</v>
      </c>
      <c r="E31" s="50" t="s">
        <v>97</v>
      </c>
      <c r="F31" s="50" t="s">
        <v>17</v>
      </c>
      <c r="G31" s="50" t="s">
        <v>5</v>
      </c>
      <c r="H31" s="52"/>
      <c r="I31" s="73"/>
      <c r="J31" s="73"/>
      <c r="K31" s="50">
        <f t="shared" si="6"/>
        <v>0</v>
      </c>
      <c r="L31" s="52">
        <v>1</v>
      </c>
      <c r="M31" s="52"/>
      <c r="N31" s="52"/>
      <c r="O31" s="50">
        <f t="shared" si="7"/>
        <v>1</v>
      </c>
      <c r="P31" s="50">
        <v>2</v>
      </c>
      <c r="Q31" s="50" t="s">
        <v>14</v>
      </c>
    </row>
    <row r="32" s="36" customFormat="1" hidden="1" customHeight="1" spans="1:17">
      <c r="A32" s="50" t="s">
        <v>217</v>
      </c>
      <c r="B32" s="50" t="s">
        <v>14</v>
      </c>
      <c r="C32" s="51" t="s">
        <v>2584</v>
      </c>
      <c r="D32" s="50" t="s">
        <v>86</v>
      </c>
      <c r="E32" s="50" t="s">
        <v>86</v>
      </c>
      <c r="F32" s="55" t="s">
        <v>22</v>
      </c>
      <c r="G32" s="50" t="s">
        <v>5</v>
      </c>
      <c r="H32" s="52"/>
      <c r="I32" s="52"/>
      <c r="J32" s="73"/>
      <c r="K32" s="50">
        <f t="shared" si="6"/>
        <v>0</v>
      </c>
      <c r="L32" s="73"/>
      <c r="M32" s="73"/>
      <c r="N32" s="73"/>
      <c r="O32" s="50">
        <f t="shared" si="7"/>
        <v>0</v>
      </c>
      <c r="P32" s="55" t="s">
        <v>14</v>
      </c>
      <c r="Q32" s="50" t="s">
        <v>14</v>
      </c>
    </row>
    <row r="33" s="35" customFormat="1" customHeight="1" spans="1:17">
      <c r="A33" s="56" t="s">
        <v>3481</v>
      </c>
      <c r="B33" s="57"/>
      <c r="C33" s="57"/>
      <c r="D33" s="57"/>
      <c r="E33" s="57"/>
      <c r="F33" s="57"/>
      <c r="G33" s="58"/>
      <c r="H33" s="59">
        <f t="shared" ref="H33:Q33" si="8">SUM(H27:H32)</f>
        <v>6</v>
      </c>
      <c r="I33" s="59">
        <f t="shared" si="8"/>
        <v>4</v>
      </c>
      <c r="J33" s="59">
        <f t="shared" si="8"/>
        <v>4</v>
      </c>
      <c r="K33" s="59">
        <f t="shared" si="8"/>
        <v>22</v>
      </c>
      <c r="L33" s="59">
        <f t="shared" si="8"/>
        <v>0</v>
      </c>
      <c r="M33" s="59">
        <f t="shared" si="8"/>
        <v>0</v>
      </c>
      <c r="N33" s="59">
        <f t="shared" si="8"/>
        <v>0</v>
      </c>
      <c r="O33" s="59">
        <f t="shared" si="8"/>
        <v>0</v>
      </c>
      <c r="P33" s="59">
        <f t="shared" si="8"/>
        <v>8</v>
      </c>
      <c r="Q33" s="59">
        <f t="shared" si="8"/>
        <v>13</v>
      </c>
    </row>
    <row r="34" s="39" customFormat="1" customHeight="1" spans="1:19">
      <c r="A34" s="50" t="s">
        <v>217</v>
      </c>
      <c r="B34" s="50" t="s">
        <v>84</v>
      </c>
      <c r="C34" s="51" t="s">
        <v>100</v>
      </c>
      <c r="D34" s="61" t="s">
        <v>2995</v>
      </c>
      <c r="E34" s="50" t="s">
        <v>102</v>
      </c>
      <c r="F34" s="50" t="s">
        <v>17</v>
      </c>
      <c r="G34" s="50" t="s">
        <v>5</v>
      </c>
      <c r="H34" s="52">
        <v>1</v>
      </c>
      <c r="I34" s="52"/>
      <c r="J34" s="52"/>
      <c r="K34" s="50">
        <f t="shared" ref="K34:K40" si="9">H34+I34*2+J34*2</f>
        <v>1</v>
      </c>
      <c r="L34" s="52">
        <v>1</v>
      </c>
      <c r="M34" s="52"/>
      <c r="N34" s="52"/>
      <c r="O34" s="106">
        <f t="shared" ref="O34:O40" si="10">L34+M34*2+N34*2</f>
        <v>1</v>
      </c>
      <c r="P34" s="50">
        <v>2</v>
      </c>
      <c r="Q34" s="72" t="s">
        <v>14</v>
      </c>
      <c r="S34" s="35"/>
    </row>
    <row r="35" s="39" customFormat="1" customHeight="1" spans="1:19">
      <c r="A35" s="50" t="s">
        <v>217</v>
      </c>
      <c r="B35" s="55" t="s">
        <v>58</v>
      </c>
      <c r="C35" s="51" t="s">
        <v>105</v>
      </c>
      <c r="D35" s="61" t="s">
        <v>2995</v>
      </c>
      <c r="E35" s="50" t="s">
        <v>106</v>
      </c>
      <c r="F35" s="50" t="s">
        <v>17</v>
      </c>
      <c r="G35" s="50" t="s">
        <v>5</v>
      </c>
      <c r="H35" s="52"/>
      <c r="I35" s="52">
        <v>1</v>
      </c>
      <c r="J35" s="52">
        <v>1</v>
      </c>
      <c r="K35" s="50">
        <f t="shared" si="9"/>
        <v>4</v>
      </c>
      <c r="L35" s="52"/>
      <c r="M35" s="52"/>
      <c r="N35" s="52"/>
      <c r="O35" s="106">
        <f t="shared" si="10"/>
        <v>0</v>
      </c>
      <c r="P35" s="50">
        <v>2</v>
      </c>
      <c r="Q35" s="146">
        <v>2</v>
      </c>
      <c r="R35" s="35"/>
      <c r="S35" s="35"/>
    </row>
    <row r="36" s="37" customFormat="1" customHeight="1" spans="1:19">
      <c r="A36" s="50" t="s">
        <v>217</v>
      </c>
      <c r="B36" s="55" t="s">
        <v>58</v>
      </c>
      <c r="C36" s="51" t="s">
        <v>105</v>
      </c>
      <c r="D36" s="61" t="s">
        <v>2995</v>
      </c>
      <c r="E36" s="50" t="s">
        <v>109</v>
      </c>
      <c r="F36" s="50" t="s">
        <v>17</v>
      </c>
      <c r="G36" s="50" t="s">
        <v>5</v>
      </c>
      <c r="H36" s="52"/>
      <c r="I36" s="52"/>
      <c r="J36" s="52"/>
      <c r="K36" s="50">
        <f t="shared" si="9"/>
        <v>0</v>
      </c>
      <c r="L36" s="52">
        <v>1</v>
      </c>
      <c r="M36" s="52"/>
      <c r="N36" s="52"/>
      <c r="O36" s="106">
        <f t="shared" si="10"/>
        <v>1</v>
      </c>
      <c r="P36" s="50">
        <v>2</v>
      </c>
      <c r="Q36" s="50" t="s">
        <v>14</v>
      </c>
      <c r="R36" s="35"/>
      <c r="S36" s="35"/>
    </row>
    <row r="37" s="39" customFormat="1" customHeight="1" spans="1:19">
      <c r="A37" s="50" t="s">
        <v>217</v>
      </c>
      <c r="B37" s="55" t="s">
        <v>58</v>
      </c>
      <c r="C37" s="51" t="s">
        <v>111</v>
      </c>
      <c r="D37" s="61" t="s">
        <v>2995</v>
      </c>
      <c r="E37" s="50" t="s">
        <v>112</v>
      </c>
      <c r="F37" s="50" t="s">
        <v>17</v>
      </c>
      <c r="G37" s="50" t="s">
        <v>5</v>
      </c>
      <c r="H37" s="52"/>
      <c r="I37" s="52"/>
      <c r="J37" s="52"/>
      <c r="K37" s="50">
        <f t="shared" si="9"/>
        <v>0</v>
      </c>
      <c r="L37" s="52"/>
      <c r="M37" s="52"/>
      <c r="N37" s="52"/>
      <c r="O37" s="106">
        <f t="shared" si="10"/>
        <v>0</v>
      </c>
      <c r="P37" s="50">
        <v>2</v>
      </c>
      <c r="Q37" s="50" t="s">
        <v>14</v>
      </c>
      <c r="R37" s="35"/>
      <c r="S37" s="35"/>
    </row>
    <row r="38" s="39" customFormat="1" customHeight="1" spans="1:19">
      <c r="A38" s="50" t="s">
        <v>217</v>
      </c>
      <c r="B38" s="55" t="s">
        <v>58</v>
      </c>
      <c r="C38" s="51" t="s">
        <v>111</v>
      </c>
      <c r="D38" s="61" t="s">
        <v>2995</v>
      </c>
      <c r="E38" s="50" t="s">
        <v>115</v>
      </c>
      <c r="F38" s="50" t="s">
        <v>17</v>
      </c>
      <c r="G38" s="50" t="s">
        <v>5</v>
      </c>
      <c r="H38" s="52"/>
      <c r="I38" s="52"/>
      <c r="J38" s="52"/>
      <c r="K38" s="50">
        <f t="shared" si="9"/>
        <v>0</v>
      </c>
      <c r="L38" s="52"/>
      <c r="M38" s="52"/>
      <c r="N38" s="52"/>
      <c r="O38" s="50">
        <f t="shared" si="10"/>
        <v>0</v>
      </c>
      <c r="P38" s="50">
        <v>2</v>
      </c>
      <c r="Q38" s="50" t="s">
        <v>14</v>
      </c>
      <c r="R38" s="35"/>
      <c r="S38" s="35"/>
    </row>
    <row r="39" s="37" customFormat="1" customHeight="1" spans="1:19">
      <c r="A39" s="50" t="s">
        <v>217</v>
      </c>
      <c r="B39" s="55" t="s">
        <v>58</v>
      </c>
      <c r="C39" s="51" t="s">
        <v>117</v>
      </c>
      <c r="D39" s="61" t="s">
        <v>2995</v>
      </c>
      <c r="E39" s="50" t="s">
        <v>118</v>
      </c>
      <c r="F39" s="50" t="s">
        <v>17</v>
      </c>
      <c r="G39" s="50" t="s">
        <v>5</v>
      </c>
      <c r="H39" s="52"/>
      <c r="I39" s="52"/>
      <c r="J39" s="52">
        <v>1</v>
      </c>
      <c r="K39" s="72">
        <f t="shared" si="9"/>
        <v>2</v>
      </c>
      <c r="L39" s="52"/>
      <c r="M39" s="52"/>
      <c r="N39" s="52"/>
      <c r="O39" s="50">
        <f t="shared" si="10"/>
        <v>0</v>
      </c>
      <c r="P39" s="50">
        <v>2</v>
      </c>
      <c r="Q39" s="50" t="s">
        <v>14</v>
      </c>
      <c r="R39" s="35"/>
      <c r="S39" s="35"/>
    </row>
    <row r="40" s="39" customFormat="1" customHeight="1" spans="1:19">
      <c r="A40" s="50" t="s">
        <v>217</v>
      </c>
      <c r="B40" s="55" t="s">
        <v>58</v>
      </c>
      <c r="C40" s="51" t="s">
        <v>117</v>
      </c>
      <c r="D40" s="61" t="s">
        <v>2995</v>
      </c>
      <c r="E40" s="50" t="s">
        <v>121</v>
      </c>
      <c r="F40" s="50" t="s">
        <v>17</v>
      </c>
      <c r="G40" s="50" t="s">
        <v>5</v>
      </c>
      <c r="H40" s="52">
        <v>1</v>
      </c>
      <c r="I40" s="52">
        <v>1</v>
      </c>
      <c r="J40" s="52"/>
      <c r="K40" s="50">
        <f t="shared" si="9"/>
        <v>3</v>
      </c>
      <c r="L40" s="52"/>
      <c r="M40" s="52"/>
      <c r="N40" s="52"/>
      <c r="O40" s="106">
        <f t="shared" si="10"/>
        <v>0</v>
      </c>
      <c r="P40" s="50">
        <v>2</v>
      </c>
      <c r="Q40" s="50" t="s">
        <v>14</v>
      </c>
      <c r="R40" s="35"/>
      <c r="S40" s="35"/>
    </row>
    <row r="41" s="37" customFormat="1" customHeight="1" spans="1:19">
      <c r="A41" s="56" t="s">
        <v>3482</v>
      </c>
      <c r="B41" s="57"/>
      <c r="C41" s="57"/>
      <c r="D41" s="57"/>
      <c r="E41" s="57"/>
      <c r="F41" s="57"/>
      <c r="G41" s="58"/>
      <c r="H41" s="59">
        <f t="shared" ref="H41:Q41" si="11">SUM(H34:H40)</f>
        <v>2</v>
      </c>
      <c r="I41" s="59">
        <f t="shared" si="11"/>
        <v>2</v>
      </c>
      <c r="J41" s="59">
        <f t="shared" si="11"/>
        <v>2</v>
      </c>
      <c r="K41" s="59">
        <f t="shared" si="11"/>
        <v>10</v>
      </c>
      <c r="L41" s="59">
        <f t="shared" si="11"/>
        <v>2</v>
      </c>
      <c r="M41" s="59">
        <f t="shared" si="11"/>
        <v>0</v>
      </c>
      <c r="N41" s="59">
        <f t="shared" si="11"/>
        <v>0</v>
      </c>
      <c r="O41" s="59">
        <f t="shared" si="11"/>
        <v>2</v>
      </c>
      <c r="P41" s="59">
        <f t="shared" si="11"/>
        <v>14</v>
      </c>
      <c r="Q41" s="59">
        <f t="shared" si="11"/>
        <v>2</v>
      </c>
      <c r="R41" s="35"/>
      <c r="S41" s="35"/>
    </row>
    <row r="42" s="37" customFormat="1" customHeight="1" spans="1:19">
      <c r="A42" s="50" t="s">
        <v>217</v>
      </c>
      <c r="B42" s="50" t="s">
        <v>123</v>
      </c>
      <c r="C42" s="51" t="s">
        <v>125</v>
      </c>
      <c r="D42" s="50" t="s">
        <v>126</v>
      </c>
      <c r="E42" s="50" t="s">
        <v>127</v>
      </c>
      <c r="F42" s="50" t="s">
        <v>17</v>
      </c>
      <c r="G42" s="61" t="s">
        <v>5</v>
      </c>
      <c r="H42" s="52">
        <v>1</v>
      </c>
      <c r="I42" s="52"/>
      <c r="J42" s="52"/>
      <c r="K42" s="50">
        <f t="shared" ref="K42:K44" si="12">H42+I42*2+J42*2</f>
        <v>1</v>
      </c>
      <c r="L42" s="52">
        <v>1</v>
      </c>
      <c r="M42" s="52"/>
      <c r="N42" s="52"/>
      <c r="O42" s="50">
        <f t="shared" ref="O42:O44" si="13">L42+M42*2+N42*2</f>
        <v>1</v>
      </c>
      <c r="P42" s="50">
        <v>2</v>
      </c>
      <c r="Q42" s="50" t="s">
        <v>14</v>
      </c>
      <c r="R42" s="35" t="s">
        <v>2994</v>
      </c>
      <c r="S42" s="35"/>
    </row>
    <row r="43" s="37" customFormat="1" customHeight="1" spans="1:19">
      <c r="A43" s="50" t="s">
        <v>217</v>
      </c>
      <c r="B43" s="50" t="s">
        <v>123</v>
      </c>
      <c r="C43" s="51" t="s">
        <v>2457</v>
      </c>
      <c r="D43" s="50" t="s">
        <v>126</v>
      </c>
      <c r="E43" s="50" t="s">
        <v>132</v>
      </c>
      <c r="F43" s="50" t="s">
        <v>17</v>
      </c>
      <c r="G43" s="61" t="s">
        <v>5</v>
      </c>
      <c r="H43" s="52"/>
      <c r="I43" s="50"/>
      <c r="J43" s="50"/>
      <c r="K43" s="50">
        <f t="shared" si="12"/>
        <v>0</v>
      </c>
      <c r="L43" s="50"/>
      <c r="M43" s="50"/>
      <c r="N43" s="50"/>
      <c r="O43" s="50">
        <f t="shared" si="13"/>
        <v>0</v>
      </c>
      <c r="P43" s="50">
        <v>2</v>
      </c>
      <c r="Q43" s="50" t="s">
        <v>14</v>
      </c>
      <c r="R43" s="35"/>
      <c r="S43" s="35"/>
    </row>
    <row r="44" s="37" customFormat="1" customHeight="1" spans="1:19">
      <c r="A44" s="50" t="s">
        <v>217</v>
      </c>
      <c r="B44" s="50" t="s">
        <v>123</v>
      </c>
      <c r="C44" s="51" t="s">
        <v>131</v>
      </c>
      <c r="D44" s="50" t="s">
        <v>126</v>
      </c>
      <c r="E44" s="50" t="s">
        <v>135</v>
      </c>
      <c r="F44" s="50" t="s">
        <v>17</v>
      </c>
      <c r="G44" s="50" t="s">
        <v>5</v>
      </c>
      <c r="H44" s="52">
        <v>1</v>
      </c>
      <c r="I44" s="52"/>
      <c r="J44" s="52"/>
      <c r="K44" s="50">
        <f t="shared" si="12"/>
        <v>1</v>
      </c>
      <c r="L44" s="52">
        <v>1</v>
      </c>
      <c r="M44" s="52"/>
      <c r="N44" s="52"/>
      <c r="O44" s="106">
        <f t="shared" si="13"/>
        <v>1</v>
      </c>
      <c r="P44" s="50">
        <v>2</v>
      </c>
      <c r="Q44" s="50" t="s">
        <v>14</v>
      </c>
      <c r="R44" s="35"/>
      <c r="S44" s="35"/>
    </row>
    <row r="45" s="39" customFormat="1" customHeight="1" spans="1:19">
      <c r="A45" s="50" t="s">
        <v>217</v>
      </c>
      <c r="B45" s="50" t="s">
        <v>66</v>
      </c>
      <c r="C45" s="51" t="s">
        <v>137</v>
      </c>
      <c r="D45" s="50" t="s">
        <v>126</v>
      </c>
      <c r="E45" s="50" t="s">
        <v>14</v>
      </c>
      <c r="F45" s="61" t="s">
        <v>14</v>
      </c>
      <c r="G45" s="61" t="s">
        <v>14</v>
      </c>
      <c r="H45" s="52"/>
      <c r="I45" s="52"/>
      <c r="J45" s="52"/>
      <c r="K45" s="61" t="s">
        <v>14</v>
      </c>
      <c r="L45" s="52"/>
      <c r="M45" s="52"/>
      <c r="N45" s="52"/>
      <c r="O45" s="61" t="s">
        <v>14</v>
      </c>
      <c r="P45" s="61" t="s">
        <v>14</v>
      </c>
      <c r="Q45" s="61" t="s">
        <v>14</v>
      </c>
      <c r="R45" s="35"/>
      <c r="S45" s="35"/>
    </row>
    <row r="46" s="38" customFormat="1" customHeight="1" spans="1:17">
      <c r="A46" s="56" t="s">
        <v>3483</v>
      </c>
      <c r="B46" s="57"/>
      <c r="C46" s="57"/>
      <c r="D46" s="57"/>
      <c r="E46" s="57"/>
      <c r="F46" s="57"/>
      <c r="G46" s="58"/>
      <c r="H46" s="59">
        <f t="shared" ref="H46:Q46" si="14">SUM(H42:H45)</f>
        <v>2</v>
      </c>
      <c r="I46" s="59">
        <f t="shared" si="14"/>
        <v>0</v>
      </c>
      <c r="J46" s="59">
        <f t="shared" si="14"/>
        <v>0</v>
      </c>
      <c r="K46" s="59">
        <f t="shared" si="14"/>
        <v>2</v>
      </c>
      <c r="L46" s="59">
        <f t="shared" si="14"/>
        <v>2</v>
      </c>
      <c r="M46" s="59">
        <f t="shared" si="14"/>
        <v>0</v>
      </c>
      <c r="N46" s="59">
        <f t="shared" si="14"/>
        <v>0</v>
      </c>
      <c r="O46" s="59">
        <f t="shared" si="14"/>
        <v>2</v>
      </c>
      <c r="P46" s="59">
        <f t="shared" si="14"/>
        <v>6</v>
      </c>
      <c r="Q46" s="59">
        <f t="shared" si="14"/>
        <v>0</v>
      </c>
    </row>
    <row r="47" s="40" customFormat="1" ht="22" customHeight="1" spans="1:17">
      <c r="A47" s="62" t="s">
        <v>3484</v>
      </c>
      <c r="B47" s="63"/>
      <c r="C47" s="63"/>
      <c r="D47" s="63"/>
      <c r="E47" s="63"/>
      <c r="F47" s="63"/>
      <c r="G47" s="63"/>
      <c r="H47" s="63">
        <f t="shared" ref="H47:Q47" si="15">H19+H26+H46+H41+H33</f>
        <v>30</v>
      </c>
      <c r="I47" s="63">
        <f t="shared" si="15"/>
        <v>12</v>
      </c>
      <c r="J47" s="63">
        <f t="shared" si="15"/>
        <v>11</v>
      </c>
      <c r="K47" s="63">
        <f t="shared" si="15"/>
        <v>76</v>
      </c>
      <c r="L47" s="63">
        <f t="shared" si="15"/>
        <v>8</v>
      </c>
      <c r="M47" s="63">
        <f t="shared" si="15"/>
        <v>0</v>
      </c>
      <c r="N47" s="63">
        <f t="shared" si="15"/>
        <v>0</v>
      </c>
      <c r="O47" s="63">
        <f t="shared" si="15"/>
        <v>8</v>
      </c>
      <c r="P47" s="63">
        <f t="shared" si="15"/>
        <v>60</v>
      </c>
      <c r="Q47" s="63">
        <f t="shared" si="15"/>
        <v>37</v>
      </c>
    </row>
    <row r="48" s="40" customFormat="1" customHeight="1" spans="1:17">
      <c r="A48" s="64" t="s">
        <v>226</v>
      </c>
      <c r="B48" s="64"/>
      <c r="C48" s="64"/>
      <c r="D48" s="64"/>
      <c r="E48" s="64"/>
      <c r="F48" s="64"/>
      <c r="G48" s="64"/>
      <c r="H48" s="65">
        <f>(H47/30+I47/30*2+J47/30*2)/6*100</f>
        <v>42.2222222222222</v>
      </c>
      <c r="I48" s="65"/>
      <c r="J48" s="65"/>
      <c r="K48" s="65"/>
      <c r="L48" s="65">
        <f>(L47/34+M47/34*2+N47/34*2)/6*100</f>
        <v>3.92156862745098</v>
      </c>
      <c r="M48" s="65"/>
      <c r="N48" s="65"/>
      <c r="O48" s="65"/>
      <c r="P48" s="65"/>
      <c r="Q48" s="77"/>
    </row>
    <row r="49" s="35" customFormat="1" customHeight="1" spans="1:17">
      <c r="A49" s="64" t="s">
        <v>227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</row>
    <row r="50" s="35" customFormat="1" customHeight="1" spans="3:3">
      <c r="C50" s="41"/>
    </row>
    <row r="148" s="36" customFormat="1" customHeight="1" spans="3:16">
      <c r="C148" s="78"/>
      <c r="O148" s="35"/>
      <c r="P148" s="35"/>
    </row>
    <row r="149" s="36" customFormat="1" customHeight="1" spans="3:16">
      <c r="C149" s="78"/>
      <c r="O149" s="35"/>
      <c r="P149" s="35"/>
    </row>
    <row r="150" s="36" customFormat="1" customHeight="1" spans="3:16">
      <c r="C150" s="78"/>
      <c r="O150" s="35"/>
      <c r="P150" s="35"/>
    </row>
    <row r="151" s="36" customFormat="1" customHeight="1" spans="3:16">
      <c r="C151" s="78"/>
      <c r="O151" s="35"/>
      <c r="P151" s="35"/>
    </row>
    <row r="156" s="36" customFormat="1" customHeight="1" spans="3:3">
      <c r="C156" s="78"/>
    </row>
    <row r="157" s="36" customFormat="1" customHeight="1" spans="3:3">
      <c r="C157" s="78"/>
    </row>
    <row r="158" s="36" customFormat="1" customHeight="1" spans="3:3">
      <c r="C158" s="78"/>
    </row>
    <row r="159" s="36" customFormat="1" customHeight="1" spans="3:3">
      <c r="C159" s="78"/>
    </row>
    <row r="160" s="36" customFormat="1" customHeight="1" spans="3:3">
      <c r="C160" s="78"/>
    </row>
    <row r="161" s="36" customFormat="1" customHeight="1" spans="3:3">
      <c r="C161" s="78"/>
    </row>
    <row r="162" s="36" customFormat="1" customHeight="1" spans="3:3">
      <c r="C162" s="78"/>
    </row>
    <row r="163" s="36" customFormat="1" customHeight="1" spans="3:3">
      <c r="C163" s="78"/>
    </row>
    <row r="164" s="36" customFormat="1" customHeight="1" spans="3:3">
      <c r="C164" s="78"/>
    </row>
    <row r="165" s="36" customFormat="1" customHeight="1" spans="3:3">
      <c r="C165" s="78"/>
    </row>
    <row r="166" s="36" customFormat="1" customHeight="1" spans="3:3">
      <c r="C166" s="78"/>
    </row>
    <row r="167" s="36" customFormat="1" customHeight="1" spans="3:3">
      <c r="C167" s="78"/>
    </row>
    <row r="168" s="36" customFormat="1" customHeight="1" spans="3:3">
      <c r="C168" s="78"/>
    </row>
    <row r="169" s="36" customFormat="1" customHeight="1" spans="3:3">
      <c r="C169" s="78"/>
    </row>
    <row r="170" s="36" customFormat="1" customHeight="1" spans="3:3">
      <c r="C170" s="78"/>
    </row>
    <row r="171" s="36" customFormat="1" customHeight="1" spans="3:3">
      <c r="C171" s="78"/>
    </row>
    <row r="172" s="36" customFormat="1" customHeight="1" spans="3:3">
      <c r="C172" s="78"/>
    </row>
    <row r="173" s="36" customFormat="1" customHeight="1" spans="3:3">
      <c r="C173" s="78"/>
    </row>
    <row r="174" s="36" customFormat="1" customHeight="1" spans="3:3">
      <c r="C174" s="78"/>
    </row>
    <row r="175" s="36" customFormat="1" customHeight="1" spans="3:3">
      <c r="C175" s="78"/>
    </row>
    <row r="176" s="36" customFormat="1" customHeight="1" spans="3:3">
      <c r="C176" s="78"/>
    </row>
    <row r="177" s="36" customFormat="1" customHeight="1" spans="3:3">
      <c r="C177" s="78"/>
    </row>
    <row r="178" s="36" customFormat="1" customHeight="1" spans="3:3">
      <c r="C178" s="78"/>
    </row>
    <row r="179" s="36" customFormat="1" customHeight="1" spans="3:3">
      <c r="C179" s="78"/>
    </row>
    <row r="180" s="36" customFormat="1" customHeight="1" spans="3:3">
      <c r="C180" s="78"/>
    </row>
    <row r="181" s="36" customFormat="1" customHeight="1" spans="3:3">
      <c r="C181" s="78"/>
    </row>
    <row r="182" s="36" customFormat="1" customHeight="1" spans="3:3">
      <c r="C182" s="78"/>
    </row>
    <row r="183" s="36" customFormat="1" customHeight="1" spans="3:3">
      <c r="C183" s="78"/>
    </row>
    <row r="184" s="36" customFormat="1" customHeight="1" spans="3:3">
      <c r="C184" s="78"/>
    </row>
    <row r="185" s="36" customFormat="1" customHeight="1" spans="3:3">
      <c r="C185" s="78"/>
    </row>
    <row r="186" s="36" customFormat="1" customHeight="1" spans="3:3">
      <c r="C186" s="78"/>
    </row>
    <row r="187" s="36" customFormat="1" customHeight="1" spans="3:3">
      <c r="C187" s="78"/>
    </row>
    <row r="188" s="36" customFormat="1" customHeight="1" spans="3:3">
      <c r="C188" s="78"/>
    </row>
    <row r="189" s="36" customFormat="1" customHeight="1" spans="3:3">
      <c r="C189" s="78"/>
    </row>
    <row r="190" s="36" customFormat="1" customHeight="1" spans="3:3">
      <c r="C190" s="78"/>
    </row>
    <row r="191" s="36" customFormat="1" customHeight="1" spans="3:3">
      <c r="C191" s="78"/>
    </row>
    <row r="192" s="36" customFormat="1" customHeight="1" spans="3:3">
      <c r="C192" s="78"/>
    </row>
    <row r="193" s="36" customFormat="1" customHeight="1" spans="3:3">
      <c r="C193" s="78"/>
    </row>
    <row r="194" s="36" customFormat="1" customHeight="1" spans="3:3">
      <c r="C194" s="78"/>
    </row>
    <row r="195" s="36" customFormat="1" customHeight="1" spans="3:3">
      <c r="C195" s="78"/>
    </row>
    <row r="196" s="36" customFormat="1" customHeight="1" spans="3:3">
      <c r="C196" s="78"/>
    </row>
    <row r="197" s="36" customFormat="1" customHeight="1" spans="3:3">
      <c r="C197" s="78"/>
    </row>
    <row r="198" s="36" customFormat="1" customHeight="1" spans="3:3">
      <c r="C198" s="78"/>
    </row>
    <row r="199" s="36" customFormat="1" customHeight="1" spans="3:16">
      <c r="C199" s="78"/>
      <c r="N199" s="36" t="s">
        <v>263</v>
      </c>
      <c r="O199" s="36">
        <v>1</v>
      </c>
      <c r="P199" s="36">
        <v>1</v>
      </c>
    </row>
    <row r="200" s="35" customFormat="1" customHeight="1" spans="3:16">
      <c r="C200" s="41"/>
      <c r="N200" s="36" t="s">
        <v>263</v>
      </c>
      <c r="O200" s="35" t="s">
        <v>14</v>
      </c>
      <c r="P200" s="36"/>
    </row>
    <row r="201" s="35" customFormat="1" customHeight="1" spans="3:16">
      <c r="C201" s="41"/>
      <c r="N201" s="36" t="s">
        <v>263</v>
      </c>
      <c r="O201" s="35" t="s">
        <v>14</v>
      </c>
      <c r="P201" s="36"/>
    </row>
    <row r="202" s="35" customFormat="1" customHeight="1" spans="3:16">
      <c r="C202" s="41"/>
      <c r="N202" s="36" t="s">
        <v>263</v>
      </c>
      <c r="O202" s="35">
        <v>2</v>
      </c>
      <c r="P202" s="36"/>
    </row>
    <row r="203" s="35" customFormat="1" customHeight="1" spans="3:16">
      <c r="C203" s="41"/>
      <c r="N203" s="36" t="s">
        <v>263</v>
      </c>
      <c r="O203" s="35" t="s">
        <v>14</v>
      </c>
      <c r="P203" s="36"/>
    </row>
    <row r="204" s="35" customFormat="1" customHeight="1" spans="3:16">
      <c r="C204" s="41"/>
      <c r="N204" s="36" t="s">
        <v>263</v>
      </c>
      <c r="O204" s="35" t="s">
        <v>14</v>
      </c>
      <c r="P204" s="35">
        <v>1</v>
      </c>
    </row>
    <row r="205" s="35" customFormat="1" customHeight="1" spans="3:15">
      <c r="C205" s="41"/>
      <c r="N205" s="36" t="s">
        <v>263</v>
      </c>
      <c r="O205" s="35" t="s">
        <v>14</v>
      </c>
    </row>
    <row r="206" s="35" customFormat="1" customHeight="1" spans="3:15">
      <c r="C206" s="41"/>
      <c r="N206" s="36" t="s">
        <v>263</v>
      </c>
      <c r="O206" s="35">
        <v>1</v>
      </c>
    </row>
    <row r="207" s="35" customFormat="1" customHeight="1" spans="3:16">
      <c r="C207" s="41"/>
      <c r="N207" s="36" t="s">
        <v>263</v>
      </c>
      <c r="O207" s="35">
        <v>2</v>
      </c>
      <c r="P207" s="35">
        <v>1</v>
      </c>
    </row>
    <row r="208" s="35" customFormat="1" customHeight="1" spans="3:15">
      <c r="C208" s="41"/>
      <c r="N208" s="36" t="s">
        <v>263</v>
      </c>
      <c r="O208" s="35" t="s">
        <v>14</v>
      </c>
    </row>
    <row r="209" s="35" customFormat="1" customHeight="1" spans="3:15">
      <c r="C209" s="41"/>
      <c r="N209" s="36" t="s">
        <v>263</v>
      </c>
      <c r="O209" s="35">
        <v>1</v>
      </c>
    </row>
  </sheetData>
  <autoFilter xmlns:etc="http://www.wps.cn/officeDocument/2017/etCustomData" ref="A3:S49" etc:filterBottomFollowUsedRange="0">
    <extLst/>
  </autoFilter>
  <mergeCells count="25">
    <mergeCell ref="A1:Q1"/>
    <mergeCell ref="H2:K2"/>
    <mergeCell ref="L2:O2"/>
    <mergeCell ref="A19:G19"/>
    <mergeCell ref="A26:G26"/>
    <mergeCell ref="A33:G33"/>
    <mergeCell ref="A41:G41"/>
    <mergeCell ref="A46:G46"/>
    <mergeCell ref="A47:G47"/>
    <mergeCell ref="A48:G48"/>
    <mergeCell ref="H48:K48"/>
    <mergeCell ref="L48:O48"/>
    <mergeCell ref="A49:Q49"/>
    <mergeCell ref="A2:A3"/>
    <mergeCell ref="B2:B3"/>
    <mergeCell ref="C2:C3"/>
    <mergeCell ref="D2:D3"/>
    <mergeCell ref="E2:E3"/>
    <mergeCell ref="F2:F3"/>
    <mergeCell ref="G2:G3"/>
    <mergeCell ref="P2:P3"/>
    <mergeCell ref="P199:P203"/>
    <mergeCell ref="P204:P206"/>
    <mergeCell ref="P207:P209"/>
    <mergeCell ref="Q2:Q3"/>
  </mergeCells>
  <pageMargins left="0.75" right="0.75" top="1" bottom="1" header="0.5" footer="0.5"/>
  <pageSetup paperSize="9" scale="16" orientation="landscape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3"/>
  <sheetViews>
    <sheetView zoomScale="85" zoomScaleNormal="85" workbookViewId="0">
      <pane ySplit="1" topLeftCell="A44" activePane="bottomLeft" state="frozen"/>
      <selection/>
      <selection pane="bottomLeft" activeCell="H51" sqref="H51"/>
    </sheetView>
  </sheetViews>
  <sheetFormatPr defaultColWidth="9" defaultRowHeight="14.25"/>
  <cols>
    <col min="1" max="1" width="17.125" style="118" customWidth="1"/>
    <col min="2" max="2" width="9.875" style="118" customWidth="1"/>
    <col min="3" max="3" width="12.625" style="118" customWidth="1"/>
    <col min="4" max="5" width="7.375" style="118" customWidth="1"/>
    <col min="6" max="6" width="38.25" style="118" customWidth="1"/>
    <col min="7" max="7" width="11.5" style="118" customWidth="1"/>
    <col min="8" max="8" width="14.75" style="118" customWidth="1"/>
    <col min="9" max="9" width="33.75" style="118" customWidth="1"/>
    <col min="10" max="10" width="9.875" style="118" customWidth="1"/>
    <col min="11" max="11" width="24.875" style="118" customWidth="1"/>
    <col min="12" max="12" width="9.25833333333333" style="118" customWidth="1"/>
    <col min="13" max="13" width="27.75" style="118" customWidth="1"/>
    <col min="14" max="14" width="9.625" style="118" customWidth="1"/>
    <col min="15" max="15" width="5.375" style="119" customWidth="1"/>
    <col min="16" max="16" width="5.375" style="120" customWidth="1"/>
    <col min="17" max="16384" width="9" style="80"/>
  </cols>
  <sheetData>
    <row r="1" s="80" customFormat="1" ht="33" customHeight="1" spans="1:16">
      <c r="A1" s="121" t="s">
        <v>228</v>
      </c>
      <c r="B1" s="121" t="s">
        <v>229</v>
      </c>
      <c r="C1" s="121" t="s">
        <v>230</v>
      </c>
      <c r="D1" s="121" t="s">
        <v>231</v>
      </c>
      <c r="E1" s="121" t="s">
        <v>232</v>
      </c>
      <c r="F1" s="121" t="s">
        <v>233</v>
      </c>
      <c r="G1" s="121" t="s">
        <v>234</v>
      </c>
      <c r="H1" s="121" t="s">
        <v>235</v>
      </c>
      <c r="I1" s="121" t="s">
        <v>236</v>
      </c>
      <c r="J1" s="121" t="s">
        <v>1881</v>
      </c>
      <c r="K1" s="121" t="s">
        <v>238</v>
      </c>
      <c r="L1" s="121" t="s">
        <v>239</v>
      </c>
      <c r="M1" s="121" t="s">
        <v>240</v>
      </c>
      <c r="N1" s="121" t="s">
        <v>241</v>
      </c>
      <c r="O1" s="130" t="s">
        <v>242</v>
      </c>
      <c r="P1" s="131" t="s">
        <v>243</v>
      </c>
    </row>
    <row r="2" s="116" customFormat="1" ht="33" customHeight="1" spans="1:17">
      <c r="A2" s="122" t="s">
        <v>3485</v>
      </c>
      <c r="B2" s="122" t="s">
        <v>3486</v>
      </c>
      <c r="C2" s="122" t="s">
        <v>3487</v>
      </c>
      <c r="D2" s="122" t="s">
        <v>247</v>
      </c>
      <c r="E2" s="122" t="s">
        <v>860</v>
      </c>
      <c r="F2" s="122" t="s">
        <v>3488</v>
      </c>
      <c r="G2" s="123" t="s">
        <v>3489</v>
      </c>
      <c r="H2" s="122" t="s">
        <v>265</v>
      </c>
      <c r="I2" s="122" t="s">
        <v>100</v>
      </c>
      <c r="J2" s="122">
        <v>5368</v>
      </c>
      <c r="K2" s="122" t="s">
        <v>252</v>
      </c>
      <c r="L2" s="122" t="s">
        <v>102</v>
      </c>
      <c r="M2" s="122" t="s">
        <v>266</v>
      </c>
      <c r="N2" s="124" t="s">
        <v>263</v>
      </c>
      <c r="O2" s="132">
        <v>1</v>
      </c>
      <c r="P2" s="133" t="s">
        <v>14</v>
      </c>
      <c r="Q2" s="144"/>
    </row>
    <row r="3" s="116" customFormat="1" ht="33" customHeight="1" spans="1:17">
      <c r="A3" s="124" t="s">
        <v>3490</v>
      </c>
      <c r="B3" s="124" t="s">
        <v>3486</v>
      </c>
      <c r="C3" s="124" t="s">
        <v>3487</v>
      </c>
      <c r="D3" s="124" t="s">
        <v>247</v>
      </c>
      <c r="E3" s="124" t="s">
        <v>860</v>
      </c>
      <c r="F3" s="124" t="s">
        <v>3488</v>
      </c>
      <c r="G3" s="125" t="s">
        <v>3489</v>
      </c>
      <c r="H3" s="124" t="s">
        <v>308</v>
      </c>
      <c r="I3" s="124" t="s">
        <v>100</v>
      </c>
      <c r="J3" s="124">
        <v>3098</v>
      </c>
      <c r="K3" s="124" t="s">
        <v>252</v>
      </c>
      <c r="L3" s="124" t="s">
        <v>102</v>
      </c>
      <c r="M3" s="124" t="s">
        <v>269</v>
      </c>
      <c r="N3" s="124" t="s">
        <v>263</v>
      </c>
      <c r="O3" s="134"/>
      <c r="P3" s="135"/>
      <c r="Q3" s="144"/>
    </row>
    <row r="4" s="80" customFormat="1" ht="33" customHeight="1" spans="1:17">
      <c r="A4" s="126" t="s">
        <v>3491</v>
      </c>
      <c r="B4" s="126" t="s">
        <v>2706</v>
      </c>
      <c r="C4" s="126" t="s">
        <v>3492</v>
      </c>
      <c r="D4" s="126" t="s">
        <v>247</v>
      </c>
      <c r="E4" s="126" t="s">
        <v>258</v>
      </c>
      <c r="F4" s="126" t="s">
        <v>3493</v>
      </c>
      <c r="G4" s="127" t="s">
        <v>3494</v>
      </c>
      <c r="H4" s="126" t="s">
        <v>265</v>
      </c>
      <c r="I4" s="126" t="s">
        <v>81</v>
      </c>
      <c r="J4" s="126">
        <v>5898</v>
      </c>
      <c r="K4" s="126" t="s">
        <v>252</v>
      </c>
      <c r="L4" s="126" t="s">
        <v>82</v>
      </c>
      <c r="M4" s="126" t="s">
        <v>266</v>
      </c>
      <c r="N4" s="128" t="s">
        <v>363</v>
      </c>
      <c r="O4" s="136">
        <v>1</v>
      </c>
      <c r="P4" s="99">
        <v>1</v>
      </c>
      <c r="Q4" s="145"/>
    </row>
    <row r="5" s="80" customFormat="1" ht="33" customHeight="1" spans="1:17">
      <c r="A5" s="128" t="s">
        <v>3495</v>
      </c>
      <c r="B5" s="128" t="s">
        <v>2706</v>
      </c>
      <c r="C5" s="128" t="s">
        <v>3492</v>
      </c>
      <c r="D5" s="128" t="s">
        <v>247</v>
      </c>
      <c r="E5" s="128" t="s">
        <v>258</v>
      </c>
      <c r="F5" s="128" t="s">
        <v>3493</v>
      </c>
      <c r="G5" s="129" t="s">
        <v>3494</v>
      </c>
      <c r="H5" s="128" t="s">
        <v>1507</v>
      </c>
      <c r="I5" s="128" t="s">
        <v>81</v>
      </c>
      <c r="J5" s="128">
        <v>9648</v>
      </c>
      <c r="K5" s="128" t="s">
        <v>252</v>
      </c>
      <c r="L5" s="128" t="s">
        <v>82</v>
      </c>
      <c r="M5" s="128" t="s">
        <v>1276</v>
      </c>
      <c r="N5" s="128" t="s">
        <v>363</v>
      </c>
      <c r="O5" s="137"/>
      <c r="P5" s="100"/>
      <c r="Q5" s="145"/>
    </row>
    <row r="6" s="80" customFormat="1" ht="33" customHeight="1" spans="1:17">
      <c r="A6" s="126" t="s">
        <v>3496</v>
      </c>
      <c r="B6" s="126" t="s">
        <v>2706</v>
      </c>
      <c r="C6" s="126" t="s">
        <v>3492</v>
      </c>
      <c r="D6" s="126" t="s">
        <v>247</v>
      </c>
      <c r="E6" s="126" t="s">
        <v>258</v>
      </c>
      <c r="F6" s="126" t="s">
        <v>3493</v>
      </c>
      <c r="G6" s="127" t="s">
        <v>3494</v>
      </c>
      <c r="H6" s="126" t="s">
        <v>852</v>
      </c>
      <c r="I6" s="126" t="s">
        <v>81</v>
      </c>
      <c r="J6" s="126">
        <v>8898</v>
      </c>
      <c r="K6" s="126" t="s">
        <v>252</v>
      </c>
      <c r="L6" s="126" t="s">
        <v>82</v>
      </c>
      <c r="M6" s="126" t="s">
        <v>853</v>
      </c>
      <c r="N6" s="128" t="s">
        <v>363</v>
      </c>
      <c r="O6" s="136">
        <v>2</v>
      </c>
      <c r="P6" s="100"/>
      <c r="Q6" s="145"/>
    </row>
    <row r="7" s="80" customFormat="1" ht="33" customHeight="1" spans="1:17">
      <c r="A7" s="128" t="s">
        <v>3497</v>
      </c>
      <c r="B7" s="128" t="s">
        <v>2706</v>
      </c>
      <c r="C7" s="128" t="s">
        <v>3492</v>
      </c>
      <c r="D7" s="128" t="s">
        <v>247</v>
      </c>
      <c r="E7" s="128" t="s">
        <v>258</v>
      </c>
      <c r="F7" s="128" t="s">
        <v>3493</v>
      </c>
      <c r="G7" s="129" t="s">
        <v>3494</v>
      </c>
      <c r="H7" s="128" t="s">
        <v>896</v>
      </c>
      <c r="I7" s="128" t="s">
        <v>81</v>
      </c>
      <c r="J7" s="128">
        <v>4398</v>
      </c>
      <c r="K7" s="128" t="s">
        <v>252</v>
      </c>
      <c r="L7" s="128" t="s">
        <v>82</v>
      </c>
      <c r="M7" s="128" t="s">
        <v>269</v>
      </c>
      <c r="N7" s="128" t="s">
        <v>363</v>
      </c>
      <c r="O7" s="137"/>
      <c r="P7" s="101"/>
      <c r="Q7" s="145"/>
    </row>
    <row r="8" s="80" customFormat="1" ht="33" customHeight="1" spans="1:17">
      <c r="A8" s="128" t="s">
        <v>3498</v>
      </c>
      <c r="B8" s="128" t="s">
        <v>3499</v>
      </c>
      <c r="C8" s="128" t="s">
        <v>3500</v>
      </c>
      <c r="D8" s="128" t="s">
        <v>247</v>
      </c>
      <c r="E8" s="128" t="s">
        <v>273</v>
      </c>
      <c r="F8" s="128" t="s">
        <v>3501</v>
      </c>
      <c r="G8" s="129" t="s">
        <v>3494</v>
      </c>
      <c r="H8" s="128" t="s">
        <v>2036</v>
      </c>
      <c r="I8" s="128" t="s">
        <v>72</v>
      </c>
      <c r="J8" s="128">
        <v>12698</v>
      </c>
      <c r="K8" s="128" t="s">
        <v>252</v>
      </c>
      <c r="L8" s="128" t="s">
        <v>73</v>
      </c>
      <c r="M8" s="128" t="s">
        <v>277</v>
      </c>
      <c r="N8" s="128" t="s">
        <v>363</v>
      </c>
      <c r="O8" s="137"/>
      <c r="P8" s="99">
        <v>1</v>
      </c>
      <c r="Q8" s="145"/>
    </row>
    <row r="9" s="80" customFormat="1" ht="33" customHeight="1" spans="1:17">
      <c r="A9" s="126" t="s">
        <v>3502</v>
      </c>
      <c r="B9" s="126" t="s">
        <v>3499</v>
      </c>
      <c r="C9" s="126" t="s">
        <v>3500</v>
      </c>
      <c r="D9" s="126" t="s">
        <v>247</v>
      </c>
      <c r="E9" s="126" t="s">
        <v>273</v>
      </c>
      <c r="F9" s="126" t="s">
        <v>3501</v>
      </c>
      <c r="G9" s="127" t="s">
        <v>3494</v>
      </c>
      <c r="H9" s="126" t="s">
        <v>335</v>
      </c>
      <c r="I9" s="126" t="s">
        <v>72</v>
      </c>
      <c r="J9" s="126">
        <v>9698</v>
      </c>
      <c r="K9" s="126" t="s">
        <v>252</v>
      </c>
      <c r="L9" s="126" t="s">
        <v>73</v>
      </c>
      <c r="M9" s="126" t="s">
        <v>856</v>
      </c>
      <c r="N9" s="128" t="s">
        <v>363</v>
      </c>
      <c r="O9" s="136">
        <v>2</v>
      </c>
      <c r="P9" s="101"/>
      <c r="Q9" s="145"/>
    </row>
    <row r="10" s="80" customFormat="1" ht="33" customHeight="1" spans="1:17">
      <c r="A10" s="126" t="s">
        <v>3503</v>
      </c>
      <c r="B10" s="126" t="s">
        <v>3504</v>
      </c>
      <c r="C10" s="126" t="s">
        <v>3505</v>
      </c>
      <c r="D10" s="126" t="s">
        <v>247</v>
      </c>
      <c r="E10" s="126" t="s">
        <v>273</v>
      </c>
      <c r="F10" s="126" t="s">
        <v>3506</v>
      </c>
      <c r="G10" s="127" t="s">
        <v>3494</v>
      </c>
      <c r="H10" s="126" t="s">
        <v>852</v>
      </c>
      <c r="I10" s="126" t="s">
        <v>72</v>
      </c>
      <c r="J10" s="126">
        <v>9198</v>
      </c>
      <c r="K10" s="126" t="s">
        <v>252</v>
      </c>
      <c r="L10" s="126" t="s">
        <v>73</v>
      </c>
      <c r="M10" s="126" t="s">
        <v>853</v>
      </c>
      <c r="N10" s="128" t="s">
        <v>363</v>
      </c>
      <c r="O10" s="136">
        <v>2</v>
      </c>
      <c r="P10" s="138" t="s">
        <v>14</v>
      </c>
      <c r="Q10" s="145"/>
    </row>
    <row r="11" s="80" customFormat="1" ht="33" customHeight="1" spans="1:17">
      <c r="A11" s="126" t="s">
        <v>3507</v>
      </c>
      <c r="B11" s="126" t="s">
        <v>3504</v>
      </c>
      <c r="C11" s="126" t="s">
        <v>3505</v>
      </c>
      <c r="D11" s="126" t="s">
        <v>247</v>
      </c>
      <c r="E11" s="126" t="s">
        <v>273</v>
      </c>
      <c r="F11" s="126" t="s">
        <v>3506</v>
      </c>
      <c r="G11" s="127" t="s">
        <v>3494</v>
      </c>
      <c r="H11" s="126" t="s">
        <v>265</v>
      </c>
      <c r="I11" s="126" t="s">
        <v>72</v>
      </c>
      <c r="J11" s="126">
        <v>5898</v>
      </c>
      <c r="K11" s="126" t="s">
        <v>252</v>
      </c>
      <c r="L11" s="126" t="s">
        <v>73</v>
      </c>
      <c r="M11" s="126" t="s">
        <v>266</v>
      </c>
      <c r="N11" s="128" t="s">
        <v>363</v>
      </c>
      <c r="O11" s="136">
        <v>1</v>
      </c>
      <c r="P11" s="139"/>
      <c r="Q11" s="145"/>
    </row>
    <row r="12" s="116" customFormat="1" ht="33" customHeight="1" spans="1:17">
      <c r="A12" s="124" t="s">
        <v>3508</v>
      </c>
      <c r="B12" s="124" t="s">
        <v>3509</v>
      </c>
      <c r="C12" s="124" t="s">
        <v>3510</v>
      </c>
      <c r="D12" s="124" t="s">
        <v>247</v>
      </c>
      <c r="E12" s="124" t="s">
        <v>273</v>
      </c>
      <c r="F12" s="124" t="s">
        <v>3511</v>
      </c>
      <c r="G12" s="125" t="s">
        <v>3512</v>
      </c>
      <c r="H12" s="124" t="s">
        <v>3513</v>
      </c>
      <c r="I12" s="124" t="s">
        <v>131</v>
      </c>
      <c r="J12" s="124">
        <v>828</v>
      </c>
      <c r="K12" s="124" t="s">
        <v>252</v>
      </c>
      <c r="L12" s="124" t="s">
        <v>135</v>
      </c>
      <c r="M12" s="124" t="s">
        <v>3514</v>
      </c>
      <c r="N12" s="124" t="s">
        <v>263</v>
      </c>
      <c r="O12" s="134"/>
      <c r="P12" s="133" t="s">
        <v>14</v>
      </c>
      <c r="Q12" s="144"/>
    </row>
    <row r="13" s="116" customFormat="1" ht="33" customHeight="1" spans="1:17">
      <c r="A13" s="122" t="s">
        <v>3515</v>
      </c>
      <c r="B13" s="122" t="s">
        <v>3509</v>
      </c>
      <c r="C13" s="122" t="s">
        <v>3510</v>
      </c>
      <c r="D13" s="122" t="s">
        <v>247</v>
      </c>
      <c r="E13" s="122" t="s">
        <v>273</v>
      </c>
      <c r="F13" s="122" t="s">
        <v>3511</v>
      </c>
      <c r="G13" s="123" t="s">
        <v>3512</v>
      </c>
      <c r="H13" s="122" t="s">
        <v>265</v>
      </c>
      <c r="I13" s="122" t="s">
        <v>131</v>
      </c>
      <c r="J13" s="122">
        <v>5998</v>
      </c>
      <c r="K13" s="122" t="s">
        <v>3516</v>
      </c>
      <c r="L13" s="122" t="s">
        <v>135</v>
      </c>
      <c r="M13" s="122" t="s">
        <v>266</v>
      </c>
      <c r="N13" s="124" t="s">
        <v>263</v>
      </c>
      <c r="O13" s="132">
        <v>1</v>
      </c>
      <c r="P13" s="140"/>
      <c r="Q13" s="144"/>
    </row>
    <row r="14" s="116" customFormat="1" ht="33" customHeight="1" spans="1:17">
      <c r="A14" s="124" t="s">
        <v>3517</v>
      </c>
      <c r="B14" s="124" t="s">
        <v>3509</v>
      </c>
      <c r="C14" s="124" t="s">
        <v>3510</v>
      </c>
      <c r="D14" s="124" t="s">
        <v>247</v>
      </c>
      <c r="E14" s="124" t="s">
        <v>273</v>
      </c>
      <c r="F14" s="124" t="s">
        <v>3511</v>
      </c>
      <c r="G14" s="125" t="s">
        <v>3512</v>
      </c>
      <c r="H14" s="124" t="s">
        <v>308</v>
      </c>
      <c r="I14" s="124" t="s">
        <v>131</v>
      </c>
      <c r="J14" s="124">
        <v>2998</v>
      </c>
      <c r="K14" s="124" t="s">
        <v>3516</v>
      </c>
      <c r="L14" s="124" t="s">
        <v>135</v>
      </c>
      <c r="M14" s="124" t="s">
        <v>269</v>
      </c>
      <c r="N14" s="124" t="s">
        <v>263</v>
      </c>
      <c r="O14" s="134"/>
      <c r="P14" s="135"/>
      <c r="Q14" s="144"/>
    </row>
    <row r="15" s="116" customFormat="1" ht="33" customHeight="1" spans="1:17">
      <c r="A15" s="122" t="s">
        <v>3518</v>
      </c>
      <c r="B15" s="122" t="s">
        <v>3519</v>
      </c>
      <c r="C15" s="122" t="s">
        <v>3520</v>
      </c>
      <c r="D15" s="122" t="s">
        <v>247</v>
      </c>
      <c r="E15" s="122" t="s">
        <v>314</v>
      </c>
      <c r="F15" s="122" t="s">
        <v>3521</v>
      </c>
      <c r="G15" s="123" t="s">
        <v>3522</v>
      </c>
      <c r="H15" s="122" t="s">
        <v>265</v>
      </c>
      <c r="I15" s="122" t="s">
        <v>85</v>
      </c>
      <c r="J15" s="122">
        <v>5098</v>
      </c>
      <c r="K15" s="122" t="s">
        <v>252</v>
      </c>
      <c r="L15" s="122" t="s">
        <v>87</v>
      </c>
      <c r="M15" s="122" t="s">
        <v>266</v>
      </c>
      <c r="N15" s="124" t="s">
        <v>263</v>
      </c>
      <c r="O15" s="132">
        <v>1</v>
      </c>
      <c r="P15" s="141">
        <v>1</v>
      </c>
      <c r="Q15" s="144"/>
    </row>
    <row r="16" s="116" customFormat="1" ht="33" customHeight="1" spans="1:17">
      <c r="A16" s="124" t="s">
        <v>3523</v>
      </c>
      <c r="B16" s="124" t="s">
        <v>3519</v>
      </c>
      <c r="C16" s="124" t="s">
        <v>3520</v>
      </c>
      <c r="D16" s="124" t="s">
        <v>247</v>
      </c>
      <c r="E16" s="124" t="s">
        <v>314</v>
      </c>
      <c r="F16" s="124" t="s">
        <v>3521</v>
      </c>
      <c r="G16" s="125" t="s">
        <v>3522</v>
      </c>
      <c r="H16" s="124" t="s">
        <v>308</v>
      </c>
      <c r="I16" s="124" t="s">
        <v>85</v>
      </c>
      <c r="J16" s="124">
        <v>3098</v>
      </c>
      <c r="K16" s="124" t="s">
        <v>252</v>
      </c>
      <c r="L16" s="124" t="s">
        <v>87</v>
      </c>
      <c r="M16" s="124" t="s">
        <v>269</v>
      </c>
      <c r="N16" s="124" t="s">
        <v>263</v>
      </c>
      <c r="O16" s="134"/>
      <c r="P16" s="142"/>
      <c r="Q16" s="144"/>
    </row>
    <row r="17" s="116" customFormat="1" ht="33" customHeight="1" spans="1:17">
      <c r="A17" s="124" t="s">
        <v>3524</v>
      </c>
      <c r="B17" s="124" t="s">
        <v>3519</v>
      </c>
      <c r="C17" s="124" t="s">
        <v>3520</v>
      </c>
      <c r="D17" s="124" t="s">
        <v>247</v>
      </c>
      <c r="E17" s="124" t="s">
        <v>314</v>
      </c>
      <c r="F17" s="124" t="s">
        <v>3521</v>
      </c>
      <c r="G17" s="125" t="s">
        <v>3522</v>
      </c>
      <c r="H17" s="124" t="s">
        <v>1550</v>
      </c>
      <c r="I17" s="124" t="s">
        <v>85</v>
      </c>
      <c r="J17" s="124">
        <v>5798</v>
      </c>
      <c r="K17" s="124" t="s">
        <v>252</v>
      </c>
      <c r="L17" s="124" t="s">
        <v>87</v>
      </c>
      <c r="M17" s="124" t="s">
        <v>277</v>
      </c>
      <c r="N17" s="124" t="s">
        <v>263</v>
      </c>
      <c r="O17" s="134"/>
      <c r="P17" s="143"/>
      <c r="Q17" s="144"/>
    </row>
    <row r="18" s="116" customFormat="1" ht="33" customHeight="1" spans="1:17">
      <c r="A18" s="124" t="s">
        <v>3475</v>
      </c>
      <c r="B18" s="124" t="s">
        <v>2995</v>
      </c>
      <c r="C18" s="124" t="s">
        <v>3445</v>
      </c>
      <c r="D18" s="124" t="s">
        <v>247</v>
      </c>
      <c r="E18" s="124" t="s">
        <v>314</v>
      </c>
      <c r="F18" s="124" t="s">
        <v>3525</v>
      </c>
      <c r="G18" s="125" t="s">
        <v>3526</v>
      </c>
      <c r="H18" s="124" t="s">
        <v>2611</v>
      </c>
      <c r="I18" s="124" t="s">
        <v>137</v>
      </c>
      <c r="J18" s="124">
        <v>6188</v>
      </c>
      <c r="K18" s="124" t="s">
        <v>252</v>
      </c>
      <c r="L18" s="124" t="s">
        <v>126</v>
      </c>
      <c r="M18" s="124" t="s">
        <v>2612</v>
      </c>
      <c r="N18" s="124" t="s">
        <v>263</v>
      </c>
      <c r="O18" s="134"/>
      <c r="P18" s="133" t="s">
        <v>14</v>
      </c>
      <c r="Q18" s="144"/>
    </row>
    <row r="19" s="116" customFormat="1" ht="33" customHeight="1" spans="1:17">
      <c r="A19" s="124" t="s">
        <v>3473</v>
      </c>
      <c r="B19" s="124" t="s">
        <v>2995</v>
      </c>
      <c r="C19" s="124" t="s">
        <v>3445</v>
      </c>
      <c r="D19" s="124" t="s">
        <v>247</v>
      </c>
      <c r="E19" s="124" t="s">
        <v>314</v>
      </c>
      <c r="F19" s="124" t="s">
        <v>3525</v>
      </c>
      <c r="G19" s="125" t="s">
        <v>3526</v>
      </c>
      <c r="H19" s="124" t="s">
        <v>2611</v>
      </c>
      <c r="I19" s="124" t="s">
        <v>137</v>
      </c>
      <c r="J19" s="124">
        <v>6188</v>
      </c>
      <c r="K19" s="124" t="s">
        <v>252</v>
      </c>
      <c r="L19" s="124" t="s">
        <v>126</v>
      </c>
      <c r="M19" s="124" t="s">
        <v>2612</v>
      </c>
      <c r="N19" s="124" t="s">
        <v>263</v>
      </c>
      <c r="O19" s="134"/>
      <c r="P19" s="135"/>
      <c r="Q19" s="144"/>
    </row>
    <row r="20" s="80" customFormat="1" ht="33" customHeight="1" spans="1:17">
      <c r="A20" s="126" t="s">
        <v>3527</v>
      </c>
      <c r="B20" s="126" t="s">
        <v>3528</v>
      </c>
      <c r="C20" s="126" t="s">
        <v>3529</v>
      </c>
      <c r="D20" s="126" t="s">
        <v>247</v>
      </c>
      <c r="E20" s="126" t="s">
        <v>273</v>
      </c>
      <c r="F20" s="126" t="s">
        <v>3530</v>
      </c>
      <c r="G20" s="127" t="s">
        <v>3531</v>
      </c>
      <c r="H20" s="126" t="s">
        <v>852</v>
      </c>
      <c r="I20" s="126" t="s">
        <v>72</v>
      </c>
      <c r="J20" s="126">
        <v>9198</v>
      </c>
      <c r="K20" s="126" t="s">
        <v>252</v>
      </c>
      <c r="L20" s="126" t="s">
        <v>73</v>
      </c>
      <c r="M20" s="126" t="s">
        <v>853</v>
      </c>
      <c r="N20" s="128" t="s">
        <v>363</v>
      </c>
      <c r="O20" s="136">
        <v>2</v>
      </c>
      <c r="P20" s="99">
        <v>1</v>
      </c>
      <c r="Q20" s="145"/>
    </row>
    <row r="21" s="80" customFormat="1" ht="33" customHeight="1" spans="1:17">
      <c r="A21" s="128" t="s">
        <v>3532</v>
      </c>
      <c r="B21" s="128" t="s">
        <v>3528</v>
      </c>
      <c r="C21" s="128" t="s">
        <v>3529</v>
      </c>
      <c r="D21" s="128" t="s">
        <v>247</v>
      </c>
      <c r="E21" s="128" t="s">
        <v>273</v>
      </c>
      <c r="F21" s="128" t="s">
        <v>3530</v>
      </c>
      <c r="G21" s="129" t="s">
        <v>3531</v>
      </c>
      <c r="H21" s="128" t="s">
        <v>2038</v>
      </c>
      <c r="I21" s="128" t="s">
        <v>72</v>
      </c>
      <c r="J21" s="128">
        <v>10788</v>
      </c>
      <c r="K21" s="128" t="s">
        <v>252</v>
      </c>
      <c r="L21" s="128" t="s">
        <v>73</v>
      </c>
      <c r="M21" s="128" t="s">
        <v>1276</v>
      </c>
      <c r="N21" s="128" t="s">
        <v>363</v>
      </c>
      <c r="O21" s="137"/>
      <c r="P21" s="100"/>
      <c r="Q21" s="145"/>
    </row>
    <row r="22" s="80" customFormat="1" ht="33" customHeight="1" spans="1:17">
      <c r="A22" s="128" t="s">
        <v>3533</v>
      </c>
      <c r="B22" s="128" t="s">
        <v>3528</v>
      </c>
      <c r="C22" s="128" t="s">
        <v>3529</v>
      </c>
      <c r="D22" s="128" t="s">
        <v>247</v>
      </c>
      <c r="E22" s="128" t="s">
        <v>273</v>
      </c>
      <c r="F22" s="128" t="s">
        <v>3530</v>
      </c>
      <c r="G22" s="129" t="s">
        <v>3531</v>
      </c>
      <c r="H22" s="128" t="s">
        <v>3534</v>
      </c>
      <c r="I22" s="128" t="s">
        <v>72</v>
      </c>
      <c r="J22" s="128">
        <v>8288</v>
      </c>
      <c r="K22" s="128" t="s">
        <v>252</v>
      </c>
      <c r="L22" s="128" t="s">
        <v>73</v>
      </c>
      <c r="M22" s="128" t="s">
        <v>277</v>
      </c>
      <c r="N22" s="128" t="s">
        <v>363</v>
      </c>
      <c r="O22" s="137"/>
      <c r="P22" s="101"/>
      <c r="Q22" s="145"/>
    </row>
    <row r="23" s="80" customFormat="1" ht="33" customHeight="1" spans="1:17">
      <c r="A23" s="126" t="s">
        <v>3535</v>
      </c>
      <c r="B23" s="126" t="s">
        <v>3536</v>
      </c>
      <c r="C23" s="126" t="s">
        <v>3537</v>
      </c>
      <c r="D23" s="126" t="s">
        <v>247</v>
      </c>
      <c r="E23" s="126" t="s">
        <v>258</v>
      </c>
      <c r="F23" s="126" t="s">
        <v>3538</v>
      </c>
      <c r="G23" s="127" t="s">
        <v>3531</v>
      </c>
      <c r="H23" s="126" t="s">
        <v>2231</v>
      </c>
      <c r="I23" s="126" t="s">
        <v>81</v>
      </c>
      <c r="J23" s="126">
        <v>8868</v>
      </c>
      <c r="K23" s="126" t="s">
        <v>252</v>
      </c>
      <c r="L23" s="126" t="s">
        <v>82</v>
      </c>
      <c r="M23" s="126" t="s">
        <v>266</v>
      </c>
      <c r="N23" s="128" t="s">
        <v>363</v>
      </c>
      <c r="O23" s="136">
        <v>1</v>
      </c>
      <c r="P23" s="99">
        <v>1</v>
      </c>
      <c r="Q23" s="145"/>
    </row>
    <row r="24" s="80" customFormat="1" ht="33" customHeight="1" spans="1:17">
      <c r="A24" s="128" t="s">
        <v>3539</v>
      </c>
      <c r="B24" s="128" t="s">
        <v>3536</v>
      </c>
      <c r="C24" s="128" t="s">
        <v>3537</v>
      </c>
      <c r="D24" s="128" t="s">
        <v>247</v>
      </c>
      <c r="E24" s="128" t="s">
        <v>258</v>
      </c>
      <c r="F24" s="128" t="s">
        <v>3538</v>
      </c>
      <c r="G24" s="129" t="s">
        <v>3531</v>
      </c>
      <c r="H24" s="128" t="s">
        <v>2036</v>
      </c>
      <c r="I24" s="128" t="s">
        <v>81</v>
      </c>
      <c r="J24" s="128">
        <v>12698</v>
      </c>
      <c r="K24" s="128" t="s">
        <v>252</v>
      </c>
      <c r="L24" s="128" t="s">
        <v>82</v>
      </c>
      <c r="M24" s="128" t="s">
        <v>277</v>
      </c>
      <c r="N24" s="128" t="s">
        <v>363</v>
      </c>
      <c r="O24" s="137"/>
      <c r="P24" s="100"/>
      <c r="Q24" s="145"/>
    </row>
    <row r="25" s="80" customFormat="1" ht="33" customHeight="1" spans="1:17">
      <c r="A25" s="128" t="s">
        <v>3540</v>
      </c>
      <c r="B25" s="128" t="s">
        <v>3536</v>
      </c>
      <c r="C25" s="128" t="s">
        <v>3537</v>
      </c>
      <c r="D25" s="128" t="s">
        <v>247</v>
      </c>
      <c r="E25" s="128" t="s">
        <v>258</v>
      </c>
      <c r="F25" s="128" t="s">
        <v>3538</v>
      </c>
      <c r="G25" s="129" t="s">
        <v>3531</v>
      </c>
      <c r="H25" s="128" t="s">
        <v>1507</v>
      </c>
      <c r="I25" s="128" t="s">
        <v>81</v>
      </c>
      <c r="J25" s="128">
        <v>9648</v>
      </c>
      <c r="K25" s="128" t="s">
        <v>252</v>
      </c>
      <c r="L25" s="128" t="s">
        <v>82</v>
      </c>
      <c r="M25" s="128" t="s">
        <v>1276</v>
      </c>
      <c r="N25" s="128" t="s">
        <v>363</v>
      </c>
      <c r="O25" s="137"/>
      <c r="P25" s="101"/>
      <c r="Q25" s="145"/>
    </row>
    <row r="26" s="80" customFormat="1" ht="33" customHeight="1" spans="1:17">
      <c r="A26" s="128" t="s">
        <v>3541</v>
      </c>
      <c r="B26" s="128" t="s">
        <v>1416</v>
      </c>
      <c r="C26" s="128" t="s">
        <v>1417</v>
      </c>
      <c r="D26" s="128" t="s">
        <v>247</v>
      </c>
      <c r="E26" s="128" t="s">
        <v>893</v>
      </c>
      <c r="F26" s="128" t="s">
        <v>1418</v>
      </c>
      <c r="G26" s="129" t="s">
        <v>3531</v>
      </c>
      <c r="H26" s="128" t="s">
        <v>1344</v>
      </c>
      <c r="I26" s="128" t="s">
        <v>75</v>
      </c>
      <c r="J26" s="128">
        <v>3968</v>
      </c>
      <c r="K26" s="128" t="s">
        <v>252</v>
      </c>
      <c r="L26" s="128" t="s">
        <v>76</v>
      </c>
      <c r="M26" s="128" t="s">
        <v>262</v>
      </c>
      <c r="N26" s="128" t="s">
        <v>363</v>
      </c>
      <c r="O26" s="137"/>
      <c r="P26" s="99">
        <v>1</v>
      </c>
      <c r="Q26" s="145"/>
    </row>
    <row r="27" s="80" customFormat="1" ht="33" customHeight="1" spans="1:17">
      <c r="A27" s="126" t="s">
        <v>3542</v>
      </c>
      <c r="B27" s="126" t="s">
        <v>1416</v>
      </c>
      <c r="C27" s="126" t="s">
        <v>1417</v>
      </c>
      <c r="D27" s="126" t="s">
        <v>247</v>
      </c>
      <c r="E27" s="126" t="s">
        <v>893</v>
      </c>
      <c r="F27" s="126" t="s">
        <v>1418</v>
      </c>
      <c r="G27" s="127" t="s">
        <v>3531</v>
      </c>
      <c r="H27" s="126" t="s">
        <v>265</v>
      </c>
      <c r="I27" s="126" t="s">
        <v>75</v>
      </c>
      <c r="J27" s="126">
        <v>6398</v>
      </c>
      <c r="K27" s="126" t="s">
        <v>252</v>
      </c>
      <c r="L27" s="126" t="s">
        <v>76</v>
      </c>
      <c r="M27" s="126" t="s">
        <v>266</v>
      </c>
      <c r="N27" s="128" t="s">
        <v>363</v>
      </c>
      <c r="O27" s="136">
        <v>1</v>
      </c>
      <c r="P27" s="100"/>
      <c r="Q27" s="145"/>
    </row>
    <row r="28" s="80" customFormat="1" ht="33" customHeight="1" spans="1:17">
      <c r="A28" s="128" t="s">
        <v>3543</v>
      </c>
      <c r="B28" s="128" t="s">
        <v>1416</v>
      </c>
      <c r="C28" s="128" t="s">
        <v>1417</v>
      </c>
      <c r="D28" s="128" t="s">
        <v>247</v>
      </c>
      <c r="E28" s="128" t="s">
        <v>893</v>
      </c>
      <c r="F28" s="128" t="s">
        <v>1418</v>
      </c>
      <c r="G28" s="129" t="s">
        <v>3531</v>
      </c>
      <c r="H28" s="128" t="s">
        <v>308</v>
      </c>
      <c r="I28" s="128" t="s">
        <v>75</v>
      </c>
      <c r="J28" s="128">
        <v>3098</v>
      </c>
      <c r="K28" s="128" t="s">
        <v>252</v>
      </c>
      <c r="L28" s="128" t="s">
        <v>76</v>
      </c>
      <c r="M28" s="128" t="s">
        <v>269</v>
      </c>
      <c r="N28" s="128" t="s">
        <v>363</v>
      </c>
      <c r="O28" s="137"/>
      <c r="P28" s="101"/>
      <c r="Q28" s="145"/>
    </row>
    <row r="29" s="80" customFormat="1" ht="33" customHeight="1" spans="1:17">
      <c r="A29" s="128" t="s">
        <v>3544</v>
      </c>
      <c r="B29" s="128" t="s">
        <v>1734</v>
      </c>
      <c r="C29" s="128" t="s">
        <v>1417</v>
      </c>
      <c r="D29" s="128" t="s">
        <v>247</v>
      </c>
      <c r="E29" s="128" t="s">
        <v>258</v>
      </c>
      <c r="F29" s="128" t="s">
        <v>1735</v>
      </c>
      <c r="G29" s="129" t="s">
        <v>3531</v>
      </c>
      <c r="H29" s="128" t="s">
        <v>1998</v>
      </c>
      <c r="I29" s="128" t="s">
        <v>75</v>
      </c>
      <c r="J29" s="128">
        <v>5348</v>
      </c>
      <c r="K29" s="128" t="s">
        <v>252</v>
      </c>
      <c r="L29" s="128" t="s">
        <v>76</v>
      </c>
      <c r="M29" s="128" t="s">
        <v>1276</v>
      </c>
      <c r="N29" s="128" t="s">
        <v>363</v>
      </c>
      <c r="O29" s="137"/>
      <c r="P29" s="99">
        <v>1</v>
      </c>
      <c r="Q29" s="145"/>
    </row>
    <row r="30" s="80" customFormat="1" ht="33" customHeight="1" spans="1:17">
      <c r="A30" s="128" t="s">
        <v>3545</v>
      </c>
      <c r="B30" s="128" t="s">
        <v>1734</v>
      </c>
      <c r="C30" s="128" t="s">
        <v>1417</v>
      </c>
      <c r="D30" s="128" t="s">
        <v>247</v>
      </c>
      <c r="E30" s="128" t="s">
        <v>258</v>
      </c>
      <c r="F30" s="128" t="s">
        <v>1735</v>
      </c>
      <c r="G30" s="129" t="s">
        <v>3531</v>
      </c>
      <c r="H30" s="128" t="s">
        <v>308</v>
      </c>
      <c r="I30" s="128" t="s">
        <v>75</v>
      </c>
      <c r="J30" s="128">
        <v>3098</v>
      </c>
      <c r="K30" s="128" t="s">
        <v>252</v>
      </c>
      <c r="L30" s="128" t="s">
        <v>76</v>
      </c>
      <c r="M30" s="128" t="s">
        <v>269</v>
      </c>
      <c r="N30" s="128" t="s">
        <v>363</v>
      </c>
      <c r="O30" s="137"/>
      <c r="P30" s="100"/>
      <c r="Q30" s="145"/>
    </row>
    <row r="31" s="80" customFormat="1" ht="33" customHeight="1" spans="1:17">
      <c r="A31" s="126" t="s">
        <v>3546</v>
      </c>
      <c r="B31" s="126" t="s">
        <v>1734</v>
      </c>
      <c r="C31" s="126" t="s">
        <v>1417</v>
      </c>
      <c r="D31" s="126" t="s">
        <v>247</v>
      </c>
      <c r="E31" s="126" t="s">
        <v>258</v>
      </c>
      <c r="F31" s="126" t="s">
        <v>1735</v>
      </c>
      <c r="G31" s="127" t="s">
        <v>3531</v>
      </c>
      <c r="H31" s="126" t="s">
        <v>265</v>
      </c>
      <c r="I31" s="126" t="s">
        <v>75</v>
      </c>
      <c r="J31" s="126">
        <v>6398</v>
      </c>
      <c r="K31" s="126" t="s">
        <v>252</v>
      </c>
      <c r="L31" s="126" t="s">
        <v>76</v>
      </c>
      <c r="M31" s="126" t="s">
        <v>266</v>
      </c>
      <c r="N31" s="128" t="s">
        <v>363</v>
      </c>
      <c r="O31" s="136">
        <v>1</v>
      </c>
      <c r="P31" s="101"/>
      <c r="Q31" s="145"/>
    </row>
    <row r="32" s="116" customFormat="1" ht="33" customHeight="1" spans="1:17">
      <c r="A32" s="126" t="s">
        <v>3547</v>
      </c>
      <c r="B32" s="126" t="s">
        <v>3548</v>
      </c>
      <c r="C32" s="126" t="s">
        <v>3549</v>
      </c>
      <c r="D32" s="126" t="s">
        <v>247</v>
      </c>
      <c r="E32" s="126" t="s">
        <v>305</v>
      </c>
      <c r="F32" s="126" t="s">
        <v>3550</v>
      </c>
      <c r="G32" s="127" t="s">
        <v>3551</v>
      </c>
      <c r="H32" s="126" t="s">
        <v>3552</v>
      </c>
      <c r="I32" s="126" t="s">
        <v>117</v>
      </c>
      <c r="J32" s="126">
        <v>9098</v>
      </c>
      <c r="K32" s="126" t="s">
        <v>252</v>
      </c>
      <c r="L32" s="126" t="s">
        <v>118</v>
      </c>
      <c r="M32" s="126" t="s">
        <v>856</v>
      </c>
      <c r="N32" s="128" t="s">
        <v>363</v>
      </c>
      <c r="O32" s="136">
        <v>2</v>
      </c>
      <c r="P32" s="137" t="s">
        <v>14</v>
      </c>
      <c r="Q32" s="144"/>
    </row>
    <row r="33" s="80" customFormat="1" ht="33" customHeight="1" spans="1:17">
      <c r="A33" s="128" t="s">
        <v>3553</v>
      </c>
      <c r="B33" s="128" t="s">
        <v>3209</v>
      </c>
      <c r="C33" s="128" t="s">
        <v>3554</v>
      </c>
      <c r="D33" s="128" t="s">
        <v>247</v>
      </c>
      <c r="E33" s="128" t="s">
        <v>258</v>
      </c>
      <c r="F33" s="128" t="s">
        <v>3555</v>
      </c>
      <c r="G33" s="129" t="s">
        <v>3556</v>
      </c>
      <c r="H33" s="128" t="s">
        <v>2713</v>
      </c>
      <c r="I33" s="128" t="s">
        <v>81</v>
      </c>
      <c r="J33" s="128">
        <v>14338</v>
      </c>
      <c r="K33" s="128" t="s">
        <v>252</v>
      </c>
      <c r="L33" s="128" t="s">
        <v>82</v>
      </c>
      <c r="M33" s="128" t="s">
        <v>277</v>
      </c>
      <c r="N33" s="128" t="s">
        <v>363</v>
      </c>
      <c r="O33" s="137"/>
      <c r="P33" s="99">
        <v>2</v>
      </c>
      <c r="Q33" s="145"/>
    </row>
    <row r="34" s="80" customFormat="1" ht="33" customHeight="1" spans="1:17">
      <c r="A34" s="126" t="s">
        <v>3557</v>
      </c>
      <c r="B34" s="126" t="s">
        <v>3209</v>
      </c>
      <c r="C34" s="126" t="s">
        <v>3554</v>
      </c>
      <c r="D34" s="126" t="s">
        <v>247</v>
      </c>
      <c r="E34" s="126" t="s">
        <v>258</v>
      </c>
      <c r="F34" s="126" t="s">
        <v>3555</v>
      </c>
      <c r="G34" s="127" t="s">
        <v>3556</v>
      </c>
      <c r="H34" s="126" t="s">
        <v>1169</v>
      </c>
      <c r="I34" s="126" t="s">
        <v>81</v>
      </c>
      <c r="J34" s="126">
        <v>9298</v>
      </c>
      <c r="K34" s="126" t="s">
        <v>252</v>
      </c>
      <c r="L34" s="126" t="s">
        <v>82</v>
      </c>
      <c r="M34" s="126" t="s">
        <v>266</v>
      </c>
      <c r="N34" s="128" t="s">
        <v>363</v>
      </c>
      <c r="O34" s="136">
        <v>1</v>
      </c>
      <c r="P34" s="100"/>
      <c r="Q34" s="145"/>
    </row>
    <row r="35" s="80" customFormat="1" ht="33" customHeight="1" spans="1:17">
      <c r="A35" s="128" t="s">
        <v>3558</v>
      </c>
      <c r="B35" s="128" t="s">
        <v>3209</v>
      </c>
      <c r="C35" s="128" t="s">
        <v>3554</v>
      </c>
      <c r="D35" s="128" t="s">
        <v>247</v>
      </c>
      <c r="E35" s="128" t="s">
        <v>258</v>
      </c>
      <c r="F35" s="128" t="s">
        <v>3555</v>
      </c>
      <c r="G35" s="129" t="s">
        <v>3556</v>
      </c>
      <c r="H35" s="128" t="s">
        <v>1507</v>
      </c>
      <c r="I35" s="128" t="s">
        <v>81</v>
      </c>
      <c r="J35" s="128">
        <v>9648</v>
      </c>
      <c r="K35" s="128" t="s">
        <v>252</v>
      </c>
      <c r="L35" s="128" t="s">
        <v>82</v>
      </c>
      <c r="M35" s="128" t="s">
        <v>1276</v>
      </c>
      <c r="N35" s="128" t="s">
        <v>363</v>
      </c>
      <c r="O35" s="137"/>
      <c r="P35" s="100"/>
      <c r="Q35" s="145"/>
    </row>
    <row r="36" s="80" customFormat="1" ht="33" customHeight="1" spans="1:17">
      <c r="A36" s="126" t="s">
        <v>3559</v>
      </c>
      <c r="B36" s="126" t="s">
        <v>3209</v>
      </c>
      <c r="C36" s="126" t="s">
        <v>3554</v>
      </c>
      <c r="D36" s="126" t="s">
        <v>247</v>
      </c>
      <c r="E36" s="126" t="s">
        <v>258</v>
      </c>
      <c r="F36" s="126" t="s">
        <v>3555</v>
      </c>
      <c r="G36" s="127" t="s">
        <v>3556</v>
      </c>
      <c r="H36" s="126" t="s">
        <v>335</v>
      </c>
      <c r="I36" s="126" t="s">
        <v>81</v>
      </c>
      <c r="J36" s="126">
        <v>9698</v>
      </c>
      <c r="K36" s="126" t="s">
        <v>252</v>
      </c>
      <c r="L36" s="126" t="s">
        <v>82</v>
      </c>
      <c r="M36" s="126" t="s">
        <v>856</v>
      </c>
      <c r="N36" s="128" t="s">
        <v>363</v>
      </c>
      <c r="O36" s="136">
        <v>2</v>
      </c>
      <c r="P36" s="100"/>
      <c r="Q36" s="145"/>
    </row>
    <row r="37" s="80" customFormat="1" ht="33" customHeight="1" spans="1:17">
      <c r="A37" s="126" t="s">
        <v>3560</v>
      </c>
      <c r="B37" s="126" t="s">
        <v>3209</v>
      </c>
      <c r="C37" s="126" t="s">
        <v>3554</v>
      </c>
      <c r="D37" s="126" t="s">
        <v>247</v>
      </c>
      <c r="E37" s="126" t="s">
        <v>258</v>
      </c>
      <c r="F37" s="126" t="s">
        <v>3555</v>
      </c>
      <c r="G37" s="127" t="s">
        <v>3556</v>
      </c>
      <c r="H37" s="126" t="s">
        <v>852</v>
      </c>
      <c r="I37" s="126" t="s">
        <v>81</v>
      </c>
      <c r="J37" s="126">
        <v>8598</v>
      </c>
      <c r="K37" s="126" t="s">
        <v>252</v>
      </c>
      <c r="L37" s="126" t="s">
        <v>82</v>
      </c>
      <c r="M37" s="126" t="s">
        <v>853</v>
      </c>
      <c r="N37" s="128" t="s">
        <v>363</v>
      </c>
      <c r="O37" s="136">
        <v>2</v>
      </c>
      <c r="P37" s="100"/>
      <c r="Q37" s="145"/>
    </row>
    <row r="38" s="80" customFormat="1" ht="33" customHeight="1" spans="1:17">
      <c r="A38" s="128" t="s">
        <v>3561</v>
      </c>
      <c r="B38" s="128" t="s">
        <v>3209</v>
      </c>
      <c r="C38" s="128" t="s">
        <v>3554</v>
      </c>
      <c r="D38" s="128" t="s">
        <v>247</v>
      </c>
      <c r="E38" s="128" t="s">
        <v>258</v>
      </c>
      <c r="F38" s="128" t="s">
        <v>3555</v>
      </c>
      <c r="G38" s="129" t="s">
        <v>3556</v>
      </c>
      <c r="H38" s="128" t="s">
        <v>896</v>
      </c>
      <c r="I38" s="128" t="s">
        <v>81</v>
      </c>
      <c r="J38" s="128">
        <v>4398</v>
      </c>
      <c r="K38" s="128" t="s">
        <v>252</v>
      </c>
      <c r="L38" s="128" t="s">
        <v>82</v>
      </c>
      <c r="M38" s="128" t="s">
        <v>269</v>
      </c>
      <c r="N38" s="128" t="s">
        <v>363</v>
      </c>
      <c r="O38" s="137"/>
      <c r="P38" s="101"/>
      <c r="Q38" s="145"/>
    </row>
    <row r="39" s="80" customFormat="1" ht="33" customHeight="1" spans="1:17">
      <c r="A39" s="126" t="s">
        <v>3562</v>
      </c>
      <c r="B39" s="126" t="s">
        <v>1599</v>
      </c>
      <c r="C39" s="126" t="s">
        <v>3563</v>
      </c>
      <c r="D39" s="126" t="s">
        <v>247</v>
      </c>
      <c r="E39" s="126" t="s">
        <v>258</v>
      </c>
      <c r="F39" s="126" t="s">
        <v>3564</v>
      </c>
      <c r="G39" s="127" t="s">
        <v>3556</v>
      </c>
      <c r="H39" s="126" t="s">
        <v>2231</v>
      </c>
      <c r="I39" s="126" t="s">
        <v>81</v>
      </c>
      <c r="J39" s="126">
        <v>8868</v>
      </c>
      <c r="K39" s="126" t="s">
        <v>252</v>
      </c>
      <c r="L39" s="126" t="s">
        <v>82</v>
      </c>
      <c r="M39" s="126" t="s">
        <v>266</v>
      </c>
      <c r="N39" s="128" t="s">
        <v>363</v>
      </c>
      <c r="O39" s="136">
        <v>1</v>
      </c>
      <c r="P39" s="99">
        <v>2</v>
      </c>
      <c r="Q39" s="145"/>
    </row>
    <row r="40" s="80" customFormat="1" ht="33" customHeight="1" spans="1:17">
      <c r="A40" s="126" t="s">
        <v>3565</v>
      </c>
      <c r="B40" s="126" t="s">
        <v>1599</v>
      </c>
      <c r="C40" s="126" t="s">
        <v>3563</v>
      </c>
      <c r="D40" s="126" t="s">
        <v>247</v>
      </c>
      <c r="E40" s="126" t="s">
        <v>258</v>
      </c>
      <c r="F40" s="126" t="s">
        <v>3564</v>
      </c>
      <c r="G40" s="127" t="s">
        <v>3556</v>
      </c>
      <c r="H40" s="126" t="s">
        <v>335</v>
      </c>
      <c r="I40" s="126" t="s">
        <v>81</v>
      </c>
      <c r="J40" s="126">
        <v>9698</v>
      </c>
      <c r="K40" s="126" t="s">
        <v>252</v>
      </c>
      <c r="L40" s="126" t="s">
        <v>82</v>
      </c>
      <c r="M40" s="126" t="s">
        <v>856</v>
      </c>
      <c r="N40" s="128" t="s">
        <v>363</v>
      </c>
      <c r="O40" s="136">
        <v>2</v>
      </c>
      <c r="P40" s="100"/>
      <c r="Q40" s="145"/>
    </row>
    <row r="41" s="80" customFormat="1" ht="33" customHeight="1" spans="1:17">
      <c r="A41" s="128" t="s">
        <v>3566</v>
      </c>
      <c r="B41" s="128" t="s">
        <v>1599</v>
      </c>
      <c r="C41" s="128" t="s">
        <v>3563</v>
      </c>
      <c r="D41" s="128" t="s">
        <v>247</v>
      </c>
      <c r="E41" s="128" t="s">
        <v>258</v>
      </c>
      <c r="F41" s="128" t="s">
        <v>3564</v>
      </c>
      <c r="G41" s="129" t="s">
        <v>3556</v>
      </c>
      <c r="H41" s="128" t="s">
        <v>2036</v>
      </c>
      <c r="I41" s="128" t="s">
        <v>81</v>
      </c>
      <c r="J41" s="128">
        <v>12698</v>
      </c>
      <c r="K41" s="128" t="s">
        <v>252</v>
      </c>
      <c r="L41" s="128" t="s">
        <v>82</v>
      </c>
      <c r="M41" s="128" t="s">
        <v>277</v>
      </c>
      <c r="N41" s="128" t="s">
        <v>363</v>
      </c>
      <c r="O41" s="137"/>
      <c r="P41" s="100"/>
      <c r="Q41" s="145"/>
    </row>
    <row r="42" s="80" customFormat="1" ht="33" customHeight="1" spans="1:17">
      <c r="A42" s="128" t="s">
        <v>3567</v>
      </c>
      <c r="B42" s="128" t="s">
        <v>1599</v>
      </c>
      <c r="C42" s="128" t="s">
        <v>3563</v>
      </c>
      <c r="D42" s="128" t="s">
        <v>247</v>
      </c>
      <c r="E42" s="128" t="s">
        <v>258</v>
      </c>
      <c r="F42" s="128" t="s">
        <v>3564</v>
      </c>
      <c r="G42" s="129" t="s">
        <v>3556</v>
      </c>
      <c r="H42" s="128" t="s">
        <v>286</v>
      </c>
      <c r="I42" s="128" t="s">
        <v>81</v>
      </c>
      <c r="J42" s="128">
        <v>7898</v>
      </c>
      <c r="K42" s="128" t="s">
        <v>252</v>
      </c>
      <c r="L42" s="128" t="s">
        <v>82</v>
      </c>
      <c r="M42" s="128" t="s">
        <v>277</v>
      </c>
      <c r="N42" s="128" t="s">
        <v>363</v>
      </c>
      <c r="O42" s="137"/>
      <c r="P42" s="101"/>
      <c r="Q42" s="145"/>
    </row>
    <row r="43" s="116" customFormat="1" ht="33" customHeight="1" spans="1:17">
      <c r="A43" s="122" t="s">
        <v>3568</v>
      </c>
      <c r="B43" s="122" t="s">
        <v>3569</v>
      </c>
      <c r="C43" s="122" t="s">
        <v>3570</v>
      </c>
      <c r="D43" s="122" t="s">
        <v>247</v>
      </c>
      <c r="E43" s="122" t="s">
        <v>288</v>
      </c>
      <c r="F43" s="122" t="s">
        <v>3571</v>
      </c>
      <c r="G43" s="123" t="s">
        <v>3572</v>
      </c>
      <c r="H43" s="122" t="s">
        <v>265</v>
      </c>
      <c r="I43" s="122" t="s">
        <v>125</v>
      </c>
      <c r="J43" s="122">
        <v>5368</v>
      </c>
      <c r="K43" s="122" t="s">
        <v>3516</v>
      </c>
      <c r="L43" s="122" t="s">
        <v>127</v>
      </c>
      <c r="M43" s="122" t="s">
        <v>266</v>
      </c>
      <c r="N43" s="124" t="s">
        <v>263</v>
      </c>
      <c r="O43" s="132">
        <v>1</v>
      </c>
      <c r="P43" s="133" t="s">
        <v>14</v>
      </c>
      <c r="Q43" s="144">
        <v>1</v>
      </c>
    </row>
    <row r="44" s="116" customFormat="1" ht="33" customHeight="1" spans="1:17">
      <c r="A44" s="124" t="s">
        <v>3573</v>
      </c>
      <c r="B44" s="124" t="s">
        <v>3569</v>
      </c>
      <c r="C44" s="124" t="s">
        <v>3570</v>
      </c>
      <c r="D44" s="124" t="s">
        <v>247</v>
      </c>
      <c r="E44" s="124" t="s">
        <v>288</v>
      </c>
      <c r="F44" s="124" t="s">
        <v>3571</v>
      </c>
      <c r="G44" s="125" t="s">
        <v>3572</v>
      </c>
      <c r="H44" s="124" t="s">
        <v>268</v>
      </c>
      <c r="I44" s="124" t="s">
        <v>125</v>
      </c>
      <c r="J44" s="124">
        <v>3098</v>
      </c>
      <c r="K44" s="124" t="s">
        <v>252</v>
      </c>
      <c r="L44" s="124" t="s">
        <v>127</v>
      </c>
      <c r="M44" s="124" t="s">
        <v>269</v>
      </c>
      <c r="N44" s="124" t="s">
        <v>263</v>
      </c>
      <c r="O44" s="134"/>
      <c r="P44" s="135"/>
      <c r="Q44" s="144">
        <v>1</v>
      </c>
    </row>
    <row r="45" s="116" customFormat="1" ht="33" customHeight="1" spans="1:17">
      <c r="A45" s="122" t="s">
        <v>3574</v>
      </c>
      <c r="B45" s="122" t="s">
        <v>2660</v>
      </c>
      <c r="C45" s="122" t="s">
        <v>2661</v>
      </c>
      <c r="D45" s="122" t="s">
        <v>247</v>
      </c>
      <c r="E45" s="122" t="s">
        <v>902</v>
      </c>
      <c r="F45" s="122" t="s">
        <v>2662</v>
      </c>
      <c r="G45" s="123" t="s">
        <v>3575</v>
      </c>
      <c r="H45" s="122" t="s">
        <v>331</v>
      </c>
      <c r="I45" s="122" t="s">
        <v>105</v>
      </c>
      <c r="J45" s="122">
        <v>6588</v>
      </c>
      <c r="K45" s="122" t="s">
        <v>252</v>
      </c>
      <c r="L45" s="122" t="s">
        <v>106</v>
      </c>
      <c r="M45" s="122" t="s">
        <v>853</v>
      </c>
      <c r="N45" s="124" t="s">
        <v>263</v>
      </c>
      <c r="O45" s="132">
        <v>2</v>
      </c>
      <c r="P45" s="141">
        <v>1</v>
      </c>
      <c r="Q45" s="144">
        <v>1</v>
      </c>
    </row>
    <row r="46" s="116" customFormat="1" ht="33" customHeight="1" spans="1:17">
      <c r="A46" s="124" t="s">
        <v>3576</v>
      </c>
      <c r="B46" s="124" t="s">
        <v>2660</v>
      </c>
      <c r="C46" s="124" t="s">
        <v>2661</v>
      </c>
      <c r="D46" s="124" t="s">
        <v>247</v>
      </c>
      <c r="E46" s="124" t="s">
        <v>902</v>
      </c>
      <c r="F46" s="124" t="s">
        <v>2662</v>
      </c>
      <c r="G46" s="125" t="s">
        <v>3575</v>
      </c>
      <c r="H46" s="124" t="s">
        <v>348</v>
      </c>
      <c r="I46" s="124" t="s">
        <v>105</v>
      </c>
      <c r="J46" s="124">
        <v>7888</v>
      </c>
      <c r="K46" s="124" t="s">
        <v>252</v>
      </c>
      <c r="L46" s="124" t="s">
        <v>106</v>
      </c>
      <c r="M46" s="124" t="s">
        <v>1276</v>
      </c>
      <c r="N46" s="124" t="s">
        <v>263</v>
      </c>
      <c r="O46" s="134"/>
      <c r="P46" s="143"/>
      <c r="Q46" s="144">
        <v>1</v>
      </c>
    </row>
    <row r="47" s="80" customFormat="1" ht="33" customHeight="1" spans="1:17">
      <c r="A47" s="126" t="s">
        <v>3577</v>
      </c>
      <c r="B47" s="126" t="s">
        <v>3578</v>
      </c>
      <c r="C47" s="126" t="s">
        <v>3579</v>
      </c>
      <c r="D47" s="126" t="s">
        <v>247</v>
      </c>
      <c r="E47" s="126" t="s">
        <v>288</v>
      </c>
      <c r="F47" s="126" t="s">
        <v>3580</v>
      </c>
      <c r="G47" s="127" t="s">
        <v>3575</v>
      </c>
      <c r="H47" s="126" t="s">
        <v>265</v>
      </c>
      <c r="I47" s="126" t="s">
        <v>67</v>
      </c>
      <c r="J47" s="126">
        <v>5898</v>
      </c>
      <c r="K47" s="126" t="s">
        <v>252</v>
      </c>
      <c r="L47" s="126" t="s">
        <v>3479</v>
      </c>
      <c r="M47" s="126" t="s">
        <v>266</v>
      </c>
      <c r="N47" s="128" t="s">
        <v>363</v>
      </c>
      <c r="O47" s="136">
        <v>1</v>
      </c>
      <c r="P47" s="89" t="s">
        <v>14</v>
      </c>
      <c r="Q47" s="144">
        <v>1</v>
      </c>
    </row>
    <row r="48" s="80" customFormat="1" ht="33" customHeight="1" spans="1:17">
      <c r="A48" s="128" t="s">
        <v>3581</v>
      </c>
      <c r="B48" s="128" t="s">
        <v>1883</v>
      </c>
      <c r="C48" s="128" t="s">
        <v>3582</v>
      </c>
      <c r="D48" s="128" t="s">
        <v>247</v>
      </c>
      <c r="E48" s="128" t="s">
        <v>288</v>
      </c>
      <c r="F48" s="128" t="s">
        <v>3583</v>
      </c>
      <c r="G48" s="129" t="s">
        <v>3575</v>
      </c>
      <c r="H48" s="128" t="s">
        <v>308</v>
      </c>
      <c r="I48" s="128" t="s">
        <v>78</v>
      </c>
      <c r="J48" s="128">
        <v>3098</v>
      </c>
      <c r="K48" s="128" t="s">
        <v>252</v>
      </c>
      <c r="L48" s="128" t="s">
        <v>79</v>
      </c>
      <c r="M48" s="128" t="s">
        <v>269</v>
      </c>
      <c r="N48" s="128" t="s">
        <v>363</v>
      </c>
      <c r="O48" s="128"/>
      <c r="P48" s="99">
        <v>1</v>
      </c>
      <c r="Q48" s="144">
        <v>1</v>
      </c>
    </row>
    <row r="49" s="80" customFormat="1" ht="33" customHeight="1" spans="1:17">
      <c r="A49" s="128" t="s">
        <v>3584</v>
      </c>
      <c r="B49" s="128" t="s">
        <v>1883</v>
      </c>
      <c r="C49" s="128" t="s">
        <v>3582</v>
      </c>
      <c r="D49" s="128" t="s">
        <v>247</v>
      </c>
      <c r="E49" s="128" t="s">
        <v>288</v>
      </c>
      <c r="F49" s="128" t="s">
        <v>3583</v>
      </c>
      <c r="G49" s="129" t="s">
        <v>3575</v>
      </c>
      <c r="H49" s="128" t="s">
        <v>2278</v>
      </c>
      <c r="I49" s="128" t="s">
        <v>78</v>
      </c>
      <c r="J49" s="128">
        <v>7588</v>
      </c>
      <c r="K49" s="128" t="s">
        <v>252</v>
      </c>
      <c r="L49" s="128" t="s">
        <v>79</v>
      </c>
      <c r="M49" s="128" t="s">
        <v>1276</v>
      </c>
      <c r="N49" s="128" t="s">
        <v>363</v>
      </c>
      <c r="O49" s="128"/>
      <c r="P49" s="100"/>
      <c r="Q49" s="144">
        <v>1</v>
      </c>
    </row>
    <row r="50" s="80" customFormat="1" ht="33" customHeight="1" spans="1:17">
      <c r="A50" s="126" t="s">
        <v>3585</v>
      </c>
      <c r="B50" s="126" t="s">
        <v>1883</v>
      </c>
      <c r="C50" s="126" t="s">
        <v>3582</v>
      </c>
      <c r="D50" s="126" t="s">
        <v>247</v>
      </c>
      <c r="E50" s="126" t="s">
        <v>288</v>
      </c>
      <c r="F50" s="126" t="s">
        <v>3583</v>
      </c>
      <c r="G50" s="127" t="s">
        <v>3575</v>
      </c>
      <c r="H50" s="126" t="s">
        <v>265</v>
      </c>
      <c r="I50" s="126" t="s">
        <v>78</v>
      </c>
      <c r="J50" s="126">
        <v>5898</v>
      </c>
      <c r="K50" s="126" t="s">
        <v>252</v>
      </c>
      <c r="L50" s="126" t="s">
        <v>79</v>
      </c>
      <c r="M50" s="126" t="s">
        <v>266</v>
      </c>
      <c r="N50" s="128" t="s">
        <v>363</v>
      </c>
      <c r="O50" s="136">
        <v>1</v>
      </c>
      <c r="P50" s="101"/>
      <c r="Q50" s="144">
        <v>1</v>
      </c>
    </row>
    <row r="51" s="80" customFormat="1" ht="33" customHeight="1" spans="1:17">
      <c r="A51" s="126" t="s">
        <v>3586</v>
      </c>
      <c r="B51" s="126" t="s">
        <v>3587</v>
      </c>
      <c r="C51" s="126" t="s">
        <v>3588</v>
      </c>
      <c r="D51" s="126" t="s">
        <v>247</v>
      </c>
      <c r="E51" s="126" t="s">
        <v>328</v>
      </c>
      <c r="F51" s="126" t="s">
        <v>3589</v>
      </c>
      <c r="G51" s="127" t="s">
        <v>3590</v>
      </c>
      <c r="H51" s="126" t="s">
        <v>852</v>
      </c>
      <c r="I51" s="126" t="s">
        <v>13</v>
      </c>
      <c r="J51" s="126">
        <v>9098</v>
      </c>
      <c r="K51" s="126" t="s">
        <v>252</v>
      </c>
      <c r="L51" s="126" t="s">
        <v>23</v>
      </c>
      <c r="M51" s="126" t="s">
        <v>853</v>
      </c>
      <c r="N51" s="128" t="s">
        <v>3591</v>
      </c>
      <c r="O51" s="136">
        <v>2</v>
      </c>
      <c r="P51" s="99">
        <v>1</v>
      </c>
      <c r="Q51" s="145">
        <v>1</v>
      </c>
    </row>
    <row r="52" s="80" customFormat="1" ht="33" customHeight="1" spans="1:17">
      <c r="A52" s="128" t="s">
        <v>3592</v>
      </c>
      <c r="B52" s="128" t="s">
        <v>3587</v>
      </c>
      <c r="C52" s="128" t="s">
        <v>3588</v>
      </c>
      <c r="D52" s="128" t="s">
        <v>247</v>
      </c>
      <c r="E52" s="128" t="s">
        <v>328</v>
      </c>
      <c r="F52" s="128" t="s">
        <v>3589</v>
      </c>
      <c r="G52" s="129" t="s">
        <v>3590</v>
      </c>
      <c r="H52" s="128" t="s">
        <v>3593</v>
      </c>
      <c r="I52" s="128" t="s">
        <v>13</v>
      </c>
      <c r="J52" s="128">
        <v>1488</v>
      </c>
      <c r="K52" s="128" t="s">
        <v>252</v>
      </c>
      <c r="L52" s="128" t="s">
        <v>23</v>
      </c>
      <c r="M52" s="128" t="s">
        <v>1276</v>
      </c>
      <c r="N52" s="128" t="s">
        <v>3591</v>
      </c>
      <c r="O52" s="137"/>
      <c r="P52" s="100"/>
      <c r="Q52" s="145">
        <v>1</v>
      </c>
    </row>
    <row r="53" s="80" customFormat="1" ht="33" customHeight="1" spans="1:17">
      <c r="A53" s="128" t="s">
        <v>3594</v>
      </c>
      <c r="B53" s="128" t="s">
        <v>3587</v>
      </c>
      <c r="C53" s="128" t="s">
        <v>3588</v>
      </c>
      <c r="D53" s="128" t="s">
        <v>247</v>
      </c>
      <c r="E53" s="128" t="s">
        <v>328</v>
      </c>
      <c r="F53" s="128" t="s">
        <v>3589</v>
      </c>
      <c r="G53" s="129" t="s">
        <v>3590</v>
      </c>
      <c r="H53" s="128" t="s">
        <v>3188</v>
      </c>
      <c r="I53" s="128" t="s">
        <v>13</v>
      </c>
      <c r="J53" s="128">
        <v>11988</v>
      </c>
      <c r="K53" s="128" t="s">
        <v>252</v>
      </c>
      <c r="L53" s="128" t="s">
        <v>23</v>
      </c>
      <c r="M53" s="128" t="s">
        <v>1276</v>
      </c>
      <c r="N53" s="128" t="s">
        <v>3591</v>
      </c>
      <c r="O53" s="137"/>
      <c r="P53" s="100"/>
      <c r="Q53" s="145">
        <v>1</v>
      </c>
    </row>
    <row r="54" s="80" customFormat="1" ht="33" customHeight="1" spans="1:17">
      <c r="A54" s="128" t="s">
        <v>3595</v>
      </c>
      <c r="B54" s="128" t="s">
        <v>3587</v>
      </c>
      <c r="C54" s="128" t="s">
        <v>3588</v>
      </c>
      <c r="D54" s="128" t="s">
        <v>247</v>
      </c>
      <c r="E54" s="128" t="s">
        <v>328</v>
      </c>
      <c r="F54" s="128" t="s">
        <v>3589</v>
      </c>
      <c r="G54" s="129" t="s">
        <v>3590</v>
      </c>
      <c r="H54" s="128" t="s">
        <v>3596</v>
      </c>
      <c r="I54" s="128" t="s">
        <v>13</v>
      </c>
      <c r="J54" s="128">
        <v>12258</v>
      </c>
      <c r="K54" s="128" t="s">
        <v>252</v>
      </c>
      <c r="L54" s="128" t="s">
        <v>23</v>
      </c>
      <c r="M54" s="128" t="s">
        <v>1276</v>
      </c>
      <c r="N54" s="128" t="s">
        <v>3591</v>
      </c>
      <c r="O54" s="137"/>
      <c r="P54" s="101"/>
      <c r="Q54" s="145">
        <v>1</v>
      </c>
    </row>
    <row r="55" s="80" customFormat="1" ht="33" customHeight="1" spans="1:17">
      <c r="A55" s="128" t="s">
        <v>3597</v>
      </c>
      <c r="B55" s="128" t="s">
        <v>3598</v>
      </c>
      <c r="C55" s="128" t="s">
        <v>3599</v>
      </c>
      <c r="D55" s="128" t="s">
        <v>247</v>
      </c>
      <c r="E55" s="128" t="s">
        <v>314</v>
      </c>
      <c r="F55" s="128" t="s">
        <v>3600</v>
      </c>
      <c r="G55" s="129" t="s">
        <v>3590</v>
      </c>
      <c r="H55" s="128" t="s">
        <v>3601</v>
      </c>
      <c r="I55" s="128" t="s">
        <v>85</v>
      </c>
      <c r="J55" s="128">
        <v>28498</v>
      </c>
      <c r="K55" s="128" t="s">
        <v>252</v>
      </c>
      <c r="L55" s="128" t="s">
        <v>87</v>
      </c>
      <c r="M55" s="128" t="s">
        <v>1284</v>
      </c>
      <c r="N55" s="128" t="s">
        <v>363</v>
      </c>
      <c r="O55" s="137"/>
      <c r="P55" s="99">
        <v>2</v>
      </c>
      <c r="Q55" s="145">
        <v>1</v>
      </c>
    </row>
    <row r="56" s="80" customFormat="1" ht="33" customHeight="1" spans="1:17">
      <c r="A56" s="128" t="s">
        <v>3602</v>
      </c>
      <c r="B56" s="128" t="s">
        <v>3598</v>
      </c>
      <c r="C56" s="128" t="s">
        <v>3599</v>
      </c>
      <c r="D56" s="128" t="s">
        <v>247</v>
      </c>
      <c r="E56" s="128" t="s">
        <v>314</v>
      </c>
      <c r="F56" s="128" t="s">
        <v>3600</v>
      </c>
      <c r="G56" s="129" t="s">
        <v>3590</v>
      </c>
      <c r="H56" s="128" t="s">
        <v>2038</v>
      </c>
      <c r="I56" s="128" t="s">
        <v>85</v>
      </c>
      <c r="J56" s="128">
        <v>10798</v>
      </c>
      <c r="K56" s="128" t="s">
        <v>252</v>
      </c>
      <c r="L56" s="128" t="s">
        <v>87</v>
      </c>
      <c r="M56" s="128" t="s">
        <v>1276</v>
      </c>
      <c r="N56" s="128" t="s">
        <v>363</v>
      </c>
      <c r="O56" s="137"/>
      <c r="P56" s="100"/>
      <c r="Q56" s="145">
        <v>1</v>
      </c>
    </row>
    <row r="57" s="80" customFormat="1" ht="33" customHeight="1" spans="1:17">
      <c r="A57" s="126" t="s">
        <v>3603</v>
      </c>
      <c r="B57" s="126" t="s">
        <v>3598</v>
      </c>
      <c r="C57" s="126" t="s">
        <v>3599</v>
      </c>
      <c r="D57" s="126" t="s">
        <v>247</v>
      </c>
      <c r="E57" s="126" t="s">
        <v>314</v>
      </c>
      <c r="F57" s="126" t="s">
        <v>3600</v>
      </c>
      <c r="G57" s="127" t="s">
        <v>3590</v>
      </c>
      <c r="H57" s="126" t="s">
        <v>1169</v>
      </c>
      <c r="I57" s="126" t="s">
        <v>85</v>
      </c>
      <c r="J57" s="126">
        <v>8698</v>
      </c>
      <c r="K57" s="126" t="s">
        <v>252</v>
      </c>
      <c r="L57" s="126" t="s">
        <v>87</v>
      </c>
      <c r="M57" s="126" t="s">
        <v>266</v>
      </c>
      <c r="N57" s="128" t="s">
        <v>363</v>
      </c>
      <c r="O57" s="136">
        <v>1</v>
      </c>
      <c r="P57" s="100"/>
      <c r="Q57" s="145">
        <v>1</v>
      </c>
    </row>
    <row r="58" s="80" customFormat="1" ht="33" customHeight="1" spans="1:17">
      <c r="A58" s="128" t="s">
        <v>3604</v>
      </c>
      <c r="B58" s="128" t="s">
        <v>3598</v>
      </c>
      <c r="C58" s="128" t="s">
        <v>3599</v>
      </c>
      <c r="D58" s="128" t="s">
        <v>247</v>
      </c>
      <c r="E58" s="128" t="s">
        <v>314</v>
      </c>
      <c r="F58" s="128" t="s">
        <v>3600</v>
      </c>
      <c r="G58" s="129" t="s">
        <v>3590</v>
      </c>
      <c r="H58" s="128" t="s">
        <v>308</v>
      </c>
      <c r="I58" s="128" t="s">
        <v>85</v>
      </c>
      <c r="J58" s="128">
        <v>3098</v>
      </c>
      <c r="K58" s="128" t="s">
        <v>252</v>
      </c>
      <c r="L58" s="128" t="s">
        <v>87</v>
      </c>
      <c r="M58" s="128" t="s">
        <v>269</v>
      </c>
      <c r="N58" s="128" t="s">
        <v>363</v>
      </c>
      <c r="O58" s="137"/>
      <c r="P58" s="100"/>
      <c r="Q58" s="145">
        <v>1</v>
      </c>
    </row>
    <row r="59" s="80" customFormat="1" ht="33" customHeight="1" spans="1:17">
      <c r="A59" s="126" t="s">
        <v>3605</v>
      </c>
      <c r="B59" s="126" t="s">
        <v>3598</v>
      </c>
      <c r="C59" s="126" t="s">
        <v>3599</v>
      </c>
      <c r="D59" s="126" t="s">
        <v>247</v>
      </c>
      <c r="E59" s="126" t="s">
        <v>314</v>
      </c>
      <c r="F59" s="126" t="s">
        <v>3600</v>
      </c>
      <c r="G59" s="127" t="s">
        <v>3590</v>
      </c>
      <c r="H59" s="126" t="s">
        <v>331</v>
      </c>
      <c r="I59" s="126" t="s">
        <v>85</v>
      </c>
      <c r="J59" s="126">
        <v>7098</v>
      </c>
      <c r="K59" s="126" t="s">
        <v>252</v>
      </c>
      <c r="L59" s="126" t="s">
        <v>87</v>
      </c>
      <c r="M59" s="126" t="s">
        <v>853</v>
      </c>
      <c r="N59" s="128" t="s">
        <v>363</v>
      </c>
      <c r="O59" s="136">
        <v>2</v>
      </c>
      <c r="P59" s="101"/>
      <c r="Q59" s="145">
        <v>1</v>
      </c>
    </row>
    <row r="60" s="116" customFormat="1" ht="33" customHeight="1" spans="1:17">
      <c r="A60" s="124" t="s">
        <v>3606</v>
      </c>
      <c r="B60" s="124" t="s">
        <v>3607</v>
      </c>
      <c r="C60" s="124" t="s">
        <v>3608</v>
      </c>
      <c r="D60" s="124" t="s">
        <v>247</v>
      </c>
      <c r="E60" s="124" t="s">
        <v>2007</v>
      </c>
      <c r="F60" s="124" t="s">
        <v>3609</v>
      </c>
      <c r="G60" s="125" t="s">
        <v>3590</v>
      </c>
      <c r="H60" s="124" t="s">
        <v>308</v>
      </c>
      <c r="I60" s="124" t="s">
        <v>117</v>
      </c>
      <c r="J60" s="124">
        <v>2998</v>
      </c>
      <c r="K60" s="124" t="s">
        <v>252</v>
      </c>
      <c r="L60" s="124" t="s">
        <v>121</v>
      </c>
      <c r="M60" s="124" t="s">
        <v>269</v>
      </c>
      <c r="N60" s="124" t="s">
        <v>263</v>
      </c>
      <c r="O60" s="134"/>
      <c r="P60" s="133" t="s">
        <v>14</v>
      </c>
      <c r="Q60" s="144">
        <v>1</v>
      </c>
    </row>
    <row r="61" s="116" customFormat="1" ht="33" customHeight="1" spans="1:17">
      <c r="A61" s="122" t="s">
        <v>3610</v>
      </c>
      <c r="B61" s="122" t="s">
        <v>3607</v>
      </c>
      <c r="C61" s="122" t="s">
        <v>3608</v>
      </c>
      <c r="D61" s="122" t="s">
        <v>247</v>
      </c>
      <c r="E61" s="122" t="s">
        <v>2007</v>
      </c>
      <c r="F61" s="122" t="s">
        <v>3609</v>
      </c>
      <c r="G61" s="123" t="s">
        <v>3590</v>
      </c>
      <c r="H61" s="122" t="s">
        <v>331</v>
      </c>
      <c r="I61" s="122" t="s">
        <v>117</v>
      </c>
      <c r="J61" s="122">
        <v>6998</v>
      </c>
      <c r="K61" s="122" t="s">
        <v>252</v>
      </c>
      <c r="L61" s="122" t="s">
        <v>121</v>
      </c>
      <c r="M61" s="122" t="s">
        <v>853</v>
      </c>
      <c r="N61" s="124" t="s">
        <v>263</v>
      </c>
      <c r="O61" s="132">
        <v>2</v>
      </c>
      <c r="P61" s="140"/>
      <c r="Q61" s="144">
        <v>1</v>
      </c>
    </row>
    <row r="62" s="116" customFormat="1" ht="33" customHeight="1" spans="1:17">
      <c r="A62" s="122" t="s">
        <v>3611</v>
      </c>
      <c r="B62" s="122" t="s">
        <v>3607</v>
      </c>
      <c r="C62" s="122" t="s">
        <v>3608</v>
      </c>
      <c r="D62" s="122" t="s">
        <v>247</v>
      </c>
      <c r="E62" s="122" t="s">
        <v>2007</v>
      </c>
      <c r="F62" s="122" t="s">
        <v>3609</v>
      </c>
      <c r="G62" s="123" t="s">
        <v>3590</v>
      </c>
      <c r="H62" s="122" t="s">
        <v>265</v>
      </c>
      <c r="I62" s="122" t="s">
        <v>117</v>
      </c>
      <c r="J62" s="122">
        <v>4998</v>
      </c>
      <c r="K62" s="122" t="s">
        <v>252</v>
      </c>
      <c r="L62" s="122" t="s">
        <v>121</v>
      </c>
      <c r="M62" s="122" t="s">
        <v>266</v>
      </c>
      <c r="N62" s="124" t="s">
        <v>263</v>
      </c>
      <c r="O62" s="132">
        <v>1</v>
      </c>
      <c r="P62" s="135"/>
      <c r="Q62" s="144">
        <v>1</v>
      </c>
    </row>
    <row r="63" s="80" customFormat="1" ht="33" customHeight="1" spans="1:17">
      <c r="A63" s="126" t="s">
        <v>3612</v>
      </c>
      <c r="B63" s="126" t="s">
        <v>3613</v>
      </c>
      <c r="C63" s="126" t="s">
        <v>3614</v>
      </c>
      <c r="D63" s="126" t="s">
        <v>247</v>
      </c>
      <c r="E63" s="126" t="s">
        <v>314</v>
      </c>
      <c r="F63" s="126" t="s">
        <v>3615</v>
      </c>
      <c r="G63" s="127" t="s">
        <v>3590</v>
      </c>
      <c r="H63" s="126" t="s">
        <v>3616</v>
      </c>
      <c r="I63" s="126" t="s">
        <v>85</v>
      </c>
      <c r="J63" s="126">
        <v>9998</v>
      </c>
      <c r="K63" s="126" t="s">
        <v>252</v>
      </c>
      <c r="L63" s="126" t="s">
        <v>87</v>
      </c>
      <c r="M63" s="126" t="s">
        <v>266</v>
      </c>
      <c r="N63" s="128" t="s">
        <v>363</v>
      </c>
      <c r="O63" s="136">
        <v>1</v>
      </c>
      <c r="P63" s="99">
        <v>2</v>
      </c>
      <c r="Q63" s="145">
        <v>1</v>
      </c>
    </row>
    <row r="64" s="80" customFormat="1" ht="33" customHeight="1" spans="1:17">
      <c r="A64" s="128" t="s">
        <v>3617</v>
      </c>
      <c r="B64" s="128" t="s">
        <v>3613</v>
      </c>
      <c r="C64" s="128" t="s">
        <v>3614</v>
      </c>
      <c r="D64" s="128" t="s">
        <v>247</v>
      </c>
      <c r="E64" s="128" t="s">
        <v>314</v>
      </c>
      <c r="F64" s="128" t="s">
        <v>3615</v>
      </c>
      <c r="G64" s="129" t="s">
        <v>3590</v>
      </c>
      <c r="H64" s="128" t="s">
        <v>2775</v>
      </c>
      <c r="I64" s="128" t="s">
        <v>85</v>
      </c>
      <c r="J64" s="128">
        <v>3098</v>
      </c>
      <c r="K64" s="128" t="s">
        <v>252</v>
      </c>
      <c r="L64" s="128" t="s">
        <v>87</v>
      </c>
      <c r="M64" s="128" t="s">
        <v>269</v>
      </c>
      <c r="N64" s="128" t="s">
        <v>363</v>
      </c>
      <c r="O64" s="137"/>
      <c r="P64" s="100"/>
      <c r="Q64" s="145">
        <v>1</v>
      </c>
    </row>
    <row r="65" s="80" customFormat="1" ht="33" customHeight="1" spans="1:17">
      <c r="A65" s="128" t="s">
        <v>3618</v>
      </c>
      <c r="B65" s="128" t="s">
        <v>3613</v>
      </c>
      <c r="C65" s="128" t="s">
        <v>3614</v>
      </c>
      <c r="D65" s="128" t="s">
        <v>247</v>
      </c>
      <c r="E65" s="128" t="s">
        <v>314</v>
      </c>
      <c r="F65" s="128" t="s">
        <v>3615</v>
      </c>
      <c r="G65" s="129" t="s">
        <v>3590</v>
      </c>
      <c r="H65" s="128" t="s">
        <v>3619</v>
      </c>
      <c r="I65" s="128" t="s">
        <v>85</v>
      </c>
      <c r="J65" s="128">
        <v>11598</v>
      </c>
      <c r="K65" s="128" t="s">
        <v>252</v>
      </c>
      <c r="L65" s="128" t="s">
        <v>87</v>
      </c>
      <c r="M65" s="128" t="s">
        <v>1276</v>
      </c>
      <c r="N65" s="128" t="s">
        <v>363</v>
      </c>
      <c r="O65" s="137"/>
      <c r="P65" s="100"/>
      <c r="Q65" s="145">
        <v>1</v>
      </c>
    </row>
    <row r="66" s="80" customFormat="1" ht="33" customHeight="1" spans="1:17">
      <c r="A66" s="126" t="s">
        <v>3620</v>
      </c>
      <c r="B66" s="126" t="s">
        <v>3613</v>
      </c>
      <c r="C66" s="126" t="s">
        <v>3614</v>
      </c>
      <c r="D66" s="126" t="s">
        <v>247</v>
      </c>
      <c r="E66" s="126" t="s">
        <v>314</v>
      </c>
      <c r="F66" s="126" t="s">
        <v>3615</v>
      </c>
      <c r="G66" s="127" t="s">
        <v>3590</v>
      </c>
      <c r="H66" s="126" t="s">
        <v>335</v>
      </c>
      <c r="I66" s="126" t="s">
        <v>85</v>
      </c>
      <c r="J66" s="126">
        <v>9098</v>
      </c>
      <c r="K66" s="126" t="s">
        <v>252</v>
      </c>
      <c r="L66" s="126" t="s">
        <v>87</v>
      </c>
      <c r="M66" s="126" t="s">
        <v>856</v>
      </c>
      <c r="N66" s="128" t="s">
        <v>363</v>
      </c>
      <c r="O66" s="136">
        <v>2</v>
      </c>
      <c r="P66" s="100"/>
      <c r="Q66" s="145">
        <v>1</v>
      </c>
    </row>
    <row r="67" s="80" customFormat="1" ht="33" customHeight="1" spans="1:17">
      <c r="A67" s="128" t="s">
        <v>3621</v>
      </c>
      <c r="B67" s="128" t="s">
        <v>3613</v>
      </c>
      <c r="C67" s="128" t="s">
        <v>3614</v>
      </c>
      <c r="D67" s="128" t="s">
        <v>247</v>
      </c>
      <c r="E67" s="128" t="s">
        <v>314</v>
      </c>
      <c r="F67" s="128" t="s">
        <v>3615</v>
      </c>
      <c r="G67" s="129" t="s">
        <v>3590</v>
      </c>
      <c r="H67" s="128" t="s">
        <v>2123</v>
      </c>
      <c r="I67" s="128" t="s">
        <v>85</v>
      </c>
      <c r="J67" s="128">
        <v>6988</v>
      </c>
      <c r="K67" s="128" t="s">
        <v>252</v>
      </c>
      <c r="L67" s="128" t="s">
        <v>87</v>
      </c>
      <c r="M67" s="128" t="s">
        <v>1276</v>
      </c>
      <c r="N67" s="128" t="s">
        <v>363</v>
      </c>
      <c r="O67" s="137"/>
      <c r="P67" s="101"/>
      <c r="Q67" s="145">
        <v>1</v>
      </c>
    </row>
    <row r="68" s="80" customFormat="1" ht="33" customHeight="1" spans="1:17">
      <c r="A68" s="128" t="s">
        <v>3622</v>
      </c>
      <c r="B68" s="128" t="s">
        <v>3623</v>
      </c>
      <c r="C68" s="128" t="s">
        <v>3624</v>
      </c>
      <c r="D68" s="128" t="s">
        <v>247</v>
      </c>
      <c r="E68" s="128" t="s">
        <v>893</v>
      </c>
      <c r="F68" s="128" t="s">
        <v>3625</v>
      </c>
      <c r="G68" s="129" t="s">
        <v>3626</v>
      </c>
      <c r="H68" s="128" t="s">
        <v>1283</v>
      </c>
      <c r="I68" s="128" t="s">
        <v>91</v>
      </c>
      <c r="J68" s="128">
        <v>11088</v>
      </c>
      <c r="K68" s="128" t="s">
        <v>252</v>
      </c>
      <c r="L68" s="128" t="s">
        <v>94</v>
      </c>
      <c r="M68" s="128" t="s">
        <v>1284</v>
      </c>
      <c r="N68" s="128" t="s">
        <v>363</v>
      </c>
      <c r="O68" s="137"/>
      <c r="P68" s="99">
        <v>2</v>
      </c>
      <c r="Q68" s="145">
        <v>1</v>
      </c>
    </row>
    <row r="69" s="80" customFormat="1" ht="33" customHeight="1" spans="1:17">
      <c r="A69" s="128" t="s">
        <v>3627</v>
      </c>
      <c r="B69" s="128" t="s">
        <v>3623</v>
      </c>
      <c r="C69" s="128" t="s">
        <v>3624</v>
      </c>
      <c r="D69" s="128" t="s">
        <v>247</v>
      </c>
      <c r="E69" s="128" t="s">
        <v>893</v>
      </c>
      <c r="F69" s="128" t="s">
        <v>3625</v>
      </c>
      <c r="G69" s="129" t="s">
        <v>3626</v>
      </c>
      <c r="H69" s="128" t="s">
        <v>3628</v>
      </c>
      <c r="I69" s="128" t="s">
        <v>91</v>
      </c>
      <c r="J69" s="128">
        <v>11028</v>
      </c>
      <c r="K69" s="128" t="s">
        <v>252</v>
      </c>
      <c r="L69" s="128" t="s">
        <v>94</v>
      </c>
      <c r="M69" s="128" t="s">
        <v>3629</v>
      </c>
      <c r="N69" s="128" t="s">
        <v>363</v>
      </c>
      <c r="O69" s="137"/>
      <c r="P69" s="100"/>
      <c r="Q69" s="145">
        <v>1</v>
      </c>
    </row>
    <row r="70" s="80" customFormat="1" ht="33" customHeight="1" spans="1:17">
      <c r="A70" s="128" t="s">
        <v>3630</v>
      </c>
      <c r="B70" s="128" t="s">
        <v>3623</v>
      </c>
      <c r="C70" s="128" t="s">
        <v>3624</v>
      </c>
      <c r="D70" s="128" t="s">
        <v>247</v>
      </c>
      <c r="E70" s="128" t="s">
        <v>314</v>
      </c>
      <c r="F70" s="128" t="s">
        <v>3625</v>
      </c>
      <c r="G70" s="129" t="s">
        <v>3626</v>
      </c>
      <c r="H70" s="128" t="s">
        <v>3619</v>
      </c>
      <c r="I70" s="128" t="s">
        <v>91</v>
      </c>
      <c r="J70" s="128">
        <v>11588</v>
      </c>
      <c r="K70" s="128" t="s">
        <v>252</v>
      </c>
      <c r="L70" s="128" t="s">
        <v>94</v>
      </c>
      <c r="M70" s="128" t="s">
        <v>1276</v>
      </c>
      <c r="N70" s="128" t="s">
        <v>363</v>
      </c>
      <c r="O70" s="137"/>
      <c r="P70" s="100"/>
      <c r="Q70" s="145">
        <v>1</v>
      </c>
    </row>
    <row r="71" s="80" customFormat="1" ht="33" customHeight="1" spans="1:17">
      <c r="A71" s="126" t="s">
        <v>3631</v>
      </c>
      <c r="B71" s="126" t="s">
        <v>3623</v>
      </c>
      <c r="C71" s="126" t="s">
        <v>3624</v>
      </c>
      <c r="D71" s="126" t="s">
        <v>247</v>
      </c>
      <c r="E71" s="126" t="s">
        <v>314</v>
      </c>
      <c r="F71" s="126" t="s">
        <v>3625</v>
      </c>
      <c r="G71" s="127" t="s">
        <v>3626</v>
      </c>
      <c r="H71" s="126" t="s">
        <v>852</v>
      </c>
      <c r="I71" s="126" t="s">
        <v>91</v>
      </c>
      <c r="J71" s="126">
        <v>8998</v>
      </c>
      <c r="K71" s="126" t="s">
        <v>252</v>
      </c>
      <c r="L71" s="126" t="s">
        <v>94</v>
      </c>
      <c r="M71" s="126" t="s">
        <v>853</v>
      </c>
      <c r="N71" s="128" t="s">
        <v>363</v>
      </c>
      <c r="O71" s="136">
        <v>2</v>
      </c>
      <c r="P71" s="100"/>
      <c r="Q71" s="145">
        <v>1</v>
      </c>
    </row>
    <row r="72" s="80" customFormat="1" ht="33" customHeight="1" spans="1:17">
      <c r="A72" s="126" t="s">
        <v>3632</v>
      </c>
      <c r="B72" s="126" t="s">
        <v>3623</v>
      </c>
      <c r="C72" s="126" t="s">
        <v>3624</v>
      </c>
      <c r="D72" s="126" t="s">
        <v>247</v>
      </c>
      <c r="E72" s="126" t="s">
        <v>314</v>
      </c>
      <c r="F72" s="126" t="s">
        <v>3625</v>
      </c>
      <c r="G72" s="127" t="s">
        <v>3626</v>
      </c>
      <c r="H72" s="126" t="s">
        <v>335</v>
      </c>
      <c r="I72" s="126" t="s">
        <v>91</v>
      </c>
      <c r="J72" s="126">
        <v>8998</v>
      </c>
      <c r="K72" s="126" t="s">
        <v>252</v>
      </c>
      <c r="L72" s="126" t="s">
        <v>94</v>
      </c>
      <c r="M72" s="126" t="s">
        <v>856</v>
      </c>
      <c r="N72" s="128" t="s">
        <v>363</v>
      </c>
      <c r="O72" s="136">
        <v>2</v>
      </c>
      <c r="P72" s="101"/>
      <c r="Q72" s="145">
        <v>1</v>
      </c>
    </row>
    <row r="73" s="116" customFormat="1" ht="33" customHeight="1" spans="1:17">
      <c r="A73" s="128" t="s">
        <v>3633</v>
      </c>
      <c r="B73" s="128" t="s">
        <v>3634</v>
      </c>
      <c r="C73" s="128" t="s">
        <v>3635</v>
      </c>
      <c r="D73" s="128" t="s">
        <v>247</v>
      </c>
      <c r="E73" s="128" t="s">
        <v>328</v>
      </c>
      <c r="F73" s="128" t="s">
        <v>3636</v>
      </c>
      <c r="G73" s="129" t="s">
        <v>3626</v>
      </c>
      <c r="H73" s="128" t="s">
        <v>3637</v>
      </c>
      <c r="I73" s="128" t="s">
        <v>72</v>
      </c>
      <c r="J73" s="128">
        <v>19398</v>
      </c>
      <c r="K73" s="128" t="s">
        <v>252</v>
      </c>
      <c r="L73" s="128" t="s">
        <v>73</v>
      </c>
      <c r="M73" s="128" t="s">
        <v>1284</v>
      </c>
      <c r="N73" s="128" t="s">
        <v>363</v>
      </c>
      <c r="O73" s="128"/>
      <c r="P73" s="99">
        <v>2</v>
      </c>
      <c r="Q73" s="144">
        <v>1</v>
      </c>
    </row>
    <row r="74" s="116" customFormat="1" ht="33" customHeight="1" spans="1:17">
      <c r="A74" s="128" t="s">
        <v>3638</v>
      </c>
      <c r="B74" s="128" t="s">
        <v>3634</v>
      </c>
      <c r="C74" s="128" t="s">
        <v>3635</v>
      </c>
      <c r="D74" s="128" t="s">
        <v>247</v>
      </c>
      <c r="E74" s="128" t="s">
        <v>328</v>
      </c>
      <c r="F74" s="128" t="s">
        <v>3636</v>
      </c>
      <c r="G74" s="129" t="s">
        <v>3626</v>
      </c>
      <c r="H74" s="128" t="s">
        <v>2038</v>
      </c>
      <c r="I74" s="128" t="s">
        <v>72</v>
      </c>
      <c r="J74" s="128">
        <v>10788</v>
      </c>
      <c r="K74" s="128" t="s">
        <v>252</v>
      </c>
      <c r="L74" s="128" t="s">
        <v>73</v>
      </c>
      <c r="M74" s="128" t="s">
        <v>1276</v>
      </c>
      <c r="N74" s="128" t="s">
        <v>363</v>
      </c>
      <c r="O74" s="128"/>
      <c r="P74" s="100"/>
      <c r="Q74" s="144">
        <v>1</v>
      </c>
    </row>
    <row r="75" s="80" customFormat="1" ht="33" customHeight="1" spans="1:17">
      <c r="A75" s="126" t="s">
        <v>3639</v>
      </c>
      <c r="B75" s="126" t="s">
        <v>3634</v>
      </c>
      <c r="C75" s="126" t="s">
        <v>3635</v>
      </c>
      <c r="D75" s="126" t="s">
        <v>247</v>
      </c>
      <c r="E75" s="126" t="s">
        <v>328</v>
      </c>
      <c r="F75" s="126" t="s">
        <v>3636</v>
      </c>
      <c r="G75" s="127" t="s">
        <v>3626</v>
      </c>
      <c r="H75" s="126" t="s">
        <v>335</v>
      </c>
      <c r="I75" s="126" t="s">
        <v>72</v>
      </c>
      <c r="J75" s="126">
        <v>9698</v>
      </c>
      <c r="K75" s="126" t="s">
        <v>252</v>
      </c>
      <c r="L75" s="126" t="s">
        <v>73</v>
      </c>
      <c r="M75" s="126" t="s">
        <v>856</v>
      </c>
      <c r="N75" s="128" t="s">
        <v>363</v>
      </c>
      <c r="O75" s="136">
        <v>2</v>
      </c>
      <c r="P75" s="100"/>
      <c r="Q75" s="144">
        <v>1</v>
      </c>
    </row>
    <row r="76" s="80" customFormat="1" ht="33" customHeight="1" spans="1:17">
      <c r="A76" s="126" t="s">
        <v>3640</v>
      </c>
      <c r="B76" s="126" t="s">
        <v>3634</v>
      </c>
      <c r="C76" s="126" t="s">
        <v>3635</v>
      </c>
      <c r="D76" s="126" t="s">
        <v>247</v>
      </c>
      <c r="E76" s="126" t="s">
        <v>328</v>
      </c>
      <c r="F76" s="126" t="s">
        <v>3636</v>
      </c>
      <c r="G76" s="127" t="s">
        <v>3626</v>
      </c>
      <c r="H76" s="126" t="s">
        <v>852</v>
      </c>
      <c r="I76" s="126" t="s">
        <v>72</v>
      </c>
      <c r="J76" s="126">
        <v>9198</v>
      </c>
      <c r="K76" s="126" t="s">
        <v>252</v>
      </c>
      <c r="L76" s="126" t="s">
        <v>73</v>
      </c>
      <c r="M76" s="126" t="s">
        <v>853</v>
      </c>
      <c r="N76" s="128" t="s">
        <v>363</v>
      </c>
      <c r="O76" s="136">
        <v>2</v>
      </c>
      <c r="P76" s="101"/>
      <c r="Q76" s="144">
        <v>1</v>
      </c>
    </row>
    <row r="77" s="80" customFormat="1" ht="33" customHeight="1" spans="1:17">
      <c r="A77" s="128" t="s">
        <v>3641</v>
      </c>
      <c r="B77" s="128" t="s">
        <v>2516</v>
      </c>
      <c r="C77" s="128" t="s">
        <v>3642</v>
      </c>
      <c r="D77" s="128" t="s">
        <v>247</v>
      </c>
      <c r="E77" s="128" t="s">
        <v>258</v>
      </c>
      <c r="F77" s="128" t="s">
        <v>3643</v>
      </c>
      <c r="G77" s="129" t="s">
        <v>3626</v>
      </c>
      <c r="H77" s="128" t="s">
        <v>2713</v>
      </c>
      <c r="I77" s="128" t="s">
        <v>81</v>
      </c>
      <c r="J77" s="128">
        <v>14333</v>
      </c>
      <c r="K77" s="128" t="s">
        <v>252</v>
      </c>
      <c r="L77" s="128" t="s">
        <v>82</v>
      </c>
      <c r="M77" s="128" t="s">
        <v>277</v>
      </c>
      <c r="N77" s="128" t="s">
        <v>363</v>
      </c>
      <c r="O77" s="128"/>
      <c r="P77" s="99">
        <v>1</v>
      </c>
      <c r="Q77" s="144">
        <v>1</v>
      </c>
    </row>
    <row r="78" s="80" customFormat="1" ht="33" customHeight="1" spans="1:17">
      <c r="A78" s="126" t="s">
        <v>3644</v>
      </c>
      <c r="B78" s="126" t="s">
        <v>2516</v>
      </c>
      <c r="C78" s="126" t="s">
        <v>3642</v>
      </c>
      <c r="D78" s="126" t="s">
        <v>247</v>
      </c>
      <c r="E78" s="126" t="s">
        <v>258</v>
      </c>
      <c r="F78" s="126" t="s">
        <v>3643</v>
      </c>
      <c r="G78" s="127" t="s">
        <v>3626</v>
      </c>
      <c r="H78" s="126" t="s">
        <v>2231</v>
      </c>
      <c r="I78" s="126" t="s">
        <v>81</v>
      </c>
      <c r="J78" s="126">
        <v>8868</v>
      </c>
      <c r="K78" s="126" t="s">
        <v>252</v>
      </c>
      <c r="L78" s="126" t="s">
        <v>82</v>
      </c>
      <c r="M78" s="126" t="s">
        <v>266</v>
      </c>
      <c r="N78" s="128" t="s">
        <v>363</v>
      </c>
      <c r="O78" s="136">
        <v>1</v>
      </c>
      <c r="P78" s="100"/>
      <c r="Q78" s="144">
        <v>1</v>
      </c>
    </row>
    <row r="79" s="80" customFormat="1" ht="33" customHeight="1" spans="1:17">
      <c r="A79" s="128" t="s">
        <v>3645</v>
      </c>
      <c r="B79" s="128" t="s">
        <v>2516</v>
      </c>
      <c r="C79" s="128" t="s">
        <v>3642</v>
      </c>
      <c r="D79" s="128" t="s">
        <v>247</v>
      </c>
      <c r="E79" s="128" t="s">
        <v>258</v>
      </c>
      <c r="F79" s="128" t="s">
        <v>3643</v>
      </c>
      <c r="G79" s="129" t="s">
        <v>3626</v>
      </c>
      <c r="H79" s="128" t="s">
        <v>1507</v>
      </c>
      <c r="I79" s="128" t="s">
        <v>81</v>
      </c>
      <c r="J79" s="128">
        <v>9648</v>
      </c>
      <c r="K79" s="128" t="s">
        <v>252</v>
      </c>
      <c r="L79" s="128" t="s">
        <v>82</v>
      </c>
      <c r="M79" s="128" t="s">
        <v>1276</v>
      </c>
      <c r="N79" s="128" t="s">
        <v>363</v>
      </c>
      <c r="O79" s="128"/>
      <c r="P79" s="100"/>
      <c r="Q79" s="144">
        <v>1</v>
      </c>
    </row>
    <row r="80" s="80" customFormat="1" ht="33" customHeight="1" spans="1:17">
      <c r="A80" s="128" t="s">
        <v>3646</v>
      </c>
      <c r="B80" s="128" t="s">
        <v>2516</v>
      </c>
      <c r="C80" s="128" t="s">
        <v>3642</v>
      </c>
      <c r="D80" s="128" t="s">
        <v>247</v>
      </c>
      <c r="E80" s="128" t="s">
        <v>258</v>
      </c>
      <c r="F80" s="128" t="s">
        <v>3643</v>
      </c>
      <c r="G80" s="129" t="s">
        <v>3626</v>
      </c>
      <c r="H80" s="128" t="s">
        <v>308</v>
      </c>
      <c r="I80" s="128" t="s">
        <v>81</v>
      </c>
      <c r="J80" s="128">
        <v>3098</v>
      </c>
      <c r="K80" s="128" t="s">
        <v>252</v>
      </c>
      <c r="L80" s="128" t="s">
        <v>82</v>
      </c>
      <c r="M80" s="128" t="s">
        <v>269</v>
      </c>
      <c r="N80" s="128" t="s">
        <v>363</v>
      </c>
      <c r="O80" s="128"/>
      <c r="P80" s="101"/>
      <c r="Q80" s="144">
        <v>1</v>
      </c>
    </row>
    <row r="81" s="80" customFormat="1" ht="33" customHeight="1" spans="1:17">
      <c r="A81" s="126" t="s">
        <v>3647</v>
      </c>
      <c r="B81" s="126" t="s">
        <v>358</v>
      </c>
      <c r="C81" s="126" t="s">
        <v>1417</v>
      </c>
      <c r="D81" s="126" t="s">
        <v>247</v>
      </c>
      <c r="E81" s="126" t="s">
        <v>258</v>
      </c>
      <c r="F81" s="126" t="s">
        <v>3648</v>
      </c>
      <c r="G81" s="127" t="s">
        <v>3626</v>
      </c>
      <c r="H81" s="126" t="s">
        <v>265</v>
      </c>
      <c r="I81" s="126" t="s">
        <v>75</v>
      </c>
      <c r="J81" s="126">
        <v>5898</v>
      </c>
      <c r="K81" s="126" t="s">
        <v>252</v>
      </c>
      <c r="L81" s="126" t="s">
        <v>76</v>
      </c>
      <c r="M81" s="126" t="s">
        <v>266</v>
      </c>
      <c r="N81" s="128" t="s">
        <v>363</v>
      </c>
      <c r="O81" s="136">
        <v>1</v>
      </c>
      <c r="P81" s="99">
        <v>2</v>
      </c>
      <c r="Q81" s="144">
        <v>1</v>
      </c>
    </row>
    <row r="82" s="80" customFormat="1" ht="33" customHeight="1" spans="1:17">
      <c r="A82" s="128" t="s">
        <v>3649</v>
      </c>
      <c r="B82" s="128" t="s">
        <v>358</v>
      </c>
      <c r="C82" s="128" t="s">
        <v>1417</v>
      </c>
      <c r="D82" s="128" t="s">
        <v>247</v>
      </c>
      <c r="E82" s="128" t="s">
        <v>258</v>
      </c>
      <c r="F82" s="128" t="s">
        <v>3648</v>
      </c>
      <c r="G82" s="129" t="s">
        <v>3626</v>
      </c>
      <c r="H82" s="128" t="s">
        <v>308</v>
      </c>
      <c r="I82" s="128" t="s">
        <v>75</v>
      </c>
      <c r="J82" s="128">
        <v>3098</v>
      </c>
      <c r="K82" s="128" t="s">
        <v>252</v>
      </c>
      <c r="L82" s="128" t="s">
        <v>76</v>
      </c>
      <c r="M82" s="128" t="s">
        <v>269</v>
      </c>
      <c r="N82" s="128" t="s">
        <v>363</v>
      </c>
      <c r="O82" s="128"/>
      <c r="P82" s="100"/>
      <c r="Q82" s="144">
        <v>1</v>
      </c>
    </row>
    <row r="83" s="80" customFormat="1" ht="33" customHeight="1" spans="1:17">
      <c r="A83" s="128" t="s">
        <v>3650</v>
      </c>
      <c r="B83" s="128" t="s">
        <v>358</v>
      </c>
      <c r="C83" s="128" t="s">
        <v>1417</v>
      </c>
      <c r="D83" s="128" t="s">
        <v>247</v>
      </c>
      <c r="E83" s="128" t="s">
        <v>258</v>
      </c>
      <c r="F83" s="128" t="s">
        <v>3648</v>
      </c>
      <c r="G83" s="129" t="s">
        <v>3626</v>
      </c>
      <c r="H83" s="128" t="s">
        <v>1344</v>
      </c>
      <c r="I83" s="128" t="s">
        <v>75</v>
      </c>
      <c r="J83" s="128">
        <v>3968</v>
      </c>
      <c r="K83" s="128" t="s">
        <v>252</v>
      </c>
      <c r="L83" s="128" t="s">
        <v>76</v>
      </c>
      <c r="M83" s="128" t="s">
        <v>262</v>
      </c>
      <c r="N83" s="128" t="s">
        <v>363</v>
      </c>
      <c r="O83" s="128"/>
      <c r="P83" s="100"/>
      <c r="Q83" s="144">
        <v>1</v>
      </c>
    </row>
    <row r="84" s="80" customFormat="1" ht="33" customHeight="1" spans="1:17">
      <c r="A84" s="126" t="s">
        <v>3651</v>
      </c>
      <c r="B84" s="126" t="s">
        <v>358</v>
      </c>
      <c r="C84" s="126" t="s">
        <v>1417</v>
      </c>
      <c r="D84" s="126" t="s">
        <v>247</v>
      </c>
      <c r="E84" s="126" t="s">
        <v>258</v>
      </c>
      <c r="F84" s="126" t="s">
        <v>3648</v>
      </c>
      <c r="G84" s="127" t="s">
        <v>3652</v>
      </c>
      <c r="H84" s="126" t="s">
        <v>265</v>
      </c>
      <c r="I84" s="126" t="s">
        <v>75</v>
      </c>
      <c r="J84" s="126">
        <v>5898</v>
      </c>
      <c r="K84" s="126" t="s">
        <v>252</v>
      </c>
      <c r="L84" s="126" t="s">
        <v>76</v>
      </c>
      <c r="M84" s="126" t="s">
        <v>266</v>
      </c>
      <c r="N84" s="128" t="s">
        <v>363</v>
      </c>
      <c r="O84" s="136">
        <v>1</v>
      </c>
      <c r="P84" s="100"/>
      <c r="Q84" s="144">
        <v>1</v>
      </c>
    </row>
    <row r="85" s="80" customFormat="1" ht="33" customHeight="1" spans="1:17">
      <c r="A85" s="128" t="s">
        <v>3653</v>
      </c>
      <c r="B85" s="128" t="s">
        <v>358</v>
      </c>
      <c r="C85" s="128" t="s">
        <v>1417</v>
      </c>
      <c r="D85" s="128" t="s">
        <v>247</v>
      </c>
      <c r="E85" s="128" t="s">
        <v>258</v>
      </c>
      <c r="F85" s="128" t="s">
        <v>3648</v>
      </c>
      <c r="G85" s="129" t="s">
        <v>3652</v>
      </c>
      <c r="H85" s="128" t="s">
        <v>1344</v>
      </c>
      <c r="I85" s="128" t="s">
        <v>75</v>
      </c>
      <c r="J85" s="128">
        <v>3986</v>
      </c>
      <c r="K85" s="128" t="s">
        <v>252</v>
      </c>
      <c r="L85" s="128" t="s">
        <v>76</v>
      </c>
      <c r="M85" s="128" t="s">
        <v>262</v>
      </c>
      <c r="N85" s="128" t="s">
        <v>363</v>
      </c>
      <c r="O85" s="128"/>
      <c r="P85" s="100"/>
      <c r="Q85" s="144">
        <v>1</v>
      </c>
    </row>
    <row r="86" s="80" customFormat="1" ht="33" customHeight="1" spans="1:17">
      <c r="A86" s="128" t="s">
        <v>3654</v>
      </c>
      <c r="B86" s="128" t="s">
        <v>358</v>
      </c>
      <c r="C86" s="128" t="s">
        <v>1417</v>
      </c>
      <c r="D86" s="128" t="s">
        <v>247</v>
      </c>
      <c r="E86" s="128" t="s">
        <v>258</v>
      </c>
      <c r="F86" s="128" t="s">
        <v>3648</v>
      </c>
      <c r="G86" s="129" t="s">
        <v>3652</v>
      </c>
      <c r="H86" s="128" t="s">
        <v>1998</v>
      </c>
      <c r="I86" s="128" t="s">
        <v>75</v>
      </c>
      <c r="J86" s="128">
        <v>5348</v>
      </c>
      <c r="K86" s="128" t="s">
        <v>252</v>
      </c>
      <c r="L86" s="128" t="s">
        <v>76</v>
      </c>
      <c r="M86" s="128" t="s">
        <v>1276</v>
      </c>
      <c r="N86" s="128" t="s">
        <v>363</v>
      </c>
      <c r="O86" s="128"/>
      <c r="P86" s="100"/>
      <c r="Q86" s="144">
        <v>1</v>
      </c>
    </row>
    <row r="87" s="80" customFormat="1" ht="33" customHeight="1" spans="1:17">
      <c r="A87" s="128" t="s">
        <v>3655</v>
      </c>
      <c r="B87" s="128" t="s">
        <v>358</v>
      </c>
      <c r="C87" s="128" t="s">
        <v>1417</v>
      </c>
      <c r="D87" s="128" t="s">
        <v>247</v>
      </c>
      <c r="E87" s="128" t="s">
        <v>258</v>
      </c>
      <c r="F87" s="128" t="s">
        <v>3648</v>
      </c>
      <c r="G87" s="129" t="s">
        <v>3652</v>
      </c>
      <c r="H87" s="128" t="s">
        <v>308</v>
      </c>
      <c r="I87" s="128" t="s">
        <v>75</v>
      </c>
      <c r="J87" s="128">
        <v>3098</v>
      </c>
      <c r="K87" s="128" t="s">
        <v>252</v>
      </c>
      <c r="L87" s="128" t="s">
        <v>76</v>
      </c>
      <c r="M87" s="128" t="s">
        <v>269</v>
      </c>
      <c r="N87" s="128" t="s">
        <v>363</v>
      </c>
      <c r="O87" s="128"/>
      <c r="P87" s="101"/>
      <c r="Q87" s="144">
        <v>1</v>
      </c>
    </row>
    <row r="88" s="80" customFormat="1" ht="33" customHeight="1" spans="1:17">
      <c r="A88" s="128" t="s">
        <v>3656</v>
      </c>
      <c r="B88" s="128" t="s">
        <v>1734</v>
      </c>
      <c r="C88" s="128" t="s">
        <v>1417</v>
      </c>
      <c r="D88" s="128" t="s">
        <v>247</v>
      </c>
      <c r="E88" s="128" t="s">
        <v>258</v>
      </c>
      <c r="F88" s="128" t="s">
        <v>1735</v>
      </c>
      <c r="G88" s="129" t="s">
        <v>3626</v>
      </c>
      <c r="H88" s="128" t="s">
        <v>308</v>
      </c>
      <c r="I88" s="128" t="s">
        <v>75</v>
      </c>
      <c r="J88" s="128">
        <v>3098</v>
      </c>
      <c r="K88" s="128" t="s">
        <v>252</v>
      </c>
      <c r="L88" s="128" t="s">
        <v>76</v>
      </c>
      <c r="M88" s="128" t="s">
        <v>269</v>
      </c>
      <c r="N88" s="128" t="s">
        <v>363</v>
      </c>
      <c r="O88" s="128"/>
      <c r="P88" s="99">
        <v>2</v>
      </c>
      <c r="Q88" s="144">
        <v>1</v>
      </c>
    </row>
    <row r="89" s="80" customFormat="1" ht="33" customHeight="1" spans="1:17">
      <c r="A89" s="128" t="s">
        <v>3657</v>
      </c>
      <c r="B89" s="128" t="s">
        <v>1734</v>
      </c>
      <c r="C89" s="128" t="s">
        <v>1417</v>
      </c>
      <c r="D89" s="128" t="s">
        <v>247</v>
      </c>
      <c r="E89" s="128" t="s">
        <v>258</v>
      </c>
      <c r="F89" s="128" t="s">
        <v>1735</v>
      </c>
      <c r="G89" s="129" t="s">
        <v>3626</v>
      </c>
      <c r="H89" s="128" t="s">
        <v>1344</v>
      </c>
      <c r="I89" s="128" t="s">
        <v>75</v>
      </c>
      <c r="J89" s="128">
        <v>3968</v>
      </c>
      <c r="K89" s="128" t="s">
        <v>252</v>
      </c>
      <c r="L89" s="128" t="s">
        <v>76</v>
      </c>
      <c r="M89" s="128" t="s">
        <v>262</v>
      </c>
      <c r="N89" s="128" t="s">
        <v>363</v>
      </c>
      <c r="O89" s="128"/>
      <c r="P89" s="100"/>
      <c r="Q89" s="144">
        <v>1</v>
      </c>
    </row>
    <row r="90" s="80" customFormat="1" ht="33" customHeight="1" spans="1:17">
      <c r="A90" s="128" t="s">
        <v>3658</v>
      </c>
      <c r="B90" s="128" t="s">
        <v>1734</v>
      </c>
      <c r="C90" s="128" t="s">
        <v>1417</v>
      </c>
      <c r="D90" s="128" t="s">
        <v>247</v>
      </c>
      <c r="E90" s="128" t="s">
        <v>258</v>
      </c>
      <c r="F90" s="128" t="s">
        <v>1735</v>
      </c>
      <c r="G90" s="129" t="s">
        <v>3626</v>
      </c>
      <c r="H90" s="128" t="s">
        <v>1998</v>
      </c>
      <c r="I90" s="128" t="s">
        <v>75</v>
      </c>
      <c r="J90" s="128">
        <v>5348</v>
      </c>
      <c r="K90" s="128" t="s">
        <v>252</v>
      </c>
      <c r="L90" s="128" t="s">
        <v>76</v>
      </c>
      <c r="M90" s="128" t="s">
        <v>1276</v>
      </c>
      <c r="N90" s="128" t="s">
        <v>363</v>
      </c>
      <c r="O90" s="128"/>
      <c r="P90" s="100"/>
      <c r="Q90" s="144">
        <v>1</v>
      </c>
    </row>
    <row r="91" s="80" customFormat="1" ht="33" customHeight="1" spans="1:17">
      <c r="A91" s="126" t="s">
        <v>3659</v>
      </c>
      <c r="B91" s="126" t="s">
        <v>1734</v>
      </c>
      <c r="C91" s="126" t="s">
        <v>1417</v>
      </c>
      <c r="D91" s="126" t="s">
        <v>247</v>
      </c>
      <c r="E91" s="126" t="s">
        <v>258</v>
      </c>
      <c r="F91" s="126" t="s">
        <v>1735</v>
      </c>
      <c r="G91" s="127" t="s">
        <v>3626</v>
      </c>
      <c r="H91" s="126" t="s">
        <v>265</v>
      </c>
      <c r="I91" s="126" t="s">
        <v>75</v>
      </c>
      <c r="J91" s="126">
        <v>5898</v>
      </c>
      <c r="K91" s="126" t="s">
        <v>252</v>
      </c>
      <c r="L91" s="126" t="s">
        <v>76</v>
      </c>
      <c r="M91" s="126" t="s">
        <v>266</v>
      </c>
      <c r="N91" s="128" t="s">
        <v>363</v>
      </c>
      <c r="O91" s="136">
        <v>1</v>
      </c>
      <c r="P91" s="100"/>
      <c r="Q91" s="144">
        <v>1</v>
      </c>
    </row>
    <row r="92" s="116" customFormat="1" ht="33" customHeight="1" spans="1:17">
      <c r="A92" s="128" t="s">
        <v>3660</v>
      </c>
      <c r="B92" s="128" t="s">
        <v>1734</v>
      </c>
      <c r="C92" s="128" t="s">
        <v>1417</v>
      </c>
      <c r="D92" s="128" t="s">
        <v>247</v>
      </c>
      <c r="E92" s="128" t="s">
        <v>258</v>
      </c>
      <c r="F92" s="128" t="s">
        <v>1735</v>
      </c>
      <c r="G92" s="129" t="s">
        <v>3652</v>
      </c>
      <c r="H92" s="128" t="s">
        <v>1998</v>
      </c>
      <c r="I92" s="128" t="s">
        <v>75</v>
      </c>
      <c r="J92" s="128">
        <v>5348</v>
      </c>
      <c r="K92" s="128" t="s">
        <v>252</v>
      </c>
      <c r="L92" s="128" t="s">
        <v>76</v>
      </c>
      <c r="M92" s="128" t="s">
        <v>1276</v>
      </c>
      <c r="N92" s="128" t="s">
        <v>363</v>
      </c>
      <c r="O92" s="128"/>
      <c r="P92" s="100"/>
      <c r="Q92" s="144">
        <v>1</v>
      </c>
    </row>
    <row r="93" s="116" customFormat="1" ht="33" customHeight="1" spans="1:17">
      <c r="A93" s="126" t="s">
        <v>3661</v>
      </c>
      <c r="B93" s="126" t="s">
        <v>1734</v>
      </c>
      <c r="C93" s="126" t="s">
        <v>1417</v>
      </c>
      <c r="D93" s="126" t="s">
        <v>247</v>
      </c>
      <c r="E93" s="126" t="s">
        <v>258</v>
      </c>
      <c r="F93" s="126" t="s">
        <v>1735</v>
      </c>
      <c r="G93" s="127" t="s">
        <v>3652</v>
      </c>
      <c r="H93" s="126" t="s">
        <v>265</v>
      </c>
      <c r="I93" s="126" t="s">
        <v>75</v>
      </c>
      <c r="J93" s="126">
        <v>5898</v>
      </c>
      <c r="K93" s="126" t="s">
        <v>252</v>
      </c>
      <c r="L93" s="126" t="s">
        <v>76</v>
      </c>
      <c r="M93" s="126" t="s">
        <v>266</v>
      </c>
      <c r="N93" s="128" t="s">
        <v>363</v>
      </c>
      <c r="O93" s="136">
        <v>1</v>
      </c>
      <c r="P93" s="100"/>
      <c r="Q93" s="144">
        <v>1</v>
      </c>
    </row>
    <row r="94" s="80" customFormat="1" ht="33" customHeight="1" spans="1:17">
      <c r="A94" s="128" t="s">
        <v>3662</v>
      </c>
      <c r="B94" s="128" t="s">
        <v>1734</v>
      </c>
      <c r="C94" s="128" t="s">
        <v>1417</v>
      </c>
      <c r="D94" s="128" t="s">
        <v>247</v>
      </c>
      <c r="E94" s="128" t="s">
        <v>258</v>
      </c>
      <c r="F94" s="128" t="s">
        <v>1735</v>
      </c>
      <c r="G94" s="129" t="s">
        <v>3652</v>
      </c>
      <c r="H94" s="128" t="s">
        <v>1344</v>
      </c>
      <c r="I94" s="128" t="s">
        <v>75</v>
      </c>
      <c r="J94" s="128">
        <v>3968</v>
      </c>
      <c r="K94" s="128" t="s">
        <v>252</v>
      </c>
      <c r="L94" s="128" t="s">
        <v>76</v>
      </c>
      <c r="M94" s="128" t="s">
        <v>262</v>
      </c>
      <c r="N94" s="128" t="s">
        <v>363</v>
      </c>
      <c r="O94" s="128"/>
      <c r="P94" s="100"/>
      <c r="Q94" s="144">
        <v>1</v>
      </c>
    </row>
    <row r="95" s="80" customFormat="1" ht="33" customHeight="1" spans="1:17">
      <c r="A95" s="128" t="s">
        <v>3663</v>
      </c>
      <c r="B95" s="128" t="s">
        <v>1734</v>
      </c>
      <c r="C95" s="128" t="s">
        <v>1417</v>
      </c>
      <c r="D95" s="128" t="s">
        <v>247</v>
      </c>
      <c r="E95" s="128" t="s">
        <v>258</v>
      </c>
      <c r="F95" s="128" t="s">
        <v>1735</v>
      </c>
      <c r="G95" s="129" t="s">
        <v>3652</v>
      </c>
      <c r="H95" s="128" t="s">
        <v>308</v>
      </c>
      <c r="I95" s="128" t="s">
        <v>75</v>
      </c>
      <c r="J95" s="128">
        <v>3098</v>
      </c>
      <c r="K95" s="128" t="s">
        <v>252</v>
      </c>
      <c r="L95" s="128" t="s">
        <v>76</v>
      </c>
      <c r="M95" s="128" t="s">
        <v>269</v>
      </c>
      <c r="N95" s="128" t="s">
        <v>363</v>
      </c>
      <c r="O95" s="128"/>
      <c r="P95" s="101"/>
      <c r="Q95" s="144">
        <v>1</v>
      </c>
    </row>
    <row r="96" s="80" customFormat="1" ht="33" customHeight="1" spans="1:17">
      <c r="A96" s="128" t="s">
        <v>3664</v>
      </c>
      <c r="B96" s="128" t="s">
        <v>3665</v>
      </c>
      <c r="C96" s="128" t="s">
        <v>3666</v>
      </c>
      <c r="D96" s="128" t="s">
        <v>247</v>
      </c>
      <c r="E96" s="128" t="s">
        <v>314</v>
      </c>
      <c r="F96" s="128" t="s">
        <v>3667</v>
      </c>
      <c r="G96" s="129" t="s">
        <v>3626</v>
      </c>
      <c r="H96" s="128" t="s">
        <v>3619</v>
      </c>
      <c r="I96" s="128" t="s">
        <v>91</v>
      </c>
      <c r="J96" s="128">
        <v>11588</v>
      </c>
      <c r="K96" s="128" t="s">
        <v>252</v>
      </c>
      <c r="L96" s="128" t="s">
        <v>92</v>
      </c>
      <c r="M96" s="128" t="s">
        <v>1276</v>
      </c>
      <c r="N96" s="128" t="s">
        <v>363</v>
      </c>
      <c r="O96" s="137"/>
      <c r="P96" s="99">
        <v>1</v>
      </c>
      <c r="Q96" s="145">
        <v>1</v>
      </c>
    </row>
    <row r="97" s="80" customFormat="1" ht="33" customHeight="1" spans="1:17">
      <c r="A97" s="128" t="s">
        <v>3668</v>
      </c>
      <c r="B97" s="128" t="s">
        <v>3665</v>
      </c>
      <c r="C97" s="128" t="s">
        <v>3666</v>
      </c>
      <c r="D97" s="128" t="s">
        <v>247</v>
      </c>
      <c r="E97" s="128" t="s">
        <v>314</v>
      </c>
      <c r="F97" s="128" t="s">
        <v>3667</v>
      </c>
      <c r="G97" s="129" t="s">
        <v>3626</v>
      </c>
      <c r="H97" s="128" t="s">
        <v>3619</v>
      </c>
      <c r="I97" s="128" t="s">
        <v>91</v>
      </c>
      <c r="J97" s="128">
        <v>11588</v>
      </c>
      <c r="K97" s="128" t="s">
        <v>252</v>
      </c>
      <c r="L97" s="128" t="s">
        <v>92</v>
      </c>
      <c r="M97" s="128" t="s">
        <v>1276</v>
      </c>
      <c r="N97" s="128" t="s">
        <v>363</v>
      </c>
      <c r="O97" s="137"/>
      <c r="P97" s="100"/>
      <c r="Q97" s="145">
        <v>1</v>
      </c>
    </row>
    <row r="98" s="80" customFormat="1" ht="33" customHeight="1" spans="1:17">
      <c r="A98" s="128" t="s">
        <v>3669</v>
      </c>
      <c r="B98" s="128" t="s">
        <v>3665</v>
      </c>
      <c r="C98" s="128" t="s">
        <v>3666</v>
      </c>
      <c r="D98" s="128" t="s">
        <v>247</v>
      </c>
      <c r="E98" s="128" t="s">
        <v>314</v>
      </c>
      <c r="F98" s="128" t="s">
        <v>3667</v>
      </c>
      <c r="G98" s="129" t="s">
        <v>3626</v>
      </c>
      <c r="H98" s="128" t="s">
        <v>3619</v>
      </c>
      <c r="I98" s="128" t="s">
        <v>91</v>
      </c>
      <c r="J98" s="128">
        <v>11588</v>
      </c>
      <c r="K98" s="128" t="s">
        <v>252</v>
      </c>
      <c r="L98" s="128" t="s">
        <v>92</v>
      </c>
      <c r="M98" s="128" t="s">
        <v>1276</v>
      </c>
      <c r="N98" s="128" t="s">
        <v>363</v>
      </c>
      <c r="O98" s="137"/>
      <c r="P98" s="100"/>
      <c r="Q98" s="145">
        <v>1</v>
      </c>
    </row>
    <row r="99" s="80" customFormat="1" ht="33" customHeight="1" spans="1:17">
      <c r="A99" s="128" t="s">
        <v>3670</v>
      </c>
      <c r="B99" s="128" t="s">
        <v>3665</v>
      </c>
      <c r="C99" s="128" t="s">
        <v>3666</v>
      </c>
      <c r="D99" s="128" t="s">
        <v>247</v>
      </c>
      <c r="E99" s="128" t="s">
        <v>314</v>
      </c>
      <c r="F99" s="128" t="s">
        <v>3667</v>
      </c>
      <c r="G99" s="129" t="s">
        <v>3626</v>
      </c>
      <c r="H99" s="128" t="s">
        <v>286</v>
      </c>
      <c r="I99" s="128" t="s">
        <v>91</v>
      </c>
      <c r="J99" s="128">
        <v>7988</v>
      </c>
      <c r="K99" s="128" t="s">
        <v>252</v>
      </c>
      <c r="L99" s="128" t="s">
        <v>92</v>
      </c>
      <c r="M99" s="128" t="s">
        <v>277</v>
      </c>
      <c r="N99" s="128" t="s">
        <v>363</v>
      </c>
      <c r="O99" s="137"/>
      <c r="P99" s="100"/>
      <c r="Q99" s="145">
        <v>1</v>
      </c>
    </row>
    <row r="100" s="80" customFormat="1" ht="33" customHeight="1" spans="1:17">
      <c r="A100" s="128" t="s">
        <v>3671</v>
      </c>
      <c r="B100" s="128" t="s">
        <v>3665</v>
      </c>
      <c r="C100" s="128" t="s">
        <v>3666</v>
      </c>
      <c r="D100" s="128" t="s">
        <v>247</v>
      </c>
      <c r="E100" s="128" t="s">
        <v>314</v>
      </c>
      <c r="F100" s="128" t="s">
        <v>3667</v>
      </c>
      <c r="G100" s="129" t="s">
        <v>3626</v>
      </c>
      <c r="H100" s="128" t="s">
        <v>286</v>
      </c>
      <c r="I100" s="128" t="s">
        <v>91</v>
      </c>
      <c r="J100" s="128">
        <v>7988</v>
      </c>
      <c r="K100" s="128" t="s">
        <v>252</v>
      </c>
      <c r="L100" s="128" t="s">
        <v>92</v>
      </c>
      <c r="M100" s="128" t="s">
        <v>277</v>
      </c>
      <c r="N100" s="128" t="s">
        <v>363</v>
      </c>
      <c r="O100" s="137"/>
      <c r="P100" s="100"/>
      <c r="Q100" s="145">
        <v>1</v>
      </c>
    </row>
    <row r="101" s="80" customFormat="1" ht="33" customHeight="1" spans="1:17">
      <c r="A101" s="128" t="s">
        <v>3672</v>
      </c>
      <c r="B101" s="128" t="s">
        <v>3665</v>
      </c>
      <c r="C101" s="128" t="s">
        <v>3666</v>
      </c>
      <c r="D101" s="128" t="s">
        <v>247</v>
      </c>
      <c r="E101" s="128" t="s">
        <v>314</v>
      </c>
      <c r="F101" s="128" t="s">
        <v>3667</v>
      </c>
      <c r="G101" s="129" t="s">
        <v>3626</v>
      </c>
      <c r="H101" s="128" t="s">
        <v>286</v>
      </c>
      <c r="I101" s="128" t="s">
        <v>91</v>
      </c>
      <c r="J101" s="128">
        <v>7988</v>
      </c>
      <c r="K101" s="128" t="s">
        <v>252</v>
      </c>
      <c r="L101" s="128" t="s">
        <v>92</v>
      </c>
      <c r="M101" s="128" t="s">
        <v>277</v>
      </c>
      <c r="N101" s="128" t="s">
        <v>363</v>
      </c>
      <c r="O101" s="137"/>
      <c r="P101" s="100"/>
      <c r="Q101" s="145">
        <v>1</v>
      </c>
    </row>
    <row r="102" s="80" customFormat="1" ht="33" customHeight="1" spans="1:17">
      <c r="A102" s="128" t="s">
        <v>3673</v>
      </c>
      <c r="B102" s="128" t="s">
        <v>3665</v>
      </c>
      <c r="C102" s="128" t="s">
        <v>3666</v>
      </c>
      <c r="D102" s="128" t="s">
        <v>247</v>
      </c>
      <c r="E102" s="128" t="s">
        <v>314</v>
      </c>
      <c r="F102" s="128" t="s">
        <v>3667</v>
      </c>
      <c r="G102" s="129" t="s">
        <v>3626</v>
      </c>
      <c r="H102" s="128" t="s">
        <v>3674</v>
      </c>
      <c r="I102" s="128" t="s">
        <v>91</v>
      </c>
      <c r="J102" s="128">
        <v>16649</v>
      </c>
      <c r="K102" s="128" t="s">
        <v>252</v>
      </c>
      <c r="L102" s="128" t="s">
        <v>92</v>
      </c>
      <c r="M102" s="128" t="s">
        <v>1284</v>
      </c>
      <c r="N102" s="128" t="s">
        <v>363</v>
      </c>
      <c r="O102" s="137"/>
      <c r="P102" s="100"/>
      <c r="Q102" s="145">
        <v>1</v>
      </c>
    </row>
    <row r="103" s="80" customFormat="1" ht="33" customHeight="1" spans="1:17">
      <c r="A103" s="128" t="s">
        <v>3675</v>
      </c>
      <c r="B103" s="128" t="s">
        <v>3665</v>
      </c>
      <c r="C103" s="128" t="s">
        <v>3666</v>
      </c>
      <c r="D103" s="128" t="s">
        <v>247</v>
      </c>
      <c r="E103" s="128" t="s">
        <v>314</v>
      </c>
      <c r="F103" s="128" t="s">
        <v>3667</v>
      </c>
      <c r="G103" s="129" t="s">
        <v>3626</v>
      </c>
      <c r="H103" s="128" t="s">
        <v>3674</v>
      </c>
      <c r="I103" s="128" t="s">
        <v>91</v>
      </c>
      <c r="J103" s="128">
        <v>16649</v>
      </c>
      <c r="K103" s="128" t="s">
        <v>252</v>
      </c>
      <c r="L103" s="128" t="s">
        <v>92</v>
      </c>
      <c r="M103" s="128" t="s">
        <v>1284</v>
      </c>
      <c r="N103" s="128" t="s">
        <v>363</v>
      </c>
      <c r="O103" s="137"/>
      <c r="P103" s="100"/>
      <c r="Q103" s="145">
        <v>1</v>
      </c>
    </row>
    <row r="104" s="80" customFormat="1" ht="33" customHeight="1" spans="1:17">
      <c r="A104" s="128" t="s">
        <v>3676</v>
      </c>
      <c r="B104" s="128" t="s">
        <v>3665</v>
      </c>
      <c r="C104" s="128" t="s">
        <v>3666</v>
      </c>
      <c r="D104" s="128" t="s">
        <v>247</v>
      </c>
      <c r="E104" s="128" t="s">
        <v>314</v>
      </c>
      <c r="F104" s="128" t="s">
        <v>3677</v>
      </c>
      <c r="G104" s="129" t="s">
        <v>3626</v>
      </c>
      <c r="H104" s="128" t="s">
        <v>2713</v>
      </c>
      <c r="I104" s="128" t="s">
        <v>91</v>
      </c>
      <c r="J104" s="128">
        <v>14498</v>
      </c>
      <c r="K104" s="128" t="s">
        <v>252</v>
      </c>
      <c r="L104" s="128" t="s">
        <v>92</v>
      </c>
      <c r="M104" s="128" t="s">
        <v>277</v>
      </c>
      <c r="N104" s="128" t="s">
        <v>363</v>
      </c>
      <c r="O104" s="137"/>
      <c r="P104" s="100"/>
      <c r="Q104" s="145">
        <v>1</v>
      </c>
    </row>
    <row r="105" s="80" customFormat="1" ht="33" customHeight="1" spans="1:17">
      <c r="A105" s="128" t="s">
        <v>3678</v>
      </c>
      <c r="B105" s="128" t="s">
        <v>3665</v>
      </c>
      <c r="C105" s="128" t="s">
        <v>3666</v>
      </c>
      <c r="D105" s="128" t="s">
        <v>247</v>
      </c>
      <c r="E105" s="128" t="s">
        <v>314</v>
      </c>
      <c r="F105" s="128" t="s">
        <v>3677</v>
      </c>
      <c r="G105" s="129" t="s">
        <v>3626</v>
      </c>
      <c r="H105" s="128" t="s">
        <v>3619</v>
      </c>
      <c r="I105" s="128" t="s">
        <v>91</v>
      </c>
      <c r="J105" s="128">
        <v>11588</v>
      </c>
      <c r="K105" s="128" t="s">
        <v>252</v>
      </c>
      <c r="L105" s="128" t="s">
        <v>92</v>
      </c>
      <c r="M105" s="128" t="s">
        <v>1276</v>
      </c>
      <c r="N105" s="128" t="s">
        <v>363</v>
      </c>
      <c r="O105" s="137"/>
      <c r="P105" s="100"/>
      <c r="Q105" s="145">
        <v>1</v>
      </c>
    </row>
    <row r="106" s="80" customFormat="1" ht="33" customHeight="1" spans="1:17">
      <c r="A106" s="128" t="s">
        <v>3679</v>
      </c>
      <c r="B106" s="128" t="s">
        <v>3665</v>
      </c>
      <c r="C106" s="128" t="s">
        <v>3666</v>
      </c>
      <c r="D106" s="128" t="s">
        <v>247</v>
      </c>
      <c r="E106" s="128" t="s">
        <v>314</v>
      </c>
      <c r="F106" s="128" t="s">
        <v>3677</v>
      </c>
      <c r="G106" s="129" t="s">
        <v>3626</v>
      </c>
      <c r="H106" s="128" t="s">
        <v>3619</v>
      </c>
      <c r="I106" s="128" t="s">
        <v>91</v>
      </c>
      <c r="J106" s="128">
        <v>11588</v>
      </c>
      <c r="K106" s="128" t="s">
        <v>252</v>
      </c>
      <c r="L106" s="128" t="s">
        <v>92</v>
      </c>
      <c r="M106" s="128" t="s">
        <v>1276</v>
      </c>
      <c r="N106" s="128" t="s">
        <v>363</v>
      </c>
      <c r="O106" s="137"/>
      <c r="P106" s="100"/>
      <c r="Q106" s="145">
        <v>1</v>
      </c>
    </row>
    <row r="107" s="80" customFormat="1" ht="33" customHeight="1" spans="1:17">
      <c r="A107" s="128" t="s">
        <v>3680</v>
      </c>
      <c r="B107" s="128" t="s">
        <v>3665</v>
      </c>
      <c r="C107" s="128" t="s">
        <v>3666</v>
      </c>
      <c r="D107" s="128" t="s">
        <v>247</v>
      </c>
      <c r="E107" s="128" t="s">
        <v>314</v>
      </c>
      <c r="F107" s="128" t="s">
        <v>3677</v>
      </c>
      <c r="G107" s="129" t="s">
        <v>3626</v>
      </c>
      <c r="H107" s="128" t="s">
        <v>3619</v>
      </c>
      <c r="I107" s="128" t="s">
        <v>91</v>
      </c>
      <c r="J107" s="128">
        <v>11588</v>
      </c>
      <c r="K107" s="128" t="s">
        <v>252</v>
      </c>
      <c r="L107" s="128" t="s">
        <v>92</v>
      </c>
      <c r="M107" s="128" t="s">
        <v>1276</v>
      </c>
      <c r="N107" s="128" t="s">
        <v>363</v>
      </c>
      <c r="O107" s="137"/>
      <c r="P107" s="100"/>
      <c r="Q107" s="145">
        <v>1</v>
      </c>
    </row>
    <row r="108" s="80" customFormat="1" ht="33" customHeight="1" spans="1:17">
      <c r="A108" s="126" t="s">
        <v>3681</v>
      </c>
      <c r="B108" s="126" t="s">
        <v>3665</v>
      </c>
      <c r="C108" s="126" t="s">
        <v>3666</v>
      </c>
      <c r="D108" s="126" t="s">
        <v>247</v>
      </c>
      <c r="E108" s="126" t="s">
        <v>314</v>
      </c>
      <c r="F108" s="126" t="s">
        <v>3677</v>
      </c>
      <c r="G108" s="127" t="s">
        <v>3626</v>
      </c>
      <c r="H108" s="126" t="s">
        <v>335</v>
      </c>
      <c r="I108" s="126" t="s">
        <v>91</v>
      </c>
      <c r="J108" s="126">
        <v>8998</v>
      </c>
      <c r="K108" s="126" t="s">
        <v>252</v>
      </c>
      <c r="L108" s="126" t="s">
        <v>92</v>
      </c>
      <c r="M108" s="126" t="s">
        <v>856</v>
      </c>
      <c r="N108" s="128" t="s">
        <v>363</v>
      </c>
      <c r="O108" s="136">
        <v>2</v>
      </c>
      <c r="P108" s="101"/>
      <c r="Q108" s="145">
        <v>1</v>
      </c>
    </row>
    <row r="109" s="80" customFormat="1" ht="33" customHeight="1" spans="1:17">
      <c r="A109" s="122" t="s">
        <v>3682</v>
      </c>
      <c r="B109" s="122" t="s">
        <v>2336</v>
      </c>
      <c r="C109" s="122" t="s">
        <v>3683</v>
      </c>
      <c r="D109" s="122" t="s">
        <v>247</v>
      </c>
      <c r="E109" s="122" t="s">
        <v>314</v>
      </c>
      <c r="F109" s="122" t="s">
        <v>3684</v>
      </c>
      <c r="G109" s="123" t="s">
        <v>3652</v>
      </c>
      <c r="H109" s="122" t="s">
        <v>759</v>
      </c>
      <c r="I109" s="122" t="s">
        <v>45</v>
      </c>
      <c r="J109" s="122">
        <v>7418</v>
      </c>
      <c r="K109" s="122" t="s">
        <v>252</v>
      </c>
      <c r="L109" s="122" t="s">
        <v>46</v>
      </c>
      <c r="M109" s="122" t="s">
        <v>266</v>
      </c>
      <c r="N109" s="124" t="s">
        <v>263</v>
      </c>
      <c r="O109" s="132">
        <v>1</v>
      </c>
      <c r="P109" s="134" t="s">
        <v>14</v>
      </c>
      <c r="Q109" s="144">
        <v>1</v>
      </c>
    </row>
    <row r="110" s="80" customFormat="1" ht="33" customHeight="1" spans="1:17">
      <c r="A110" s="124" t="s">
        <v>3685</v>
      </c>
      <c r="B110" s="124" t="s">
        <v>2074</v>
      </c>
      <c r="C110" s="124" t="s">
        <v>2075</v>
      </c>
      <c r="D110" s="124" t="s">
        <v>247</v>
      </c>
      <c r="E110" s="124" t="s">
        <v>258</v>
      </c>
      <c r="F110" s="124" t="s">
        <v>2076</v>
      </c>
      <c r="G110" s="125" t="s">
        <v>3652</v>
      </c>
      <c r="H110" s="124" t="s">
        <v>1573</v>
      </c>
      <c r="I110" s="124" t="s">
        <v>105</v>
      </c>
      <c r="J110" s="124">
        <v>4188</v>
      </c>
      <c r="K110" s="124" t="s">
        <v>252</v>
      </c>
      <c r="L110" s="124" t="s">
        <v>106</v>
      </c>
      <c r="M110" s="124" t="s">
        <v>1276</v>
      </c>
      <c r="N110" s="124" t="s">
        <v>263</v>
      </c>
      <c r="O110" s="137"/>
      <c r="P110" s="141">
        <v>1</v>
      </c>
      <c r="Q110" s="144">
        <v>1</v>
      </c>
    </row>
    <row r="111" s="9" customFormat="1" ht="33" customHeight="1" spans="1:17">
      <c r="A111" s="122" t="s">
        <v>3686</v>
      </c>
      <c r="B111" s="122" t="s">
        <v>2074</v>
      </c>
      <c r="C111" s="122" t="s">
        <v>2075</v>
      </c>
      <c r="D111" s="122" t="s">
        <v>247</v>
      </c>
      <c r="E111" s="122" t="s">
        <v>258</v>
      </c>
      <c r="F111" s="122" t="s">
        <v>2076</v>
      </c>
      <c r="G111" s="123" t="s">
        <v>3652</v>
      </c>
      <c r="H111" s="122" t="s">
        <v>335</v>
      </c>
      <c r="I111" s="122" t="s">
        <v>105</v>
      </c>
      <c r="J111" s="122">
        <v>9098</v>
      </c>
      <c r="K111" s="122" t="s">
        <v>252</v>
      </c>
      <c r="L111" s="122" t="s">
        <v>106</v>
      </c>
      <c r="M111" s="122" t="s">
        <v>856</v>
      </c>
      <c r="N111" s="124" t="s">
        <v>263</v>
      </c>
      <c r="O111" s="132">
        <v>2</v>
      </c>
      <c r="P111" s="143"/>
      <c r="Q111" s="144">
        <v>1</v>
      </c>
    </row>
    <row r="112" s="80" customFormat="1" ht="33" customHeight="1" spans="1:17">
      <c r="A112" s="126" t="s">
        <v>3687</v>
      </c>
      <c r="B112" s="126" t="s">
        <v>3688</v>
      </c>
      <c r="C112" s="126" t="s">
        <v>3689</v>
      </c>
      <c r="D112" s="126" t="s">
        <v>247</v>
      </c>
      <c r="E112" s="126" t="s">
        <v>258</v>
      </c>
      <c r="F112" s="126" t="s">
        <v>3690</v>
      </c>
      <c r="G112" s="127" t="s">
        <v>3652</v>
      </c>
      <c r="H112" s="126" t="s">
        <v>265</v>
      </c>
      <c r="I112" s="126" t="s">
        <v>13</v>
      </c>
      <c r="J112" s="126">
        <v>5678</v>
      </c>
      <c r="K112" s="126" t="s">
        <v>252</v>
      </c>
      <c r="L112" s="126" t="s">
        <v>881</v>
      </c>
      <c r="M112" s="126" t="s">
        <v>266</v>
      </c>
      <c r="N112" s="128" t="s">
        <v>3591</v>
      </c>
      <c r="O112" s="136">
        <v>1</v>
      </c>
      <c r="P112" s="99">
        <v>1</v>
      </c>
      <c r="Q112" s="145">
        <v>1</v>
      </c>
    </row>
    <row r="113" s="80" customFormat="1" ht="33" customHeight="1" spans="1:17">
      <c r="A113" s="128" t="s">
        <v>3691</v>
      </c>
      <c r="B113" s="128" t="s">
        <v>3688</v>
      </c>
      <c r="C113" s="128" t="s">
        <v>3689</v>
      </c>
      <c r="D113" s="128" t="s">
        <v>247</v>
      </c>
      <c r="E113" s="128" t="s">
        <v>258</v>
      </c>
      <c r="F113" s="128" t="s">
        <v>3690</v>
      </c>
      <c r="G113" s="129" t="s">
        <v>3652</v>
      </c>
      <c r="H113" s="128" t="s">
        <v>2164</v>
      </c>
      <c r="I113" s="128" t="s">
        <v>13</v>
      </c>
      <c r="J113" s="128">
        <v>4198</v>
      </c>
      <c r="K113" s="128" t="s">
        <v>252</v>
      </c>
      <c r="L113" s="128" t="s">
        <v>881</v>
      </c>
      <c r="M113" s="128" t="s">
        <v>277</v>
      </c>
      <c r="N113" s="128" t="s">
        <v>3591</v>
      </c>
      <c r="O113" s="137"/>
      <c r="P113" s="100"/>
      <c r="Q113" s="145">
        <v>1</v>
      </c>
    </row>
    <row r="114" s="80" customFormat="1" ht="33" customHeight="1" spans="1:17">
      <c r="A114" s="128" t="s">
        <v>3692</v>
      </c>
      <c r="B114" s="128" t="s">
        <v>3688</v>
      </c>
      <c r="C114" s="128" t="s">
        <v>3689</v>
      </c>
      <c r="D114" s="128" t="s">
        <v>247</v>
      </c>
      <c r="E114" s="128" t="s">
        <v>258</v>
      </c>
      <c r="F114" s="128" t="s">
        <v>3690</v>
      </c>
      <c r="G114" s="129" t="s">
        <v>3652</v>
      </c>
      <c r="H114" s="128" t="s">
        <v>268</v>
      </c>
      <c r="I114" s="128" t="s">
        <v>13</v>
      </c>
      <c r="J114" s="128">
        <v>3098</v>
      </c>
      <c r="K114" s="128" t="s">
        <v>252</v>
      </c>
      <c r="L114" s="128" t="s">
        <v>881</v>
      </c>
      <c r="M114" s="128" t="s">
        <v>269</v>
      </c>
      <c r="N114" s="128" t="s">
        <v>3591</v>
      </c>
      <c r="O114" s="137"/>
      <c r="P114" s="101"/>
      <c r="Q114" s="145">
        <v>1</v>
      </c>
    </row>
    <row r="115" s="9" customFormat="1" ht="33" customHeight="1" spans="1:17">
      <c r="A115" s="126" t="s">
        <v>3693</v>
      </c>
      <c r="B115" s="126" t="s">
        <v>3694</v>
      </c>
      <c r="C115" s="126" t="s">
        <v>3695</v>
      </c>
      <c r="D115" s="126" t="s">
        <v>247</v>
      </c>
      <c r="E115" s="126" t="s">
        <v>893</v>
      </c>
      <c r="F115" s="126" t="s">
        <v>3696</v>
      </c>
      <c r="G115" s="127" t="s">
        <v>3652</v>
      </c>
      <c r="H115" s="126" t="s">
        <v>265</v>
      </c>
      <c r="I115" s="126" t="s">
        <v>75</v>
      </c>
      <c r="J115" s="126">
        <v>5497</v>
      </c>
      <c r="K115" s="126" t="s">
        <v>252</v>
      </c>
      <c r="L115" s="126" t="s">
        <v>76</v>
      </c>
      <c r="M115" s="126" t="s">
        <v>266</v>
      </c>
      <c r="N115" s="128" t="s">
        <v>363</v>
      </c>
      <c r="O115" s="136">
        <v>1</v>
      </c>
      <c r="P115" s="89" t="s">
        <v>14</v>
      </c>
      <c r="Q115" s="144">
        <v>1</v>
      </c>
    </row>
    <row r="116" s="9" customFormat="1" ht="33" customHeight="1" spans="1:17">
      <c r="A116" s="128" t="s">
        <v>3697</v>
      </c>
      <c r="B116" s="128" t="s">
        <v>1351</v>
      </c>
      <c r="C116" s="128" t="s">
        <v>3698</v>
      </c>
      <c r="D116" s="128" t="s">
        <v>247</v>
      </c>
      <c r="E116" s="128" t="s">
        <v>258</v>
      </c>
      <c r="F116" s="128" t="s">
        <v>3699</v>
      </c>
      <c r="G116" s="129" t="s">
        <v>3652</v>
      </c>
      <c r="H116" s="128" t="s">
        <v>1507</v>
      </c>
      <c r="I116" s="128" t="s">
        <v>81</v>
      </c>
      <c r="J116" s="128">
        <v>9648</v>
      </c>
      <c r="K116" s="128" t="s">
        <v>252</v>
      </c>
      <c r="L116" s="128" t="s">
        <v>82</v>
      </c>
      <c r="M116" s="128" t="s">
        <v>1276</v>
      </c>
      <c r="N116" s="128" t="s">
        <v>363</v>
      </c>
      <c r="O116" s="128"/>
      <c r="P116" s="99">
        <v>2</v>
      </c>
      <c r="Q116" s="144">
        <v>1</v>
      </c>
    </row>
    <row r="117" s="9" customFormat="1" ht="33" customHeight="1" spans="1:17">
      <c r="A117" s="128" t="s">
        <v>3700</v>
      </c>
      <c r="B117" s="128" t="s">
        <v>1351</v>
      </c>
      <c r="C117" s="128" t="s">
        <v>3698</v>
      </c>
      <c r="D117" s="128" t="s">
        <v>247</v>
      </c>
      <c r="E117" s="128" t="s">
        <v>258</v>
      </c>
      <c r="F117" s="128" t="s">
        <v>3699</v>
      </c>
      <c r="G117" s="129" t="s">
        <v>3652</v>
      </c>
      <c r="H117" s="128" t="s">
        <v>2036</v>
      </c>
      <c r="I117" s="128" t="s">
        <v>81</v>
      </c>
      <c r="J117" s="128">
        <v>12698</v>
      </c>
      <c r="K117" s="128" t="s">
        <v>252</v>
      </c>
      <c r="L117" s="128" t="s">
        <v>82</v>
      </c>
      <c r="M117" s="128" t="s">
        <v>277</v>
      </c>
      <c r="N117" s="128" t="s">
        <v>363</v>
      </c>
      <c r="O117" s="128"/>
      <c r="P117" s="100"/>
      <c r="Q117" s="144">
        <v>1</v>
      </c>
    </row>
    <row r="118" s="9" customFormat="1" ht="33" customHeight="1" spans="1:17">
      <c r="A118" s="126" t="s">
        <v>3701</v>
      </c>
      <c r="B118" s="126" t="s">
        <v>1351</v>
      </c>
      <c r="C118" s="126" t="s">
        <v>3698</v>
      </c>
      <c r="D118" s="126" t="s">
        <v>247</v>
      </c>
      <c r="E118" s="126" t="s">
        <v>258</v>
      </c>
      <c r="F118" s="126" t="s">
        <v>3699</v>
      </c>
      <c r="G118" s="127" t="s">
        <v>3652</v>
      </c>
      <c r="H118" s="126" t="s">
        <v>335</v>
      </c>
      <c r="I118" s="126" t="s">
        <v>81</v>
      </c>
      <c r="J118" s="126">
        <v>9698</v>
      </c>
      <c r="K118" s="126" t="s">
        <v>252</v>
      </c>
      <c r="L118" s="126" t="s">
        <v>82</v>
      </c>
      <c r="M118" s="126" t="s">
        <v>856</v>
      </c>
      <c r="N118" s="128" t="s">
        <v>363</v>
      </c>
      <c r="O118" s="136">
        <v>2</v>
      </c>
      <c r="P118" s="100"/>
      <c r="Q118" s="144">
        <v>1</v>
      </c>
    </row>
    <row r="119" s="9" customFormat="1" ht="33" customHeight="1" spans="1:17">
      <c r="A119" s="126" t="s">
        <v>3702</v>
      </c>
      <c r="B119" s="126" t="s">
        <v>1351</v>
      </c>
      <c r="C119" s="126" t="s">
        <v>3698</v>
      </c>
      <c r="D119" s="126" t="s">
        <v>247</v>
      </c>
      <c r="E119" s="126" t="s">
        <v>258</v>
      </c>
      <c r="F119" s="126" t="s">
        <v>3699</v>
      </c>
      <c r="G119" s="127" t="s">
        <v>3652</v>
      </c>
      <c r="H119" s="126" t="s">
        <v>265</v>
      </c>
      <c r="I119" s="126" t="s">
        <v>81</v>
      </c>
      <c r="J119" s="126">
        <v>5898</v>
      </c>
      <c r="K119" s="126" t="s">
        <v>252</v>
      </c>
      <c r="L119" s="126" t="s">
        <v>82</v>
      </c>
      <c r="M119" s="126" t="s">
        <v>266</v>
      </c>
      <c r="N119" s="128" t="s">
        <v>363</v>
      </c>
      <c r="O119" s="136">
        <v>1</v>
      </c>
      <c r="P119" s="101"/>
      <c r="Q119" s="144">
        <v>1</v>
      </c>
    </row>
    <row r="120" s="80" customFormat="1" ht="33" customHeight="1" spans="1:17">
      <c r="A120" s="126" t="s">
        <v>3703</v>
      </c>
      <c r="B120" s="126" t="s">
        <v>3704</v>
      </c>
      <c r="C120" s="126" t="s">
        <v>3705</v>
      </c>
      <c r="D120" s="126" t="s">
        <v>247</v>
      </c>
      <c r="E120" s="126" t="s">
        <v>314</v>
      </c>
      <c r="F120" s="126" t="s">
        <v>3706</v>
      </c>
      <c r="G120" s="127" t="s">
        <v>3652</v>
      </c>
      <c r="H120" s="126" t="s">
        <v>1169</v>
      </c>
      <c r="I120" s="126" t="s">
        <v>85</v>
      </c>
      <c r="J120" s="126">
        <v>8698</v>
      </c>
      <c r="K120" s="126" t="s">
        <v>252</v>
      </c>
      <c r="L120" s="126" t="s">
        <v>87</v>
      </c>
      <c r="M120" s="126" t="s">
        <v>266</v>
      </c>
      <c r="N120" s="128" t="s">
        <v>363</v>
      </c>
      <c r="O120" s="136">
        <v>1</v>
      </c>
      <c r="P120" s="99">
        <v>3</v>
      </c>
      <c r="Q120" s="145">
        <v>1</v>
      </c>
    </row>
    <row r="121" s="80" customFormat="1" ht="33" customHeight="1" spans="1:17">
      <c r="A121" s="128" t="s">
        <v>3707</v>
      </c>
      <c r="B121" s="128" t="s">
        <v>3704</v>
      </c>
      <c r="C121" s="128" t="s">
        <v>3705</v>
      </c>
      <c r="D121" s="128" t="s">
        <v>247</v>
      </c>
      <c r="E121" s="128" t="s">
        <v>314</v>
      </c>
      <c r="F121" s="128" t="s">
        <v>3706</v>
      </c>
      <c r="G121" s="129" t="s">
        <v>3652</v>
      </c>
      <c r="H121" s="128" t="s">
        <v>308</v>
      </c>
      <c r="I121" s="128" t="s">
        <v>85</v>
      </c>
      <c r="J121" s="128">
        <v>3098</v>
      </c>
      <c r="K121" s="128" t="s">
        <v>252</v>
      </c>
      <c r="L121" s="128" t="s">
        <v>87</v>
      </c>
      <c r="M121" s="128" t="s">
        <v>269</v>
      </c>
      <c r="N121" s="128" t="s">
        <v>363</v>
      </c>
      <c r="O121" s="89"/>
      <c r="P121" s="100"/>
      <c r="Q121" s="145">
        <v>1</v>
      </c>
    </row>
    <row r="122" s="80" customFormat="1" ht="33" customHeight="1" spans="1:17">
      <c r="A122" s="128" t="s">
        <v>3708</v>
      </c>
      <c r="B122" s="128" t="s">
        <v>3704</v>
      </c>
      <c r="C122" s="128" t="s">
        <v>3705</v>
      </c>
      <c r="D122" s="128" t="s">
        <v>247</v>
      </c>
      <c r="E122" s="128" t="s">
        <v>314</v>
      </c>
      <c r="F122" s="128" t="s">
        <v>3706</v>
      </c>
      <c r="G122" s="129" t="s">
        <v>3652</v>
      </c>
      <c r="H122" s="128" t="s">
        <v>3601</v>
      </c>
      <c r="I122" s="128" t="s">
        <v>85</v>
      </c>
      <c r="J122" s="128">
        <v>28248</v>
      </c>
      <c r="K122" s="128" t="s">
        <v>252</v>
      </c>
      <c r="L122" s="128" t="s">
        <v>87</v>
      </c>
      <c r="M122" s="128" t="s">
        <v>1284</v>
      </c>
      <c r="N122" s="128" t="s">
        <v>363</v>
      </c>
      <c r="O122" s="89"/>
      <c r="P122" s="100"/>
      <c r="Q122" s="145">
        <v>1</v>
      </c>
    </row>
    <row r="123" s="80" customFormat="1" ht="33" customHeight="1" spans="1:17">
      <c r="A123" s="128" t="s">
        <v>3709</v>
      </c>
      <c r="B123" s="128" t="s">
        <v>3704</v>
      </c>
      <c r="C123" s="128" t="s">
        <v>3705</v>
      </c>
      <c r="D123" s="128" t="s">
        <v>247</v>
      </c>
      <c r="E123" s="128" t="s">
        <v>314</v>
      </c>
      <c r="F123" s="128" t="s">
        <v>3706</v>
      </c>
      <c r="G123" s="129" t="s">
        <v>3652</v>
      </c>
      <c r="H123" s="128" t="s">
        <v>2038</v>
      </c>
      <c r="I123" s="128" t="s">
        <v>85</v>
      </c>
      <c r="J123" s="128">
        <v>10998</v>
      </c>
      <c r="K123" s="128" t="s">
        <v>252</v>
      </c>
      <c r="L123" s="128" t="s">
        <v>87</v>
      </c>
      <c r="M123" s="128" t="s">
        <v>1276</v>
      </c>
      <c r="N123" s="128" t="s">
        <v>363</v>
      </c>
      <c r="O123" s="89"/>
      <c r="P123" s="100"/>
      <c r="Q123" s="145">
        <v>1</v>
      </c>
    </row>
    <row r="124" s="80" customFormat="1" ht="33" customHeight="1" spans="1:17">
      <c r="A124" s="126" t="s">
        <v>3710</v>
      </c>
      <c r="B124" s="126" t="s">
        <v>3704</v>
      </c>
      <c r="C124" s="126" t="s">
        <v>3705</v>
      </c>
      <c r="D124" s="126" t="s">
        <v>247</v>
      </c>
      <c r="E124" s="126" t="s">
        <v>314</v>
      </c>
      <c r="F124" s="126" t="s">
        <v>3706</v>
      </c>
      <c r="G124" s="127" t="s">
        <v>3652</v>
      </c>
      <c r="H124" s="126" t="s">
        <v>331</v>
      </c>
      <c r="I124" s="126" t="s">
        <v>85</v>
      </c>
      <c r="J124" s="126">
        <v>7098</v>
      </c>
      <c r="K124" s="126" t="s">
        <v>252</v>
      </c>
      <c r="L124" s="126" t="s">
        <v>87</v>
      </c>
      <c r="M124" s="126" t="s">
        <v>853</v>
      </c>
      <c r="N124" s="128" t="s">
        <v>363</v>
      </c>
      <c r="O124" s="136">
        <v>2</v>
      </c>
      <c r="P124" s="100"/>
      <c r="Q124" s="145">
        <v>1</v>
      </c>
    </row>
    <row r="125" s="80" customFormat="1" ht="33" customHeight="1" spans="1:17">
      <c r="A125" s="126" t="s">
        <v>3711</v>
      </c>
      <c r="B125" s="126" t="s">
        <v>3704</v>
      </c>
      <c r="C125" s="126" t="s">
        <v>3705</v>
      </c>
      <c r="D125" s="126" t="s">
        <v>247</v>
      </c>
      <c r="E125" s="126" t="s">
        <v>314</v>
      </c>
      <c r="F125" s="126" t="s">
        <v>3706</v>
      </c>
      <c r="G125" s="127" t="s">
        <v>3652</v>
      </c>
      <c r="H125" s="126" t="s">
        <v>335</v>
      </c>
      <c r="I125" s="126" t="s">
        <v>85</v>
      </c>
      <c r="J125" s="126">
        <v>9098</v>
      </c>
      <c r="K125" s="126" t="s">
        <v>252</v>
      </c>
      <c r="L125" s="126" t="s">
        <v>87</v>
      </c>
      <c r="M125" s="126" t="s">
        <v>856</v>
      </c>
      <c r="N125" s="128" t="s">
        <v>363</v>
      </c>
      <c r="O125" s="136">
        <v>2</v>
      </c>
      <c r="P125" s="100"/>
      <c r="Q125" s="145">
        <v>1</v>
      </c>
    </row>
    <row r="126" s="80" customFormat="1" ht="33" customHeight="1" spans="1:17">
      <c r="A126" s="128" t="s">
        <v>3712</v>
      </c>
      <c r="B126" s="128" t="s">
        <v>3704</v>
      </c>
      <c r="C126" s="128" t="s">
        <v>3705</v>
      </c>
      <c r="D126" s="128" t="s">
        <v>247</v>
      </c>
      <c r="E126" s="128" t="s">
        <v>314</v>
      </c>
      <c r="F126" s="128" t="s">
        <v>3706</v>
      </c>
      <c r="G126" s="129" t="s">
        <v>3652</v>
      </c>
      <c r="H126" s="128" t="s">
        <v>3628</v>
      </c>
      <c r="I126" s="128" t="s">
        <v>85</v>
      </c>
      <c r="J126" s="128">
        <v>10998</v>
      </c>
      <c r="K126" s="128" t="s">
        <v>252</v>
      </c>
      <c r="L126" s="128" t="s">
        <v>87</v>
      </c>
      <c r="M126" s="128" t="s">
        <v>3629</v>
      </c>
      <c r="N126" s="128" t="s">
        <v>363</v>
      </c>
      <c r="O126" s="89"/>
      <c r="P126" s="100"/>
      <c r="Q126" s="145">
        <v>1</v>
      </c>
    </row>
    <row r="127" s="80" customFormat="1" ht="33" customHeight="1" spans="1:17">
      <c r="A127" s="128" t="s">
        <v>3713</v>
      </c>
      <c r="B127" s="128" t="s">
        <v>3704</v>
      </c>
      <c r="C127" s="128" t="s">
        <v>3705</v>
      </c>
      <c r="D127" s="128" t="s">
        <v>247</v>
      </c>
      <c r="E127" s="128" t="s">
        <v>314</v>
      </c>
      <c r="F127" s="128" t="s">
        <v>3706</v>
      </c>
      <c r="G127" s="129" t="s">
        <v>3652</v>
      </c>
      <c r="H127" s="128" t="s">
        <v>3628</v>
      </c>
      <c r="I127" s="128" t="s">
        <v>85</v>
      </c>
      <c r="J127" s="128">
        <v>10998</v>
      </c>
      <c r="K127" s="128" t="s">
        <v>252</v>
      </c>
      <c r="L127" s="128" t="s">
        <v>87</v>
      </c>
      <c r="M127" s="128" t="s">
        <v>3629</v>
      </c>
      <c r="N127" s="128" t="s">
        <v>363</v>
      </c>
      <c r="O127" s="89"/>
      <c r="P127" s="101"/>
      <c r="Q127" s="145">
        <v>1</v>
      </c>
    </row>
    <row r="128" s="80" customFormat="1" ht="33" customHeight="1" spans="1:17">
      <c r="A128" s="126" t="s">
        <v>3714</v>
      </c>
      <c r="B128" s="126" t="s">
        <v>358</v>
      </c>
      <c r="C128" s="126" t="s">
        <v>3715</v>
      </c>
      <c r="D128" s="126" t="s">
        <v>247</v>
      </c>
      <c r="E128" s="126" t="s">
        <v>314</v>
      </c>
      <c r="F128" s="126" t="s">
        <v>3716</v>
      </c>
      <c r="G128" s="127" t="s">
        <v>3652</v>
      </c>
      <c r="H128" s="126" t="s">
        <v>1535</v>
      </c>
      <c r="I128" s="126" t="s">
        <v>85</v>
      </c>
      <c r="J128" s="126">
        <v>8698</v>
      </c>
      <c r="K128" s="126" t="s">
        <v>252</v>
      </c>
      <c r="L128" s="126" t="s">
        <v>87</v>
      </c>
      <c r="M128" s="126" t="s">
        <v>266</v>
      </c>
      <c r="N128" s="128" t="s">
        <v>363</v>
      </c>
      <c r="O128" s="136">
        <v>1</v>
      </c>
      <c r="P128" s="99">
        <v>1</v>
      </c>
      <c r="Q128" s="145">
        <v>1</v>
      </c>
    </row>
    <row r="129" s="80" customFormat="1" ht="33" customHeight="1" spans="1:17">
      <c r="A129" s="128" t="s">
        <v>3717</v>
      </c>
      <c r="B129" s="128" t="s">
        <v>358</v>
      </c>
      <c r="C129" s="128" t="s">
        <v>3715</v>
      </c>
      <c r="D129" s="128" t="s">
        <v>247</v>
      </c>
      <c r="E129" s="128" t="s">
        <v>314</v>
      </c>
      <c r="F129" s="128" t="s">
        <v>3716</v>
      </c>
      <c r="G129" s="129" t="s">
        <v>3652</v>
      </c>
      <c r="H129" s="128" t="s">
        <v>1482</v>
      </c>
      <c r="I129" s="128" t="s">
        <v>85</v>
      </c>
      <c r="J129" s="128">
        <v>3098</v>
      </c>
      <c r="K129" s="128" t="s">
        <v>252</v>
      </c>
      <c r="L129" s="128" t="s">
        <v>87</v>
      </c>
      <c r="M129" s="128" t="s">
        <v>269</v>
      </c>
      <c r="N129" s="128" t="s">
        <v>363</v>
      </c>
      <c r="O129" s="89"/>
      <c r="P129" s="100"/>
      <c r="Q129" s="145">
        <v>1</v>
      </c>
    </row>
    <row r="130" s="80" customFormat="1" ht="33" customHeight="1" spans="1:17">
      <c r="A130" s="126" t="s">
        <v>3718</v>
      </c>
      <c r="B130" s="126" t="s">
        <v>358</v>
      </c>
      <c r="C130" s="126" t="s">
        <v>3715</v>
      </c>
      <c r="D130" s="126" t="s">
        <v>247</v>
      </c>
      <c r="E130" s="126" t="s">
        <v>314</v>
      </c>
      <c r="F130" s="126" t="s">
        <v>3716</v>
      </c>
      <c r="G130" s="127" t="s">
        <v>3652</v>
      </c>
      <c r="H130" s="126" t="s">
        <v>852</v>
      </c>
      <c r="I130" s="126" t="s">
        <v>85</v>
      </c>
      <c r="J130" s="126">
        <v>8098</v>
      </c>
      <c r="K130" s="126" t="s">
        <v>252</v>
      </c>
      <c r="L130" s="126" t="s">
        <v>87</v>
      </c>
      <c r="M130" s="126" t="s">
        <v>853</v>
      </c>
      <c r="N130" s="128" t="s">
        <v>363</v>
      </c>
      <c r="O130" s="136">
        <v>2</v>
      </c>
      <c r="P130" s="100"/>
      <c r="Q130" s="145">
        <v>1</v>
      </c>
    </row>
    <row r="131" s="80" customFormat="1" ht="33" customHeight="1" spans="1:17">
      <c r="A131" s="128" t="s">
        <v>3719</v>
      </c>
      <c r="B131" s="128" t="s">
        <v>358</v>
      </c>
      <c r="C131" s="128" t="s">
        <v>3715</v>
      </c>
      <c r="D131" s="128" t="s">
        <v>247</v>
      </c>
      <c r="E131" s="128" t="s">
        <v>314</v>
      </c>
      <c r="F131" s="128" t="s">
        <v>3716</v>
      </c>
      <c r="G131" s="129" t="s">
        <v>3652</v>
      </c>
      <c r="H131" s="128" t="s">
        <v>3720</v>
      </c>
      <c r="I131" s="128" t="s">
        <v>85</v>
      </c>
      <c r="J131" s="128">
        <v>18398</v>
      </c>
      <c r="K131" s="128" t="s">
        <v>252</v>
      </c>
      <c r="L131" s="128" t="s">
        <v>87</v>
      </c>
      <c r="M131" s="128" t="s">
        <v>277</v>
      </c>
      <c r="N131" s="128" t="s">
        <v>363</v>
      </c>
      <c r="O131" s="89"/>
      <c r="P131" s="101"/>
      <c r="Q131" s="145">
        <v>1</v>
      </c>
    </row>
    <row r="132" s="117" customFormat="1" ht="33" customHeight="1" spans="1:17">
      <c r="A132" s="128" t="s">
        <v>3721</v>
      </c>
      <c r="B132" s="128" t="s">
        <v>3722</v>
      </c>
      <c r="C132" s="128" t="s">
        <v>3723</v>
      </c>
      <c r="D132" s="128" t="s">
        <v>247</v>
      </c>
      <c r="E132" s="128" t="s">
        <v>314</v>
      </c>
      <c r="F132" s="128" t="s">
        <v>3724</v>
      </c>
      <c r="G132" s="129" t="s">
        <v>3652</v>
      </c>
      <c r="H132" s="128" t="s">
        <v>3725</v>
      </c>
      <c r="I132" s="128" t="s">
        <v>85</v>
      </c>
      <c r="J132" s="128">
        <v>22498</v>
      </c>
      <c r="K132" s="128" t="s">
        <v>252</v>
      </c>
      <c r="L132" s="128" t="s">
        <v>87</v>
      </c>
      <c r="M132" s="128" t="s">
        <v>1284</v>
      </c>
      <c r="N132" s="128" t="s">
        <v>363</v>
      </c>
      <c r="O132" s="128"/>
      <c r="P132" s="99">
        <v>1</v>
      </c>
      <c r="Q132" s="145">
        <v>1</v>
      </c>
    </row>
    <row r="133" s="117" customFormat="1" ht="33" customHeight="1" spans="1:17">
      <c r="A133" s="128" t="s">
        <v>3726</v>
      </c>
      <c r="B133" s="128" t="s">
        <v>3722</v>
      </c>
      <c r="C133" s="128" t="s">
        <v>3723</v>
      </c>
      <c r="D133" s="128" t="s">
        <v>247</v>
      </c>
      <c r="E133" s="128" t="s">
        <v>314</v>
      </c>
      <c r="F133" s="128" t="s">
        <v>3724</v>
      </c>
      <c r="G133" s="129" t="s">
        <v>3652</v>
      </c>
      <c r="H133" s="128" t="s">
        <v>2038</v>
      </c>
      <c r="I133" s="128" t="s">
        <v>85</v>
      </c>
      <c r="J133" s="128">
        <v>11798</v>
      </c>
      <c r="K133" s="128" t="s">
        <v>252</v>
      </c>
      <c r="L133" s="128" t="s">
        <v>87</v>
      </c>
      <c r="M133" s="128" t="s">
        <v>1276</v>
      </c>
      <c r="N133" s="128" t="s">
        <v>363</v>
      </c>
      <c r="O133" s="128"/>
      <c r="P133" s="100"/>
      <c r="Q133" s="145">
        <v>1</v>
      </c>
    </row>
    <row r="134" s="117" customFormat="1" ht="33" customHeight="1" spans="1:17">
      <c r="A134" s="126" t="s">
        <v>3727</v>
      </c>
      <c r="B134" s="126" t="s">
        <v>3722</v>
      </c>
      <c r="C134" s="126" t="s">
        <v>3723</v>
      </c>
      <c r="D134" s="126" t="s">
        <v>247</v>
      </c>
      <c r="E134" s="126" t="s">
        <v>314</v>
      </c>
      <c r="F134" s="126" t="s">
        <v>3724</v>
      </c>
      <c r="G134" s="127" t="s">
        <v>3652</v>
      </c>
      <c r="H134" s="126" t="s">
        <v>1169</v>
      </c>
      <c r="I134" s="126" t="s">
        <v>85</v>
      </c>
      <c r="J134" s="126">
        <v>8798</v>
      </c>
      <c r="K134" s="126" t="s">
        <v>252</v>
      </c>
      <c r="L134" s="126" t="s">
        <v>87</v>
      </c>
      <c r="M134" s="126" t="s">
        <v>266</v>
      </c>
      <c r="N134" s="128" t="s">
        <v>363</v>
      </c>
      <c r="O134" s="136">
        <v>1</v>
      </c>
      <c r="P134" s="101"/>
      <c r="Q134" s="145">
        <v>1</v>
      </c>
    </row>
    <row r="135" s="116" customFormat="1" ht="33" customHeight="1" spans="1:17">
      <c r="A135" s="122" t="s">
        <v>3728</v>
      </c>
      <c r="B135" s="122" t="s">
        <v>3729</v>
      </c>
      <c r="C135" s="122">
        <v>13466795140</v>
      </c>
      <c r="D135" s="122" t="s">
        <v>247</v>
      </c>
      <c r="E135" s="122" t="s">
        <v>893</v>
      </c>
      <c r="F135" s="122" t="s">
        <v>3730</v>
      </c>
      <c r="G135" s="123" t="s">
        <v>3731</v>
      </c>
      <c r="H135" s="122" t="s">
        <v>2600</v>
      </c>
      <c r="I135" s="122" t="s">
        <v>13</v>
      </c>
      <c r="J135" s="122">
        <v>6788</v>
      </c>
      <c r="K135" s="122" t="s">
        <v>252</v>
      </c>
      <c r="L135" s="122" t="s">
        <v>23</v>
      </c>
      <c r="M135" s="122" t="s">
        <v>266</v>
      </c>
      <c r="N135" s="124" t="s">
        <v>263</v>
      </c>
      <c r="O135" s="134">
        <v>1</v>
      </c>
      <c r="P135" s="141" t="s">
        <v>14</v>
      </c>
      <c r="Q135" s="144">
        <v>2</v>
      </c>
    </row>
    <row r="136" s="116" customFormat="1" ht="33" customHeight="1" spans="1:17">
      <c r="A136" s="124" t="s">
        <v>3732</v>
      </c>
      <c r="B136" s="124" t="s">
        <v>3729</v>
      </c>
      <c r="C136" s="124">
        <v>13466795140</v>
      </c>
      <c r="D136" s="124" t="s">
        <v>247</v>
      </c>
      <c r="E136" s="124" t="s">
        <v>893</v>
      </c>
      <c r="F136" s="124" t="s">
        <v>3730</v>
      </c>
      <c r="G136" s="125" t="s">
        <v>3731</v>
      </c>
      <c r="H136" s="124" t="s">
        <v>268</v>
      </c>
      <c r="I136" s="124" t="s">
        <v>13</v>
      </c>
      <c r="J136" s="124">
        <v>1</v>
      </c>
      <c r="K136" s="124" t="s">
        <v>252</v>
      </c>
      <c r="L136" s="124" t="s">
        <v>23</v>
      </c>
      <c r="M136" s="124" t="s">
        <v>269</v>
      </c>
      <c r="N136" s="124" t="s">
        <v>263</v>
      </c>
      <c r="O136" s="134"/>
      <c r="P136" s="142"/>
      <c r="Q136" s="144">
        <v>2</v>
      </c>
    </row>
    <row r="137" s="116" customFormat="1" ht="33" customHeight="1" spans="1:17">
      <c r="A137" s="122" t="s">
        <v>3733</v>
      </c>
      <c r="B137" s="122" t="s">
        <v>3734</v>
      </c>
      <c r="C137" s="122">
        <v>13705818933</v>
      </c>
      <c r="D137" s="122" t="s">
        <v>247</v>
      </c>
      <c r="E137" s="122" t="s">
        <v>893</v>
      </c>
      <c r="F137" s="122" t="s">
        <v>3735</v>
      </c>
      <c r="G137" s="123" t="s">
        <v>3736</v>
      </c>
      <c r="H137" s="122" t="s">
        <v>759</v>
      </c>
      <c r="I137" s="122" t="s">
        <v>13</v>
      </c>
      <c r="J137" s="122">
        <v>5193</v>
      </c>
      <c r="K137" s="122" t="s">
        <v>252</v>
      </c>
      <c r="L137" s="122" t="s">
        <v>881</v>
      </c>
      <c r="M137" s="122" t="s">
        <v>266</v>
      </c>
      <c r="N137" s="124" t="s">
        <v>263</v>
      </c>
      <c r="O137" s="134">
        <v>1</v>
      </c>
      <c r="P137" s="141" t="s">
        <v>14</v>
      </c>
      <c r="Q137" s="144">
        <v>2</v>
      </c>
    </row>
    <row r="138" s="80" customFormat="1" ht="33" customHeight="1" spans="1:17">
      <c r="A138" s="124"/>
      <c r="B138" s="124"/>
      <c r="C138" s="124"/>
      <c r="D138" s="124"/>
      <c r="E138" s="124"/>
      <c r="F138" s="124"/>
      <c r="G138" s="125"/>
      <c r="H138" s="124"/>
      <c r="I138" s="124"/>
      <c r="J138" s="124"/>
      <c r="K138" s="124"/>
      <c r="L138" s="124"/>
      <c r="M138" s="124"/>
      <c r="N138" s="124"/>
      <c r="O138" s="137"/>
      <c r="P138" s="141"/>
      <c r="Q138" s="144"/>
    </row>
    <row r="139" s="80" customFormat="1" ht="33" customHeight="1" spans="1:17">
      <c r="A139" s="124"/>
      <c r="B139" s="124"/>
      <c r="C139" s="124"/>
      <c r="D139" s="124"/>
      <c r="E139" s="124"/>
      <c r="F139" s="124"/>
      <c r="G139" s="125"/>
      <c r="H139" s="124"/>
      <c r="I139" s="124"/>
      <c r="J139" s="124"/>
      <c r="K139" s="124"/>
      <c r="L139" s="124"/>
      <c r="M139" s="124"/>
      <c r="N139" s="124"/>
      <c r="O139" s="137"/>
      <c r="P139" s="141"/>
      <c r="Q139" s="144"/>
    </row>
    <row r="140" s="80" customFormat="1" ht="33" customHeight="1" spans="1:17">
      <c r="A140" s="124"/>
      <c r="B140" s="124"/>
      <c r="C140" s="124"/>
      <c r="D140" s="124"/>
      <c r="E140" s="124"/>
      <c r="F140" s="124"/>
      <c r="G140" s="125"/>
      <c r="H140" s="124"/>
      <c r="I140" s="124"/>
      <c r="J140" s="124"/>
      <c r="K140" s="124"/>
      <c r="L140" s="124"/>
      <c r="M140" s="124"/>
      <c r="N140" s="124"/>
      <c r="O140" s="137"/>
      <c r="P140" s="141"/>
      <c r="Q140" s="144"/>
    </row>
    <row r="141" s="80" customFormat="1" ht="33" customHeight="1" spans="1:17">
      <c r="A141" s="124"/>
      <c r="B141" s="124"/>
      <c r="C141" s="124"/>
      <c r="D141" s="124"/>
      <c r="E141" s="124"/>
      <c r="F141" s="124"/>
      <c r="G141" s="125"/>
      <c r="H141" s="124"/>
      <c r="I141" s="124"/>
      <c r="J141" s="124"/>
      <c r="K141" s="124"/>
      <c r="L141" s="124"/>
      <c r="M141" s="124"/>
      <c r="N141" s="124"/>
      <c r="O141" s="137"/>
      <c r="P141" s="141"/>
      <c r="Q141" s="144"/>
    </row>
    <row r="142" s="80" customFormat="1" ht="33" customHeight="1" spans="1:17">
      <c r="A142" s="124"/>
      <c r="B142" s="124"/>
      <c r="C142" s="124"/>
      <c r="D142" s="124"/>
      <c r="E142" s="124"/>
      <c r="F142" s="124"/>
      <c r="G142" s="125"/>
      <c r="H142" s="124"/>
      <c r="I142" s="124"/>
      <c r="J142" s="124"/>
      <c r="K142" s="124"/>
      <c r="L142" s="124"/>
      <c r="M142" s="124"/>
      <c r="N142" s="124"/>
      <c r="O142" s="137"/>
      <c r="P142" s="141"/>
      <c r="Q142" s="144"/>
    </row>
    <row r="143" s="80" customFormat="1" ht="33" customHeight="1" spans="1:17">
      <c r="A143" s="124"/>
      <c r="B143" s="124"/>
      <c r="C143" s="124"/>
      <c r="D143" s="124"/>
      <c r="E143" s="124"/>
      <c r="F143" s="124"/>
      <c r="G143" s="125"/>
      <c r="H143" s="124"/>
      <c r="I143" s="124"/>
      <c r="J143" s="124"/>
      <c r="K143" s="124"/>
      <c r="L143" s="124"/>
      <c r="M143" s="124"/>
      <c r="N143" s="124"/>
      <c r="O143" s="137"/>
      <c r="P143" s="141"/>
      <c r="Q143" s="144"/>
    </row>
    <row r="144" s="80" customFormat="1" ht="33" customHeight="1" spans="1:17">
      <c r="A144" s="124"/>
      <c r="B144" s="124"/>
      <c r="C144" s="124"/>
      <c r="D144" s="124"/>
      <c r="E144" s="124"/>
      <c r="F144" s="124"/>
      <c r="G144" s="125"/>
      <c r="H144" s="124"/>
      <c r="I144" s="124"/>
      <c r="J144" s="124"/>
      <c r="K144" s="124"/>
      <c r="L144" s="124"/>
      <c r="M144" s="124"/>
      <c r="N144" s="124"/>
      <c r="O144" s="137"/>
      <c r="P144" s="141"/>
      <c r="Q144" s="144"/>
    </row>
    <row r="145" s="80" customFormat="1" ht="33" customHeight="1" spans="1:17">
      <c r="A145" s="124"/>
      <c r="B145" s="124"/>
      <c r="C145" s="124"/>
      <c r="D145" s="124"/>
      <c r="E145" s="124"/>
      <c r="F145" s="124"/>
      <c r="G145" s="125"/>
      <c r="H145" s="124"/>
      <c r="I145" s="124"/>
      <c r="J145" s="124"/>
      <c r="K145" s="124"/>
      <c r="L145" s="124"/>
      <c r="M145" s="124"/>
      <c r="N145" s="124"/>
      <c r="O145" s="137"/>
      <c r="P145" s="141"/>
      <c r="Q145" s="144"/>
    </row>
    <row r="146" s="80" customFormat="1" ht="33" customHeight="1" spans="1:17">
      <c r="A146" s="124"/>
      <c r="B146" s="124"/>
      <c r="C146" s="124"/>
      <c r="D146" s="124"/>
      <c r="E146" s="124"/>
      <c r="F146" s="124"/>
      <c r="G146" s="125"/>
      <c r="H146" s="124"/>
      <c r="I146" s="124"/>
      <c r="J146" s="124"/>
      <c r="K146" s="124"/>
      <c r="L146" s="124"/>
      <c r="M146" s="124"/>
      <c r="N146" s="124"/>
      <c r="O146" s="137"/>
      <c r="P146" s="141"/>
      <c r="Q146" s="144"/>
    </row>
    <row r="147" s="80" customFormat="1" ht="33" customHeight="1" spans="1:17">
      <c r="A147" s="124"/>
      <c r="B147" s="124"/>
      <c r="C147" s="124"/>
      <c r="D147" s="124"/>
      <c r="E147" s="124"/>
      <c r="F147" s="124"/>
      <c r="G147" s="125"/>
      <c r="H147" s="124"/>
      <c r="I147" s="124"/>
      <c r="J147" s="124"/>
      <c r="K147" s="124"/>
      <c r="L147" s="124"/>
      <c r="M147" s="124"/>
      <c r="N147" s="124"/>
      <c r="O147" s="137"/>
      <c r="P147" s="141"/>
      <c r="Q147" s="144"/>
    </row>
    <row r="148" s="80" customFormat="1" ht="33" customHeight="1" spans="1:17">
      <c r="A148" s="124"/>
      <c r="B148" s="124"/>
      <c r="C148" s="124"/>
      <c r="D148" s="124"/>
      <c r="E148" s="124"/>
      <c r="F148" s="124"/>
      <c r="G148" s="125"/>
      <c r="H148" s="124"/>
      <c r="I148" s="124"/>
      <c r="J148" s="124"/>
      <c r="K148" s="124"/>
      <c r="L148" s="124"/>
      <c r="M148" s="124"/>
      <c r="N148" s="124"/>
      <c r="O148" s="137"/>
      <c r="P148" s="141"/>
      <c r="Q148" s="144"/>
    </row>
    <row r="149" s="80" customFormat="1" ht="33" customHeight="1" spans="1:17">
      <c r="A149" s="124"/>
      <c r="B149" s="124"/>
      <c r="C149" s="124"/>
      <c r="D149" s="124"/>
      <c r="E149" s="124"/>
      <c r="F149" s="124"/>
      <c r="G149" s="125"/>
      <c r="H149" s="124"/>
      <c r="I149" s="124"/>
      <c r="J149" s="124"/>
      <c r="K149" s="124"/>
      <c r="L149" s="124"/>
      <c r="M149" s="124"/>
      <c r="N149" s="124"/>
      <c r="O149" s="137"/>
      <c r="P149" s="141"/>
      <c r="Q149" s="144"/>
    </row>
    <row r="150" s="80" customFormat="1" ht="33" customHeight="1" spans="1:17">
      <c r="A150" s="124"/>
      <c r="B150" s="124"/>
      <c r="C150" s="124"/>
      <c r="D150" s="124"/>
      <c r="E150" s="124"/>
      <c r="F150" s="124"/>
      <c r="G150" s="125"/>
      <c r="H150" s="124"/>
      <c r="I150" s="124"/>
      <c r="J150" s="124"/>
      <c r="K150" s="124"/>
      <c r="L150" s="124"/>
      <c r="M150" s="124"/>
      <c r="N150" s="124"/>
      <c r="O150" s="137"/>
      <c r="P150" s="141"/>
      <c r="Q150" s="144"/>
    </row>
    <row r="151" s="80" customFormat="1" ht="33" customHeight="1" spans="1:17">
      <c r="A151" s="124"/>
      <c r="B151" s="124"/>
      <c r="C151" s="124"/>
      <c r="D151" s="124"/>
      <c r="E151" s="124"/>
      <c r="F151" s="124"/>
      <c r="G151" s="125"/>
      <c r="H151" s="124"/>
      <c r="I151" s="124"/>
      <c r="J151" s="124"/>
      <c r="K151" s="124"/>
      <c r="L151" s="124"/>
      <c r="M151" s="124"/>
      <c r="N151" s="124"/>
      <c r="O151" s="137"/>
      <c r="P151" s="141"/>
      <c r="Q151" s="144"/>
    </row>
    <row r="152" s="80" customFormat="1" ht="33" customHeight="1" spans="1:17">
      <c r="A152" s="124"/>
      <c r="B152" s="124"/>
      <c r="C152" s="124"/>
      <c r="D152" s="124"/>
      <c r="E152" s="124"/>
      <c r="F152" s="124"/>
      <c r="G152" s="125"/>
      <c r="H152" s="124"/>
      <c r="I152" s="124"/>
      <c r="J152" s="124"/>
      <c r="K152" s="124"/>
      <c r="L152" s="124"/>
      <c r="M152" s="124"/>
      <c r="N152" s="124"/>
      <c r="O152" s="137"/>
      <c r="P152" s="141"/>
      <c r="Q152" s="144"/>
    </row>
    <row r="153" s="80" customFormat="1" ht="33" customHeight="1" spans="1:17">
      <c r="A153" s="124"/>
      <c r="B153" s="124"/>
      <c r="C153" s="124"/>
      <c r="D153" s="124"/>
      <c r="E153" s="124"/>
      <c r="F153" s="124"/>
      <c r="G153" s="125"/>
      <c r="H153" s="124"/>
      <c r="I153" s="124"/>
      <c r="J153" s="124"/>
      <c r="K153" s="124"/>
      <c r="L153" s="124"/>
      <c r="M153" s="124"/>
      <c r="N153" s="124"/>
      <c r="O153" s="137"/>
      <c r="P153" s="141"/>
      <c r="Q153" s="144"/>
    </row>
    <row r="154" s="80" customFormat="1" ht="33" customHeight="1" spans="1:17">
      <c r="A154" s="124"/>
      <c r="B154" s="124"/>
      <c r="C154" s="124"/>
      <c r="D154" s="124"/>
      <c r="E154" s="124"/>
      <c r="F154" s="124"/>
      <c r="G154" s="125"/>
      <c r="H154" s="124"/>
      <c r="I154" s="124"/>
      <c r="J154" s="124"/>
      <c r="K154" s="124"/>
      <c r="L154" s="124"/>
      <c r="M154" s="124"/>
      <c r="N154" s="124"/>
      <c r="O154" s="137"/>
      <c r="P154" s="141"/>
      <c r="Q154" s="144"/>
    </row>
    <row r="155" s="80" customFormat="1" ht="33" customHeight="1" spans="1:17">
      <c r="A155" s="124"/>
      <c r="B155" s="124"/>
      <c r="C155" s="124"/>
      <c r="D155" s="124"/>
      <c r="E155" s="124"/>
      <c r="F155" s="124"/>
      <c r="G155" s="125"/>
      <c r="H155" s="124"/>
      <c r="I155" s="124"/>
      <c r="J155" s="124"/>
      <c r="K155" s="124"/>
      <c r="L155" s="124"/>
      <c r="M155" s="124"/>
      <c r="N155" s="124"/>
      <c r="O155" s="137"/>
      <c r="P155" s="141"/>
      <c r="Q155" s="144"/>
    </row>
    <row r="156" s="80" customFormat="1" ht="33" customHeight="1" spans="1:17">
      <c r="A156" s="124"/>
      <c r="B156" s="124"/>
      <c r="C156" s="124"/>
      <c r="D156" s="124"/>
      <c r="E156" s="124"/>
      <c r="F156" s="124"/>
      <c r="G156" s="125"/>
      <c r="H156" s="124"/>
      <c r="I156" s="124"/>
      <c r="J156" s="124"/>
      <c r="K156" s="124"/>
      <c r="L156" s="124"/>
      <c r="M156" s="124"/>
      <c r="N156" s="124"/>
      <c r="O156" s="137"/>
      <c r="P156" s="141"/>
      <c r="Q156" s="144"/>
    </row>
    <row r="157" s="80" customFormat="1" ht="33" customHeight="1" spans="1:17">
      <c r="A157" s="124"/>
      <c r="B157" s="124"/>
      <c r="C157" s="124"/>
      <c r="D157" s="124"/>
      <c r="E157" s="124"/>
      <c r="F157" s="124"/>
      <c r="G157" s="125"/>
      <c r="H157" s="124"/>
      <c r="I157" s="124"/>
      <c r="J157" s="124"/>
      <c r="K157" s="124"/>
      <c r="L157" s="124"/>
      <c r="M157" s="124"/>
      <c r="N157" s="124"/>
      <c r="O157" s="137"/>
      <c r="P157" s="141"/>
      <c r="Q157" s="144"/>
    </row>
    <row r="158" s="80" customFormat="1" ht="33" customHeight="1" spans="1:17">
      <c r="A158" s="124"/>
      <c r="B158" s="124"/>
      <c r="C158" s="124"/>
      <c r="D158" s="124"/>
      <c r="E158" s="124"/>
      <c r="F158" s="124"/>
      <c r="G158" s="125"/>
      <c r="H158" s="124"/>
      <c r="I158" s="124"/>
      <c r="J158" s="124"/>
      <c r="K158" s="124"/>
      <c r="L158" s="124"/>
      <c r="M158" s="124"/>
      <c r="N158" s="124"/>
      <c r="O158" s="137"/>
      <c r="P158" s="141"/>
      <c r="Q158" s="144"/>
    </row>
    <row r="159" s="80" customFormat="1" ht="33" customHeight="1" spans="1:17">
      <c r="A159" s="124"/>
      <c r="B159" s="124"/>
      <c r="C159" s="124"/>
      <c r="D159" s="124"/>
      <c r="E159" s="124"/>
      <c r="F159" s="124"/>
      <c r="G159" s="125"/>
      <c r="H159" s="124"/>
      <c r="I159" s="124"/>
      <c r="J159" s="124"/>
      <c r="K159" s="124"/>
      <c r="L159" s="124"/>
      <c r="M159" s="124"/>
      <c r="N159" s="124"/>
      <c r="O159" s="137"/>
      <c r="P159" s="141"/>
      <c r="Q159" s="144"/>
    </row>
    <row r="160" s="80" customFormat="1" ht="33" customHeight="1" spans="1:17">
      <c r="A160" s="124"/>
      <c r="B160" s="124"/>
      <c r="C160" s="124"/>
      <c r="D160" s="124"/>
      <c r="E160" s="124"/>
      <c r="F160" s="124"/>
      <c r="G160" s="125"/>
      <c r="H160" s="124"/>
      <c r="I160" s="124"/>
      <c r="J160" s="124"/>
      <c r="K160" s="124"/>
      <c r="L160" s="124"/>
      <c r="M160" s="124"/>
      <c r="N160" s="124"/>
      <c r="O160" s="137"/>
      <c r="P160" s="141"/>
      <c r="Q160" s="144"/>
    </row>
    <row r="161" s="80" customFormat="1" ht="33" customHeight="1" spans="1:17">
      <c r="A161" s="124"/>
      <c r="B161" s="124"/>
      <c r="C161" s="124"/>
      <c r="D161" s="124"/>
      <c r="E161" s="124"/>
      <c r="F161" s="124"/>
      <c r="G161" s="125"/>
      <c r="H161" s="124"/>
      <c r="I161" s="124"/>
      <c r="J161" s="124"/>
      <c r="K161" s="124"/>
      <c r="L161" s="124"/>
      <c r="M161" s="124"/>
      <c r="N161" s="124"/>
      <c r="O161" s="137"/>
      <c r="P161" s="141"/>
      <c r="Q161" s="144"/>
    </row>
    <row r="162" s="80" customFormat="1" ht="33" customHeight="1" spans="1:17">
      <c r="A162" s="124"/>
      <c r="B162" s="124"/>
      <c r="C162" s="124"/>
      <c r="D162" s="124"/>
      <c r="E162" s="124"/>
      <c r="F162" s="124"/>
      <c r="G162" s="125"/>
      <c r="H162" s="124"/>
      <c r="I162" s="124"/>
      <c r="J162" s="124"/>
      <c r="K162" s="124"/>
      <c r="L162" s="124"/>
      <c r="M162" s="124"/>
      <c r="N162" s="124"/>
      <c r="O162" s="137"/>
      <c r="P162" s="141"/>
      <c r="Q162" s="144"/>
    </row>
    <row r="163" s="80" customFormat="1" ht="33" customHeight="1" spans="1:17">
      <c r="A163" s="124"/>
      <c r="B163" s="124"/>
      <c r="C163" s="124"/>
      <c r="D163" s="124"/>
      <c r="E163" s="124"/>
      <c r="F163" s="124"/>
      <c r="G163" s="125"/>
      <c r="H163" s="124"/>
      <c r="I163" s="124"/>
      <c r="J163" s="124"/>
      <c r="K163" s="124"/>
      <c r="L163" s="124"/>
      <c r="M163" s="124"/>
      <c r="N163" s="124"/>
      <c r="O163" s="137"/>
      <c r="P163" s="141"/>
      <c r="Q163" s="144"/>
    </row>
    <row r="164" s="80" customFormat="1" ht="33" customHeight="1" spans="1:17">
      <c r="A164" s="124"/>
      <c r="B164" s="124"/>
      <c r="C164" s="124"/>
      <c r="D164" s="124"/>
      <c r="E164" s="124"/>
      <c r="F164" s="124"/>
      <c r="G164" s="125"/>
      <c r="H164" s="124"/>
      <c r="I164" s="124"/>
      <c r="J164" s="124"/>
      <c r="K164" s="124"/>
      <c r="L164" s="124"/>
      <c r="M164" s="124"/>
      <c r="N164" s="124"/>
      <c r="O164" s="137"/>
      <c r="P164" s="141"/>
      <c r="Q164" s="144"/>
    </row>
    <row r="165" s="80" customFormat="1" ht="33" customHeight="1" spans="1:17">
      <c r="A165" s="124"/>
      <c r="B165" s="124"/>
      <c r="C165" s="124"/>
      <c r="D165" s="124"/>
      <c r="E165" s="124"/>
      <c r="F165" s="124"/>
      <c r="G165" s="125"/>
      <c r="H165" s="124"/>
      <c r="I165" s="124"/>
      <c r="J165" s="124"/>
      <c r="K165" s="124"/>
      <c r="L165" s="124"/>
      <c r="M165" s="124"/>
      <c r="N165" s="124"/>
      <c r="O165" s="137"/>
      <c r="P165" s="141"/>
      <c r="Q165" s="144"/>
    </row>
    <row r="166" s="80" customFormat="1" ht="33" customHeight="1" spans="1:17">
      <c r="A166" s="124"/>
      <c r="B166" s="124"/>
      <c r="C166" s="124"/>
      <c r="D166" s="124"/>
      <c r="E166" s="124"/>
      <c r="F166" s="124"/>
      <c r="G166" s="125"/>
      <c r="H166" s="124"/>
      <c r="I166" s="124"/>
      <c r="J166" s="124"/>
      <c r="K166" s="124"/>
      <c r="L166" s="124"/>
      <c r="M166" s="124"/>
      <c r="N166" s="124"/>
      <c r="O166" s="137"/>
      <c r="P166" s="141"/>
      <c r="Q166" s="144"/>
    </row>
    <row r="167" s="80" customFormat="1" ht="33" customHeight="1" spans="1:17">
      <c r="A167" s="124"/>
      <c r="B167" s="124"/>
      <c r="C167" s="124"/>
      <c r="D167" s="124"/>
      <c r="E167" s="124"/>
      <c r="F167" s="124"/>
      <c r="G167" s="125"/>
      <c r="H167" s="124"/>
      <c r="I167" s="124"/>
      <c r="J167" s="124"/>
      <c r="K167" s="124"/>
      <c r="L167" s="124"/>
      <c r="M167" s="124"/>
      <c r="N167" s="124"/>
      <c r="O167" s="137"/>
      <c r="P167" s="141"/>
      <c r="Q167" s="144"/>
    </row>
    <row r="168" s="80" customFormat="1" ht="33" customHeight="1" spans="1:17">
      <c r="A168" s="124"/>
      <c r="B168" s="124"/>
      <c r="C168" s="124"/>
      <c r="D168" s="124"/>
      <c r="E168" s="124"/>
      <c r="F168" s="124"/>
      <c r="G168" s="125"/>
      <c r="H168" s="124"/>
      <c r="I168" s="124"/>
      <c r="J168" s="124"/>
      <c r="K168" s="124"/>
      <c r="L168" s="124"/>
      <c r="M168" s="124"/>
      <c r="N168" s="124"/>
      <c r="O168" s="137"/>
      <c r="P168" s="141"/>
      <c r="Q168" s="144"/>
    </row>
    <row r="169" s="80" customFormat="1" ht="33" customHeight="1" spans="1:17">
      <c r="A169" s="124"/>
      <c r="B169" s="124"/>
      <c r="C169" s="124"/>
      <c r="D169" s="124"/>
      <c r="E169" s="124"/>
      <c r="F169" s="124"/>
      <c r="G169" s="125"/>
      <c r="H169" s="124"/>
      <c r="I169" s="124"/>
      <c r="J169" s="124"/>
      <c r="K169" s="124"/>
      <c r="L169" s="124"/>
      <c r="M169" s="124"/>
      <c r="N169" s="124"/>
      <c r="O169" s="137"/>
      <c r="P169" s="141"/>
      <c r="Q169" s="144"/>
    </row>
    <row r="170" s="80" customFormat="1" ht="33" customHeight="1" spans="1:17">
      <c r="A170" s="124"/>
      <c r="B170" s="124"/>
      <c r="C170" s="124"/>
      <c r="D170" s="124"/>
      <c r="E170" s="124"/>
      <c r="F170" s="124"/>
      <c r="G170" s="125"/>
      <c r="H170" s="124"/>
      <c r="I170" s="124"/>
      <c r="J170" s="124"/>
      <c r="K170" s="124"/>
      <c r="L170" s="124"/>
      <c r="M170" s="124"/>
      <c r="N170" s="124"/>
      <c r="O170" s="137"/>
      <c r="P170" s="141"/>
      <c r="Q170" s="144"/>
    </row>
    <row r="171" s="80" customFormat="1" ht="33" customHeight="1" spans="1:17">
      <c r="A171" s="124"/>
      <c r="B171" s="124"/>
      <c r="C171" s="124"/>
      <c r="D171" s="124"/>
      <c r="E171" s="124"/>
      <c r="F171" s="124"/>
      <c r="G171" s="125"/>
      <c r="H171" s="124"/>
      <c r="I171" s="124"/>
      <c r="J171" s="124"/>
      <c r="K171" s="124"/>
      <c r="L171" s="124"/>
      <c r="M171" s="124"/>
      <c r="N171" s="124"/>
      <c r="O171" s="137"/>
      <c r="P171" s="141"/>
      <c r="Q171" s="144"/>
    </row>
    <row r="172" s="80" customFormat="1" ht="33" customHeight="1" spans="1:17">
      <c r="A172" s="124"/>
      <c r="B172" s="124"/>
      <c r="C172" s="124"/>
      <c r="D172" s="124"/>
      <c r="E172" s="124"/>
      <c r="F172" s="124"/>
      <c r="G172" s="125"/>
      <c r="H172" s="124"/>
      <c r="I172" s="124"/>
      <c r="J172" s="124"/>
      <c r="K172" s="124"/>
      <c r="L172" s="124"/>
      <c r="M172" s="124"/>
      <c r="N172" s="124"/>
      <c r="O172" s="137"/>
      <c r="P172" s="141"/>
      <c r="Q172" s="144"/>
    </row>
    <row r="173" s="80" customFormat="1" ht="33" customHeight="1" spans="1:17">
      <c r="A173" s="124"/>
      <c r="B173" s="124"/>
      <c r="C173" s="124"/>
      <c r="D173" s="124"/>
      <c r="E173" s="124"/>
      <c r="F173" s="124"/>
      <c r="G173" s="125"/>
      <c r="H173" s="124"/>
      <c r="I173" s="124"/>
      <c r="J173" s="124"/>
      <c r="K173" s="124"/>
      <c r="L173" s="124"/>
      <c r="M173" s="124"/>
      <c r="N173" s="124"/>
      <c r="O173" s="137"/>
      <c r="P173" s="141"/>
      <c r="Q173" s="144"/>
    </row>
    <row r="174" s="80" customFormat="1" ht="33" customHeight="1" spans="1:17">
      <c r="A174" s="124"/>
      <c r="B174" s="124"/>
      <c r="C174" s="124"/>
      <c r="D174" s="124"/>
      <c r="E174" s="124"/>
      <c r="F174" s="124"/>
      <c r="G174" s="125"/>
      <c r="H174" s="124"/>
      <c r="I174" s="124"/>
      <c r="J174" s="124"/>
      <c r="K174" s="124"/>
      <c r="L174" s="124"/>
      <c r="M174" s="124"/>
      <c r="N174" s="124"/>
      <c r="O174" s="137"/>
      <c r="P174" s="141"/>
      <c r="Q174" s="144"/>
    </row>
    <row r="175" s="80" customFormat="1" ht="33" customHeight="1" spans="1:17">
      <c r="A175" s="124"/>
      <c r="B175" s="124"/>
      <c r="C175" s="124"/>
      <c r="D175" s="124"/>
      <c r="E175" s="124"/>
      <c r="F175" s="124"/>
      <c r="G175" s="125"/>
      <c r="H175" s="124"/>
      <c r="I175" s="124"/>
      <c r="J175" s="124"/>
      <c r="K175" s="124"/>
      <c r="L175" s="124"/>
      <c r="M175" s="124"/>
      <c r="N175" s="124"/>
      <c r="O175" s="137"/>
      <c r="P175" s="141"/>
      <c r="Q175" s="144"/>
    </row>
    <row r="176" s="80" customFormat="1" ht="33" customHeight="1" spans="1:17">
      <c r="A176" s="124"/>
      <c r="B176" s="124"/>
      <c r="C176" s="124"/>
      <c r="D176" s="124"/>
      <c r="E176" s="124"/>
      <c r="F176" s="124"/>
      <c r="G176" s="125"/>
      <c r="H176" s="124"/>
      <c r="I176" s="124"/>
      <c r="J176" s="124"/>
      <c r="K176" s="124"/>
      <c r="L176" s="124"/>
      <c r="M176" s="124"/>
      <c r="N176" s="124"/>
      <c r="O176" s="137"/>
      <c r="P176" s="141"/>
      <c r="Q176" s="144"/>
    </row>
    <row r="177" s="80" customFormat="1" ht="33" customHeight="1" spans="1:17">
      <c r="A177" s="124"/>
      <c r="B177" s="124"/>
      <c r="C177" s="124"/>
      <c r="D177" s="124"/>
      <c r="E177" s="124"/>
      <c r="F177" s="124"/>
      <c r="G177" s="125"/>
      <c r="H177" s="124"/>
      <c r="I177" s="124"/>
      <c r="J177" s="124"/>
      <c r="K177" s="124"/>
      <c r="L177" s="124"/>
      <c r="M177" s="124"/>
      <c r="N177" s="124"/>
      <c r="O177" s="137"/>
      <c r="P177" s="141"/>
      <c r="Q177" s="144"/>
    </row>
    <row r="178" s="80" customFormat="1" ht="33" customHeight="1" spans="1:17">
      <c r="A178" s="124"/>
      <c r="B178" s="124"/>
      <c r="C178" s="124"/>
      <c r="D178" s="124"/>
      <c r="E178" s="124"/>
      <c r="F178" s="124"/>
      <c r="G178" s="125"/>
      <c r="H178" s="124"/>
      <c r="I178" s="124"/>
      <c r="J178" s="124"/>
      <c r="K178" s="124"/>
      <c r="L178" s="124"/>
      <c r="M178" s="124"/>
      <c r="N178" s="124"/>
      <c r="O178" s="137"/>
      <c r="P178" s="141"/>
      <c r="Q178" s="144"/>
    </row>
    <row r="179" s="80" customFormat="1" ht="33" customHeight="1" spans="1:17">
      <c r="A179" s="124"/>
      <c r="B179" s="124"/>
      <c r="C179" s="124"/>
      <c r="D179" s="124"/>
      <c r="E179" s="124"/>
      <c r="F179" s="124"/>
      <c r="G179" s="125"/>
      <c r="H179" s="124"/>
      <c r="I179" s="124"/>
      <c r="J179" s="124"/>
      <c r="K179" s="124"/>
      <c r="L179" s="124"/>
      <c r="M179" s="124"/>
      <c r="N179" s="124"/>
      <c r="O179" s="137"/>
      <c r="P179" s="141"/>
      <c r="Q179" s="144"/>
    </row>
    <row r="180" s="80" customFormat="1" ht="33" customHeight="1" spans="1:17">
      <c r="A180" s="124"/>
      <c r="B180" s="124"/>
      <c r="C180" s="124"/>
      <c r="D180" s="124"/>
      <c r="E180" s="124"/>
      <c r="F180" s="124"/>
      <c r="G180" s="125"/>
      <c r="H180" s="124"/>
      <c r="I180" s="124"/>
      <c r="J180" s="124"/>
      <c r="K180" s="124"/>
      <c r="L180" s="124"/>
      <c r="M180" s="124"/>
      <c r="N180" s="124"/>
      <c r="O180" s="137"/>
      <c r="P180" s="141"/>
      <c r="Q180" s="144"/>
    </row>
    <row r="181" s="80" customFormat="1" ht="33" customHeight="1" spans="1:17">
      <c r="A181" s="124"/>
      <c r="B181" s="124"/>
      <c r="C181" s="124"/>
      <c r="D181" s="124"/>
      <c r="E181" s="124"/>
      <c r="F181" s="124"/>
      <c r="G181" s="125"/>
      <c r="H181" s="124"/>
      <c r="I181" s="124"/>
      <c r="J181" s="124"/>
      <c r="K181" s="124"/>
      <c r="L181" s="124"/>
      <c r="M181" s="124"/>
      <c r="N181" s="124"/>
      <c r="O181" s="137"/>
      <c r="P181" s="141"/>
      <c r="Q181" s="144"/>
    </row>
    <row r="182" s="80" customFormat="1" ht="33" customHeight="1" spans="1:17">
      <c r="A182" s="124"/>
      <c r="B182" s="124"/>
      <c r="C182" s="124"/>
      <c r="D182" s="124"/>
      <c r="E182" s="124"/>
      <c r="F182" s="124"/>
      <c r="G182" s="125"/>
      <c r="H182" s="124"/>
      <c r="I182" s="124"/>
      <c r="J182" s="124"/>
      <c r="K182" s="124"/>
      <c r="L182" s="124"/>
      <c r="M182" s="124"/>
      <c r="N182" s="124"/>
      <c r="O182" s="137"/>
      <c r="P182" s="141"/>
      <c r="Q182" s="144"/>
    </row>
    <row r="183" s="80" customFormat="1" ht="33" customHeight="1" spans="1:17">
      <c r="A183" s="124"/>
      <c r="B183" s="124"/>
      <c r="C183" s="124"/>
      <c r="D183" s="124"/>
      <c r="E183" s="124"/>
      <c r="F183" s="124"/>
      <c r="G183" s="125"/>
      <c r="H183" s="124"/>
      <c r="I183" s="124"/>
      <c r="J183" s="124"/>
      <c r="K183" s="124"/>
      <c r="L183" s="124"/>
      <c r="M183" s="124"/>
      <c r="N183" s="124"/>
      <c r="O183" s="137"/>
      <c r="P183" s="141"/>
      <c r="Q183" s="144"/>
    </row>
    <row r="184" s="80" customFormat="1" ht="33" customHeight="1" spans="1:17">
      <c r="A184" s="124"/>
      <c r="B184" s="124"/>
      <c r="C184" s="124"/>
      <c r="D184" s="124"/>
      <c r="E184" s="124"/>
      <c r="F184" s="124"/>
      <c r="G184" s="125"/>
      <c r="H184" s="124"/>
      <c r="I184" s="124"/>
      <c r="J184" s="124"/>
      <c r="K184" s="124"/>
      <c r="L184" s="124"/>
      <c r="M184" s="124"/>
      <c r="N184" s="124"/>
      <c r="O184" s="137"/>
      <c r="P184" s="141"/>
      <c r="Q184" s="144"/>
    </row>
    <row r="185" s="80" customFormat="1" ht="33" customHeight="1" spans="1:17">
      <c r="A185" s="124"/>
      <c r="B185" s="124"/>
      <c r="C185" s="124"/>
      <c r="D185" s="124"/>
      <c r="E185" s="124"/>
      <c r="F185" s="124"/>
      <c r="G185" s="125"/>
      <c r="H185" s="124"/>
      <c r="I185" s="124"/>
      <c r="J185" s="124"/>
      <c r="K185" s="124"/>
      <c r="L185" s="124"/>
      <c r="M185" s="124"/>
      <c r="N185" s="124"/>
      <c r="O185" s="137"/>
      <c r="P185" s="141"/>
      <c r="Q185" s="144"/>
    </row>
    <row r="186" s="80" customFormat="1" ht="33" customHeight="1" spans="1:17">
      <c r="A186" s="124"/>
      <c r="B186" s="124"/>
      <c r="C186" s="124"/>
      <c r="D186" s="124"/>
      <c r="E186" s="124"/>
      <c r="F186" s="124"/>
      <c r="G186" s="125"/>
      <c r="H186" s="124"/>
      <c r="I186" s="124"/>
      <c r="J186" s="124"/>
      <c r="K186" s="124"/>
      <c r="L186" s="124"/>
      <c r="M186" s="124"/>
      <c r="N186" s="124"/>
      <c r="O186" s="137"/>
      <c r="P186" s="141"/>
      <c r="Q186" s="144"/>
    </row>
    <row r="187" s="80" customFormat="1" ht="33" customHeight="1" spans="1:17">
      <c r="A187" s="124"/>
      <c r="B187" s="124"/>
      <c r="C187" s="124"/>
      <c r="D187" s="124"/>
      <c r="E187" s="124"/>
      <c r="F187" s="124"/>
      <c r="G187" s="125"/>
      <c r="H187" s="124"/>
      <c r="I187" s="124"/>
      <c r="J187" s="124"/>
      <c r="K187" s="124"/>
      <c r="L187" s="124"/>
      <c r="M187" s="124"/>
      <c r="N187" s="124"/>
      <c r="O187" s="137"/>
      <c r="P187" s="141"/>
      <c r="Q187" s="144"/>
    </row>
    <row r="188" s="80" customFormat="1" ht="33" customHeight="1" spans="1:17">
      <c r="A188" s="124"/>
      <c r="B188" s="124"/>
      <c r="C188" s="124"/>
      <c r="D188" s="124"/>
      <c r="E188" s="124"/>
      <c r="F188" s="124"/>
      <c r="G188" s="125"/>
      <c r="H188" s="124"/>
      <c r="I188" s="124"/>
      <c r="J188" s="124"/>
      <c r="K188" s="124"/>
      <c r="L188" s="124"/>
      <c r="M188" s="124"/>
      <c r="N188" s="124"/>
      <c r="O188" s="137"/>
      <c r="P188" s="141"/>
      <c r="Q188" s="144"/>
    </row>
    <row r="189" s="80" customFormat="1" ht="33" customHeight="1" spans="1:17">
      <c r="A189" s="124"/>
      <c r="B189" s="124"/>
      <c r="C189" s="124"/>
      <c r="D189" s="124"/>
      <c r="E189" s="124"/>
      <c r="F189" s="124"/>
      <c r="G189" s="125"/>
      <c r="H189" s="124"/>
      <c r="I189" s="124"/>
      <c r="J189" s="124"/>
      <c r="K189" s="124"/>
      <c r="L189" s="124"/>
      <c r="M189" s="124"/>
      <c r="N189" s="124"/>
      <c r="O189" s="137"/>
      <c r="P189" s="141"/>
      <c r="Q189" s="144"/>
    </row>
    <row r="190" s="80" customFormat="1" ht="33" customHeight="1" spans="1:17">
      <c r="A190" s="124"/>
      <c r="B190" s="124"/>
      <c r="C190" s="124"/>
      <c r="D190" s="124"/>
      <c r="E190" s="124"/>
      <c r="F190" s="124"/>
      <c r="G190" s="125"/>
      <c r="H190" s="124"/>
      <c r="I190" s="124"/>
      <c r="J190" s="124"/>
      <c r="K190" s="124"/>
      <c r="L190" s="124"/>
      <c r="M190" s="124"/>
      <c r="N190" s="124"/>
      <c r="O190" s="137"/>
      <c r="P190" s="141"/>
      <c r="Q190" s="144"/>
    </row>
    <row r="191" s="80" customFormat="1" ht="33" customHeight="1" spans="1:17">
      <c r="A191" s="124"/>
      <c r="B191" s="124"/>
      <c r="C191" s="124"/>
      <c r="D191" s="124"/>
      <c r="E191" s="124"/>
      <c r="F191" s="124"/>
      <c r="G191" s="125"/>
      <c r="H191" s="124"/>
      <c r="I191" s="124"/>
      <c r="J191" s="124"/>
      <c r="K191" s="124"/>
      <c r="L191" s="124"/>
      <c r="M191" s="124"/>
      <c r="N191" s="124"/>
      <c r="O191" s="137"/>
      <c r="P191" s="141"/>
      <c r="Q191" s="144"/>
    </row>
    <row r="192" s="80" customFormat="1" ht="33" customHeight="1" spans="1:17">
      <c r="A192" s="124"/>
      <c r="B192" s="124"/>
      <c r="C192" s="124"/>
      <c r="D192" s="124"/>
      <c r="E192" s="124"/>
      <c r="F192" s="124"/>
      <c r="G192" s="125"/>
      <c r="H192" s="124"/>
      <c r="I192" s="124"/>
      <c r="J192" s="124"/>
      <c r="K192" s="124"/>
      <c r="L192" s="124"/>
      <c r="M192" s="124"/>
      <c r="N192" s="124"/>
      <c r="O192" s="137"/>
      <c r="P192" s="141"/>
      <c r="Q192" s="144"/>
    </row>
    <row r="193" s="80" customFormat="1" ht="33" customHeight="1" spans="1:17">
      <c r="A193" s="124"/>
      <c r="B193" s="124"/>
      <c r="C193" s="124"/>
      <c r="D193" s="124"/>
      <c r="E193" s="124"/>
      <c r="F193" s="124"/>
      <c r="G193" s="125"/>
      <c r="H193" s="124"/>
      <c r="I193" s="124"/>
      <c r="J193" s="124"/>
      <c r="K193" s="124"/>
      <c r="L193" s="124"/>
      <c r="M193" s="124"/>
      <c r="N193" s="124"/>
      <c r="O193" s="137"/>
      <c r="P193" s="141"/>
      <c r="Q193" s="144"/>
    </row>
    <row r="194" s="80" customFormat="1" ht="33" customHeight="1" spans="1:17">
      <c r="A194" s="124"/>
      <c r="B194" s="124"/>
      <c r="C194" s="124"/>
      <c r="D194" s="124"/>
      <c r="E194" s="124"/>
      <c r="F194" s="124"/>
      <c r="G194" s="125"/>
      <c r="H194" s="124"/>
      <c r="I194" s="124"/>
      <c r="J194" s="124"/>
      <c r="K194" s="124"/>
      <c r="L194" s="124"/>
      <c r="M194" s="124"/>
      <c r="N194" s="124"/>
      <c r="O194" s="137"/>
      <c r="P194" s="141"/>
      <c r="Q194" s="144"/>
    </row>
    <row r="195" s="80" customFormat="1" ht="33" customHeight="1" spans="1:17">
      <c r="A195" s="124"/>
      <c r="B195" s="124"/>
      <c r="C195" s="124"/>
      <c r="D195" s="124"/>
      <c r="E195" s="124"/>
      <c r="F195" s="124"/>
      <c r="G195" s="125"/>
      <c r="H195" s="124"/>
      <c r="I195" s="124"/>
      <c r="J195" s="124"/>
      <c r="K195" s="124"/>
      <c r="L195" s="124"/>
      <c r="M195" s="124"/>
      <c r="N195" s="124"/>
      <c r="O195" s="137"/>
      <c r="P195" s="141"/>
      <c r="Q195" s="144"/>
    </row>
    <row r="196" s="80" customFormat="1" ht="33" customHeight="1" spans="1:17">
      <c r="A196" s="124"/>
      <c r="B196" s="124"/>
      <c r="C196" s="124"/>
      <c r="D196" s="124"/>
      <c r="E196" s="124"/>
      <c r="F196" s="124"/>
      <c r="G196" s="125"/>
      <c r="H196" s="124"/>
      <c r="I196" s="124"/>
      <c r="J196" s="124"/>
      <c r="K196" s="124"/>
      <c r="L196" s="124"/>
      <c r="M196" s="124"/>
      <c r="N196" s="124"/>
      <c r="O196" s="137"/>
      <c r="P196" s="141"/>
      <c r="Q196" s="144"/>
    </row>
    <row r="197" s="80" customFormat="1" ht="33" customHeight="1" spans="1:17">
      <c r="A197" s="124"/>
      <c r="B197" s="124"/>
      <c r="C197" s="124"/>
      <c r="D197" s="124"/>
      <c r="E197" s="124"/>
      <c r="F197" s="124"/>
      <c r="G197" s="125"/>
      <c r="H197" s="124"/>
      <c r="I197" s="124"/>
      <c r="J197" s="124"/>
      <c r="K197" s="124"/>
      <c r="L197" s="124"/>
      <c r="M197" s="124"/>
      <c r="N197" s="124"/>
      <c r="O197" s="137"/>
      <c r="P197" s="141"/>
      <c r="Q197" s="144"/>
    </row>
    <row r="198" s="80" customFormat="1" ht="33" customHeight="1" spans="1:17">
      <c r="A198" s="124"/>
      <c r="B198" s="124"/>
      <c r="C198" s="124"/>
      <c r="D198" s="124"/>
      <c r="E198" s="124"/>
      <c r="F198" s="124"/>
      <c r="G198" s="125"/>
      <c r="H198" s="124"/>
      <c r="I198" s="124"/>
      <c r="J198" s="124"/>
      <c r="K198" s="124"/>
      <c r="L198" s="124"/>
      <c r="M198" s="124"/>
      <c r="N198" s="124"/>
      <c r="O198" s="137"/>
      <c r="P198" s="141"/>
      <c r="Q198" s="144"/>
    </row>
    <row r="199" s="80" customFormat="1" ht="33" customHeight="1" spans="1:17">
      <c r="A199" s="124"/>
      <c r="B199" s="124"/>
      <c r="C199" s="124"/>
      <c r="D199" s="124"/>
      <c r="E199" s="124"/>
      <c r="F199" s="124"/>
      <c r="G199" s="125"/>
      <c r="H199" s="124"/>
      <c r="I199" s="124"/>
      <c r="J199" s="124"/>
      <c r="K199" s="124"/>
      <c r="L199" s="124"/>
      <c r="M199" s="124"/>
      <c r="N199" s="124"/>
      <c r="O199" s="137"/>
      <c r="P199" s="141"/>
      <c r="Q199" s="144"/>
    </row>
    <row r="200" s="80" customFormat="1" ht="33" customHeight="1" spans="1:17">
      <c r="A200" s="124"/>
      <c r="B200" s="124"/>
      <c r="C200" s="124"/>
      <c r="D200" s="124"/>
      <c r="E200" s="124"/>
      <c r="F200" s="124"/>
      <c r="G200" s="125"/>
      <c r="H200" s="124"/>
      <c r="I200" s="124"/>
      <c r="J200" s="124"/>
      <c r="K200" s="124"/>
      <c r="L200" s="124"/>
      <c r="M200" s="124"/>
      <c r="N200" s="124"/>
      <c r="O200" s="137"/>
      <c r="P200" s="141"/>
      <c r="Q200" s="144"/>
    </row>
    <row r="201" s="80" customFormat="1" ht="33" customHeight="1" spans="1:17">
      <c r="A201" s="124"/>
      <c r="B201" s="124"/>
      <c r="C201" s="124"/>
      <c r="D201" s="124"/>
      <c r="E201" s="124"/>
      <c r="F201" s="124"/>
      <c r="G201" s="125"/>
      <c r="H201" s="124"/>
      <c r="I201" s="124"/>
      <c r="J201" s="124"/>
      <c r="K201" s="124"/>
      <c r="L201" s="124"/>
      <c r="M201" s="124"/>
      <c r="N201" s="124"/>
      <c r="O201" s="137"/>
      <c r="P201" s="141"/>
      <c r="Q201" s="144"/>
    </row>
    <row r="202" s="80" customFormat="1" ht="33" customHeight="1" spans="1:17">
      <c r="A202" s="124"/>
      <c r="B202" s="124"/>
      <c r="C202" s="124"/>
      <c r="D202" s="124"/>
      <c r="E202" s="124"/>
      <c r="F202" s="124"/>
      <c r="G202" s="125"/>
      <c r="H202" s="124"/>
      <c r="I202" s="124"/>
      <c r="J202" s="124"/>
      <c r="K202" s="124"/>
      <c r="L202" s="124"/>
      <c r="M202" s="124"/>
      <c r="N202" s="124"/>
      <c r="O202" s="137"/>
      <c r="P202" s="141"/>
      <c r="Q202" s="144"/>
    </row>
    <row r="203" s="80" customFormat="1" ht="33" customHeight="1" spans="1:17">
      <c r="A203" s="124"/>
      <c r="B203" s="124"/>
      <c r="C203" s="124"/>
      <c r="D203" s="124"/>
      <c r="E203" s="124"/>
      <c r="F203" s="124"/>
      <c r="G203" s="125"/>
      <c r="H203" s="124"/>
      <c r="I203" s="124"/>
      <c r="J203" s="124"/>
      <c r="K203" s="124"/>
      <c r="L203" s="124"/>
      <c r="M203" s="124"/>
      <c r="N203" s="124"/>
      <c r="O203" s="137"/>
      <c r="P203" s="141"/>
      <c r="Q203" s="144"/>
    </row>
    <row r="204" s="80" customFormat="1" ht="33" customHeight="1" spans="1:17">
      <c r="A204" s="124"/>
      <c r="B204" s="124"/>
      <c r="C204" s="124"/>
      <c r="D204" s="124"/>
      <c r="E204" s="124"/>
      <c r="F204" s="124"/>
      <c r="G204" s="125"/>
      <c r="H204" s="124"/>
      <c r="I204" s="124"/>
      <c r="J204" s="124"/>
      <c r="K204" s="124"/>
      <c r="L204" s="124"/>
      <c r="M204" s="124"/>
      <c r="N204" s="124"/>
      <c r="O204" s="137"/>
      <c r="P204" s="141"/>
      <c r="Q204" s="144"/>
    </row>
    <row r="205" s="80" customFormat="1" ht="33" customHeight="1" spans="1:17">
      <c r="A205" s="124"/>
      <c r="B205" s="124"/>
      <c r="C205" s="124"/>
      <c r="D205" s="124"/>
      <c r="E205" s="124"/>
      <c r="F205" s="124"/>
      <c r="G205" s="125"/>
      <c r="H205" s="124"/>
      <c r="I205" s="124"/>
      <c r="J205" s="124"/>
      <c r="K205" s="124"/>
      <c r="L205" s="124"/>
      <c r="M205" s="124"/>
      <c r="N205" s="124"/>
      <c r="O205" s="137"/>
      <c r="P205" s="141"/>
      <c r="Q205" s="144"/>
    </row>
    <row r="206" s="80" customFormat="1" ht="33" customHeight="1" spans="1:17">
      <c r="A206" s="124"/>
      <c r="B206" s="124"/>
      <c r="C206" s="124"/>
      <c r="D206" s="124"/>
      <c r="E206" s="124"/>
      <c r="F206" s="124"/>
      <c r="G206" s="125"/>
      <c r="H206" s="124"/>
      <c r="I206" s="124"/>
      <c r="J206" s="124"/>
      <c r="K206" s="124"/>
      <c r="L206" s="124"/>
      <c r="M206" s="124"/>
      <c r="N206" s="124"/>
      <c r="O206" s="137"/>
      <c r="P206" s="141"/>
      <c r="Q206" s="144"/>
    </row>
    <row r="207" s="80" customFormat="1" ht="33" customHeight="1" spans="1:17">
      <c r="A207" s="124"/>
      <c r="B207" s="124"/>
      <c r="C207" s="124"/>
      <c r="D207" s="124"/>
      <c r="E207" s="124"/>
      <c r="F207" s="124"/>
      <c r="G207" s="125"/>
      <c r="H207" s="124"/>
      <c r="I207" s="124"/>
      <c r="J207" s="124"/>
      <c r="K207" s="124"/>
      <c r="L207" s="124"/>
      <c r="M207" s="124"/>
      <c r="N207" s="124"/>
      <c r="O207" s="137"/>
      <c r="P207" s="141"/>
      <c r="Q207" s="144"/>
    </row>
    <row r="208" s="80" customFormat="1" ht="33" customHeight="1" spans="1:17">
      <c r="A208" s="124"/>
      <c r="B208" s="124"/>
      <c r="C208" s="124"/>
      <c r="D208" s="124"/>
      <c r="E208" s="124"/>
      <c r="F208" s="124"/>
      <c r="G208" s="125"/>
      <c r="H208" s="124"/>
      <c r="I208" s="124"/>
      <c r="J208" s="124"/>
      <c r="K208" s="124"/>
      <c r="L208" s="124"/>
      <c r="M208" s="124"/>
      <c r="N208" s="124"/>
      <c r="O208" s="137"/>
      <c r="P208" s="141"/>
      <c r="Q208" s="144"/>
    </row>
    <row r="209" s="80" customFormat="1" ht="33" customHeight="1" spans="1:17">
      <c r="A209" s="124"/>
      <c r="B209" s="124"/>
      <c r="C209" s="124"/>
      <c r="D209" s="124"/>
      <c r="E209" s="124"/>
      <c r="F209" s="124"/>
      <c r="G209" s="125"/>
      <c r="H209" s="124"/>
      <c r="I209" s="124"/>
      <c r="J209" s="124"/>
      <c r="K209" s="124"/>
      <c r="L209" s="124"/>
      <c r="M209" s="124"/>
      <c r="N209" s="124"/>
      <c r="O209" s="137"/>
      <c r="P209" s="141"/>
      <c r="Q209" s="144"/>
    </row>
    <row r="210" s="80" customFormat="1" ht="33" customHeight="1" spans="1:17">
      <c r="A210" s="124"/>
      <c r="B210" s="124"/>
      <c r="C210" s="124"/>
      <c r="D210" s="124"/>
      <c r="E210" s="124"/>
      <c r="F210" s="124"/>
      <c r="G210" s="125"/>
      <c r="H210" s="124"/>
      <c r="I210" s="124"/>
      <c r="J210" s="124"/>
      <c r="K210" s="124"/>
      <c r="L210" s="124"/>
      <c r="M210" s="124"/>
      <c r="N210" s="124"/>
      <c r="O210" s="137"/>
      <c r="P210" s="141"/>
      <c r="Q210" s="144"/>
    </row>
    <row r="211" s="80" customFormat="1" ht="33" customHeight="1" spans="1:17">
      <c r="A211" s="124"/>
      <c r="B211" s="124"/>
      <c r="C211" s="124"/>
      <c r="D211" s="124"/>
      <c r="E211" s="124"/>
      <c r="F211" s="124"/>
      <c r="G211" s="125"/>
      <c r="H211" s="124"/>
      <c r="I211" s="124"/>
      <c r="J211" s="124"/>
      <c r="K211" s="124"/>
      <c r="L211" s="124"/>
      <c r="M211" s="124"/>
      <c r="N211" s="124"/>
      <c r="O211" s="137"/>
      <c r="P211" s="141"/>
      <c r="Q211" s="144"/>
    </row>
    <row r="212" s="80" customFormat="1" ht="33" customHeight="1" spans="1:17">
      <c r="A212" s="124"/>
      <c r="B212" s="124"/>
      <c r="C212" s="124"/>
      <c r="D212" s="124"/>
      <c r="E212" s="124"/>
      <c r="F212" s="124"/>
      <c r="G212" s="125"/>
      <c r="H212" s="124"/>
      <c r="I212" s="124"/>
      <c r="J212" s="124"/>
      <c r="K212" s="124"/>
      <c r="L212" s="124"/>
      <c r="M212" s="124"/>
      <c r="N212" s="124"/>
      <c r="O212" s="137"/>
      <c r="P212" s="141"/>
      <c r="Q212" s="144"/>
    </row>
    <row r="213" s="80" customFormat="1" ht="33" customHeight="1" spans="1:17">
      <c r="A213" s="124"/>
      <c r="B213" s="124"/>
      <c r="C213" s="124"/>
      <c r="D213" s="124"/>
      <c r="E213" s="124"/>
      <c r="F213" s="124"/>
      <c r="G213" s="125"/>
      <c r="H213" s="124"/>
      <c r="I213" s="124"/>
      <c r="J213" s="124"/>
      <c r="K213" s="124"/>
      <c r="L213" s="124"/>
      <c r="M213" s="124"/>
      <c r="N213" s="124"/>
      <c r="O213" s="137"/>
      <c r="P213" s="141"/>
      <c r="Q213" s="144"/>
    </row>
    <row r="214" s="80" customFormat="1" ht="33" customHeight="1" spans="1:17">
      <c r="A214" s="124"/>
      <c r="B214" s="124"/>
      <c r="C214" s="124"/>
      <c r="D214" s="124"/>
      <c r="E214" s="124"/>
      <c r="F214" s="124"/>
      <c r="G214" s="125"/>
      <c r="H214" s="124"/>
      <c r="I214" s="124"/>
      <c r="J214" s="124"/>
      <c r="K214" s="124"/>
      <c r="L214" s="124"/>
      <c r="M214" s="124"/>
      <c r="N214" s="124"/>
      <c r="O214" s="137"/>
      <c r="P214" s="141"/>
      <c r="Q214" s="144"/>
    </row>
    <row r="215" s="80" customFormat="1" ht="33" customHeight="1" spans="1:17">
      <c r="A215" s="124"/>
      <c r="B215" s="124"/>
      <c r="C215" s="124"/>
      <c r="D215" s="124"/>
      <c r="E215" s="124"/>
      <c r="F215" s="124"/>
      <c r="G215" s="125"/>
      <c r="H215" s="124"/>
      <c r="I215" s="124"/>
      <c r="J215" s="124"/>
      <c r="K215" s="124"/>
      <c r="L215" s="124"/>
      <c r="M215" s="124"/>
      <c r="N215" s="124"/>
      <c r="O215" s="137"/>
      <c r="P215" s="141"/>
      <c r="Q215" s="144"/>
    </row>
    <row r="216" s="80" customFormat="1" ht="33" customHeight="1" spans="1:17">
      <c r="A216" s="124"/>
      <c r="B216" s="124"/>
      <c r="C216" s="124"/>
      <c r="D216" s="124"/>
      <c r="E216" s="124"/>
      <c r="F216" s="124"/>
      <c r="G216" s="125"/>
      <c r="H216" s="124"/>
      <c r="I216" s="124"/>
      <c r="J216" s="124"/>
      <c r="K216" s="124"/>
      <c r="L216" s="124"/>
      <c r="M216" s="124"/>
      <c r="N216" s="124"/>
      <c r="O216" s="137"/>
      <c r="P216" s="141"/>
      <c r="Q216" s="144"/>
    </row>
    <row r="217" s="80" customFormat="1" ht="33" customHeight="1" spans="1:17">
      <c r="A217" s="124"/>
      <c r="B217" s="124"/>
      <c r="C217" s="124"/>
      <c r="D217" s="124"/>
      <c r="E217" s="124"/>
      <c r="F217" s="124"/>
      <c r="G217" s="125"/>
      <c r="H217" s="124"/>
      <c r="I217" s="124"/>
      <c r="J217" s="124"/>
      <c r="K217" s="124"/>
      <c r="L217" s="124"/>
      <c r="M217" s="124"/>
      <c r="N217" s="124"/>
      <c r="O217" s="137"/>
      <c r="P217" s="141"/>
      <c r="Q217" s="144"/>
    </row>
    <row r="218" s="80" customFormat="1" ht="33" customHeight="1" spans="1:17">
      <c r="A218" s="124"/>
      <c r="B218" s="124"/>
      <c r="C218" s="124"/>
      <c r="D218" s="124"/>
      <c r="E218" s="124"/>
      <c r="F218" s="124"/>
      <c r="G218" s="125"/>
      <c r="H218" s="124"/>
      <c r="I218" s="124"/>
      <c r="J218" s="124"/>
      <c r="K218" s="124"/>
      <c r="L218" s="124"/>
      <c r="M218" s="124"/>
      <c r="N218" s="124"/>
      <c r="O218" s="137"/>
      <c r="P218" s="141"/>
      <c r="Q218" s="144"/>
    </row>
    <row r="219" s="80" customFormat="1" ht="33" customHeight="1" spans="1:17">
      <c r="A219" s="124"/>
      <c r="B219" s="124"/>
      <c r="C219" s="124"/>
      <c r="D219" s="124"/>
      <c r="E219" s="124"/>
      <c r="F219" s="124"/>
      <c r="G219" s="125"/>
      <c r="H219" s="124"/>
      <c r="I219" s="124"/>
      <c r="J219" s="124"/>
      <c r="K219" s="124"/>
      <c r="L219" s="124"/>
      <c r="M219" s="124"/>
      <c r="N219" s="124"/>
      <c r="O219" s="137"/>
      <c r="P219" s="141"/>
      <c r="Q219" s="144"/>
    </row>
    <row r="220" s="80" customFormat="1" ht="33" customHeight="1" spans="1:17">
      <c r="A220" s="124"/>
      <c r="B220" s="124"/>
      <c r="C220" s="124"/>
      <c r="D220" s="124"/>
      <c r="E220" s="124"/>
      <c r="F220" s="124"/>
      <c r="G220" s="125"/>
      <c r="H220" s="124"/>
      <c r="I220" s="124"/>
      <c r="J220" s="124"/>
      <c r="K220" s="124"/>
      <c r="L220" s="124"/>
      <c r="M220" s="124"/>
      <c r="N220" s="124"/>
      <c r="O220" s="137"/>
      <c r="P220" s="141"/>
      <c r="Q220" s="144"/>
    </row>
    <row r="221" s="80" customFormat="1" ht="33" customHeight="1" spans="1:17">
      <c r="A221" s="124"/>
      <c r="B221" s="124"/>
      <c r="C221" s="124"/>
      <c r="D221" s="124"/>
      <c r="E221" s="124"/>
      <c r="F221" s="124"/>
      <c r="G221" s="125"/>
      <c r="H221" s="124"/>
      <c r="I221" s="124"/>
      <c r="J221" s="124"/>
      <c r="K221" s="124"/>
      <c r="L221" s="124"/>
      <c r="M221" s="124"/>
      <c r="N221" s="124"/>
      <c r="O221" s="137"/>
      <c r="P221" s="141"/>
      <c r="Q221" s="144"/>
    </row>
    <row r="222" s="80" customFormat="1" ht="33" customHeight="1" spans="1:17">
      <c r="A222" s="124"/>
      <c r="B222" s="124"/>
      <c r="C222" s="124"/>
      <c r="D222" s="124"/>
      <c r="E222" s="124"/>
      <c r="F222" s="124"/>
      <c r="G222" s="125"/>
      <c r="H222" s="124"/>
      <c r="I222" s="124"/>
      <c r="J222" s="124"/>
      <c r="K222" s="124"/>
      <c r="L222" s="124"/>
      <c r="M222" s="124"/>
      <c r="N222" s="124"/>
      <c r="O222" s="137"/>
      <c r="P222" s="141"/>
      <c r="Q222" s="144"/>
    </row>
    <row r="223" s="80" customFormat="1" ht="33" customHeight="1" spans="1:17">
      <c r="A223" s="124"/>
      <c r="B223" s="124"/>
      <c r="C223" s="124"/>
      <c r="D223" s="124"/>
      <c r="E223" s="124"/>
      <c r="F223" s="124"/>
      <c r="G223" s="125"/>
      <c r="H223" s="124"/>
      <c r="I223" s="124"/>
      <c r="J223" s="124"/>
      <c r="K223" s="124"/>
      <c r="L223" s="124"/>
      <c r="M223" s="124"/>
      <c r="N223" s="124"/>
      <c r="O223" s="137"/>
      <c r="P223" s="141"/>
      <c r="Q223" s="144"/>
    </row>
  </sheetData>
  <autoFilter xmlns:etc="http://www.wps.cn/officeDocument/2017/etCustomData" ref="A1:Q137" etc:filterBottomFollowUsedRange="0">
    <extLst/>
  </autoFilter>
  <mergeCells count="33">
    <mergeCell ref="P2:P3"/>
    <mergeCell ref="P4:P7"/>
    <mergeCell ref="P8:P9"/>
    <mergeCell ref="P10:P11"/>
    <mergeCell ref="P12:P14"/>
    <mergeCell ref="P15:P17"/>
    <mergeCell ref="P18:P19"/>
    <mergeCell ref="P20:P22"/>
    <mergeCell ref="P23:P25"/>
    <mergeCell ref="P26:P28"/>
    <mergeCell ref="P29:P31"/>
    <mergeCell ref="P33:P38"/>
    <mergeCell ref="P39:P42"/>
    <mergeCell ref="P43:P44"/>
    <mergeCell ref="P45:P46"/>
    <mergeCell ref="P48:P50"/>
    <mergeCell ref="P51:P54"/>
    <mergeCell ref="P55:P59"/>
    <mergeCell ref="P60:P62"/>
    <mergeCell ref="P63:P67"/>
    <mergeCell ref="P68:P72"/>
    <mergeCell ref="P73:P76"/>
    <mergeCell ref="P77:P80"/>
    <mergeCell ref="P81:P87"/>
    <mergeCell ref="P88:P95"/>
    <mergeCell ref="P96:P108"/>
    <mergeCell ref="P110:P111"/>
    <mergeCell ref="P112:P114"/>
    <mergeCell ref="P116:P119"/>
    <mergeCell ref="P120:P127"/>
    <mergeCell ref="P128:P131"/>
    <mergeCell ref="P132:P134"/>
    <mergeCell ref="P135:P136"/>
  </mergeCells>
  <conditionalFormatting sqref="A2">
    <cfRule type="duplicateValues" dxfId="0" priority="337"/>
  </conditionalFormatting>
  <conditionalFormatting sqref="A3">
    <cfRule type="duplicateValues" dxfId="0" priority="336"/>
  </conditionalFormatting>
  <conditionalFormatting sqref="A4">
    <cfRule type="duplicateValues" dxfId="0" priority="335"/>
  </conditionalFormatting>
  <conditionalFormatting sqref="A5">
    <cfRule type="duplicateValues" dxfId="0" priority="334"/>
  </conditionalFormatting>
  <conditionalFormatting sqref="A6">
    <cfRule type="duplicateValues" dxfId="0" priority="333"/>
  </conditionalFormatting>
  <conditionalFormatting sqref="A7">
    <cfRule type="duplicateValues" dxfId="0" priority="332"/>
  </conditionalFormatting>
  <conditionalFormatting sqref="A8">
    <cfRule type="duplicateValues" dxfId="0" priority="331"/>
  </conditionalFormatting>
  <conditionalFormatting sqref="A9">
    <cfRule type="duplicateValues" dxfId="0" priority="330"/>
  </conditionalFormatting>
  <conditionalFormatting sqref="A10">
    <cfRule type="duplicateValues" dxfId="0" priority="329"/>
  </conditionalFormatting>
  <conditionalFormatting sqref="A11">
    <cfRule type="duplicateValues" dxfId="0" priority="328"/>
  </conditionalFormatting>
  <conditionalFormatting sqref="A12">
    <cfRule type="duplicateValues" dxfId="0" priority="327"/>
  </conditionalFormatting>
  <conditionalFormatting sqref="A13">
    <cfRule type="duplicateValues" dxfId="0" priority="326"/>
  </conditionalFormatting>
  <conditionalFormatting sqref="A14">
    <cfRule type="duplicateValues" dxfId="0" priority="325"/>
  </conditionalFormatting>
  <conditionalFormatting sqref="A15">
    <cfRule type="duplicateValues" dxfId="0" priority="324"/>
  </conditionalFormatting>
  <conditionalFormatting sqref="A16">
    <cfRule type="duplicateValues" dxfId="0" priority="323"/>
  </conditionalFormatting>
  <conditionalFormatting sqref="A17">
    <cfRule type="duplicateValues" dxfId="0" priority="322"/>
  </conditionalFormatting>
  <conditionalFormatting sqref="A18">
    <cfRule type="duplicateValues" dxfId="0" priority="321"/>
  </conditionalFormatting>
  <conditionalFormatting sqref="A19">
    <cfRule type="duplicateValues" dxfId="0" priority="320"/>
  </conditionalFormatting>
  <conditionalFormatting sqref="A20">
    <cfRule type="duplicateValues" dxfId="0" priority="319"/>
  </conditionalFormatting>
  <conditionalFormatting sqref="A21">
    <cfRule type="duplicateValues" dxfId="0" priority="318"/>
  </conditionalFormatting>
  <conditionalFormatting sqref="A22">
    <cfRule type="duplicateValues" dxfId="0" priority="317"/>
  </conditionalFormatting>
  <conditionalFormatting sqref="A23">
    <cfRule type="duplicateValues" dxfId="0" priority="316"/>
  </conditionalFormatting>
  <conditionalFormatting sqref="A24">
    <cfRule type="duplicateValues" dxfId="0" priority="315"/>
  </conditionalFormatting>
  <conditionalFormatting sqref="A25">
    <cfRule type="duplicateValues" dxfId="0" priority="314"/>
  </conditionalFormatting>
  <conditionalFormatting sqref="A26">
    <cfRule type="duplicateValues" dxfId="0" priority="313"/>
  </conditionalFormatting>
  <conditionalFormatting sqref="A27">
    <cfRule type="duplicateValues" dxfId="0" priority="312"/>
  </conditionalFormatting>
  <conditionalFormatting sqref="A28">
    <cfRule type="duplicateValues" dxfId="0" priority="311"/>
  </conditionalFormatting>
  <conditionalFormatting sqref="A29">
    <cfRule type="duplicateValues" dxfId="0" priority="310"/>
  </conditionalFormatting>
  <conditionalFormatting sqref="A30">
    <cfRule type="duplicateValues" dxfId="0" priority="309"/>
  </conditionalFormatting>
  <conditionalFormatting sqref="A31">
    <cfRule type="duplicateValues" dxfId="0" priority="308"/>
  </conditionalFormatting>
  <conditionalFormatting sqref="A32">
    <cfRule type="duplicateValues" dxfId="0" priority="307"/>
  </conditionalFormatting>
  <conditionalFormatting sqref="A33">
    <cfRule type="duplicateValues" dxfId="0" priority="306"/>
  </conditionalFormatting>
  <conditionalFormatting sqref="A34">
    <cfRule type="duplicateValues" dxfId="0" priority="305"/>
  </conditionalFormatting>
  <conditionalFormatting sqref="A35">
    <cfRule type="duplicateValues" dxfId="0" priority="304"/>
  </conditionalFormatting>
  <conditionalFormatting sqref="A36">
    <cfRule type="duplicateValues" dxfId="0" priority="302"/>
  </conditionalFormatting>
  <conditionalFormatting sqref="A37">
    <cfRule type="duplicateValues" dxfId="0" priority="301"/>
  </conditionalFormatting>
  <conditionalFormatting sqref="A38">
    <cfRule type="duplicateValues" dxfId="0" priority="300"/>
  </conditionalFormatting>
  <conditionalFormatting sqref="A39">
    <cfRule type="duplicateValues" dxfId="0" priority="299"/>
  </conditionalFormatting>
  <conditionalFormatting sqref="A40">
    <cfRule type="duplicateValues" dxfId="0" priority="243"/>
  </conditionalFormatting>
  <conditionalFormatting sqref="A41">
    <cfRule type="duplicateValues" dxfId="0" priority="298"/>
  </conditionalFormatting>
  <conditionalFormatting sqref="A42">
    <cfRule type="duplicateValues" dxfId="0" priority="297"/>
  </conditionalFormatting>
  <conditionalFormatting sqref="A43">
    <cfRule type="duplicateValues" dxfId="0" priority="296"/>
  </conditionalFormatting>
  <conditionalFormatting sqref="A44">
    <cfRule type="duplicateValues" dxfId="0" priority="295"/>
  </conditionalFormatting>
  <conditionalFormatting sqref="A45">
    <cfRule type="duplicateValues" dxfId="0" priority="294"/>
  </conditionalFormatting>
  <conditionalFormatting sqref="A46">
    <cfRule type="duplicateValues" dxfId="0" priority="293"/>
  </conditionalFormatting>
  <conditionalFormatting sqref="A47">
    <cfRule type="duplicateValues" dxfId="0" priority="292"/>
  </conditionalFormatting>
  <conditionalFormatting sqref="A48">
    <cfRule type="duplicateValues" dxfId="0" priority="291"/>
  </conditionalFormatting>
  <conditionalFormatting sqref="A49">
    <cfRule type="duplicateValues" dxfId="0" priority="290"/>
  </conditionalFormatting>
  <conditionalFormatting sqref="A50">
    <cfRule type="duplicateValues" dxfId="0" priority="289"/>
  </conditionalFormatting>
  <conditionalFormatting sqref="A51">
    <cfRule type="duplicateValues" dxfId="0" priority="288"/>
  </conditionalFormatting>
  <conditionalFormatting sqref="A52">
    <cfRule type="duplicateValues" dxfId="0" priority="287"/>
  </conditionalFormatting>
  <conditionalFormatting sqref="A53">
    <cfRule type="duplicateValues" dxfId="0" priority="286"/>
  </conditionalFormatting>
  <conditionalFormatting sqref="A54">
    <cfRule type="duplicateValues" dxfId="0" priority="285"/>
  </conditionalFormatting>
  <conditionalFormatting sqref="A55">
    <cfRule type="duplicateValues" dxfId="0" priority="284"/>
  </conditionalFormatting>
  <conditionalFormatting sqref="A56">
    <cfRule type="duplicateValues" dxfId="0" priority="180"/>
  </conditionalFormatting>
  <conditionalFormatting sqref="A57">
    <cfRule type="duplicateValues" dxfId="0" priority="283"/>
  </conditionalFormatting>
  <conditionalFormatting sqref="A58">
    <cfRule type="duplicateValues" dxfId="0" priority="282"/>
  </conditionalFormatting>
  <conditionalFormatting sqref="A59">
    <cfRule type="duplicateValues" dxfId="0" priority="281"/>
  </conditionalFormatting>
  <conditionalFormatting sqref="A60">
    <cfRule type="duplicateValues" dxfId="0" priority="280"/>
  </conditionalFormatting>
  <conditionalFormatting sqref="A61">
    <cfRule type="duplicateValues" dxfId="0" priority="279"/>
  </conditionalFormatting>
  <conditionalFormatting sqref="A62">
    <cfRule type="duplicateValues" dxfId="0" priority="278"/>
  </conditionalFormatting>
  <conditionalFormatting sqref="A63">
    <cfRule type="duplicateValues" dxfId="0" priority="277"/>
  </conditionalFormatting>
  <conditionalFormatting sqref="A64">
    <cfRule type="duplicateValues" dxfId="0" priority="276"/>
  </conditionalFormatting>
  <conditionalFormatting sqref="A65">
    <cfRule type="duplicateValues" dxfId="0" priority="275"/>
  </conditionalFormatting>
  <conditionalFormatting sqref="A66">
    <cfRule type="duplicateValues" dxfId="0" priority="274"/>
  </conditionalFormatting>
  <conditionalFormatting sqref="A67">
    <cfRule type="duplicateValues" dxfId="0" priority="273"/>
  </conditionalFormatting>
  <conditionalFormatting sqref="A68">
    <cfRule type="duplicateValues" dxfId="0" priority="272"/>
  </conditionalFormatting>
  <conditionalFormatting sqref="A69">
    <cfRule type="duplicateValues" dxfId="0" priority="271"/>
  </conditionalFormatting>
  <conditionalFormatting sqref="A70">
    <cfRule type="duplicateValues" dxfId="0" priority="270"/>
  </conditionalFormatting>
  <conditionalFormatting sqref="A71">
    <cfRule type="duplicateValues" dxfId="0" priority="269"/>
  </conditionalFormatting>
  <conditionalFormatting sqref="A72">
    <cfRule type="duplicateValues" dxfId="0" priority="268"/>
  </conditionalFormatting>
  <conditionalFormatting sqref="A73">
    <cfRule type="duplicateValues" dxfId="0" priority="267"/>
  </conditionalFormatting>
  <conditionalFormatting sqref="A74">
    <cfRule type="duplicateValues" dxfId="0" priority="266"/>
  </conditionalFormatting>
  <conditionalFormatting sqref="A75">
    <cfRule type="duplicateValues" dxfId="0" priority="265"/>
  </conditionalFormatting>
  <conditionalFormatting sqref="A76">
    <cfRule type="duplicateValues" dxfId="0" priority="264"/>
  </conditionalFormatting>
  <conditionalFormatting sqref="A77">
    <cfRule type="duplicateValues" dxfId="0" priority="263"/>
  </conditionalFormatting>
  <conditionalFormatting sqref="A78">
    <cfRule type="duplicateValues" dxfId="0" priority="262"/>
  </conditionalFormatting>
  <conditionalFormatting sqref="A79">
    <cfRule type="duplicateValues" dxfId="0" priority="261"/>
  </conditionalFormatting>
  <conditionalFormatting sqref="A80">
    <cfRule type="duplicateValues" dxfId="0" priority="260"/>
  </conditionalFormatting>
  <conditionalFormatting sqref="A81">
    <cfRule type="duplicateValues" dxfId="0" priority="259"/>
  </conditionalFormatting>
  <conditionalFormatting sqref="A82">
    <cfRule type="duplicateValues" dxfId="0" priority="258"/>
  </conditionalFormatting>
  <conditionalFormatting sqref="A83">
    <cfRule type="duplicateValues" dxfId="0" priority="257"/>
  </conditionalFormatting>
  <conditionalFormatting sqref="A84">
    <cfRule type="duplicateValues" dxfId="0" priority="256"/>
  </conditionalFormatting>
  <conditionalFormatting sqref="A85">
    <cfRule type="duplicateValues" dxfId="0" priority="255"/>
  </conditionalFormatting>
  <conditionalFormatting sqref="A86">
    <cfRule type="duplicateValues" dxfId="0" priority="254"/>
  </conditionalFormatting>
  <conditionalFormatting sqref="A87">
    <cfRule type="duplicateValues" dxfId="0" priority="253"/>
  </conditionalFormatting>
  <conditionalFormatting sqref="A88">
    <cfRule type="duplicateValues" dxfId="0" priority="249"/>
  </conditionalFormatting>
  <conditionalFormatting sqref="A89">
    <cfRule type="duplicateValues" dxfId="0" priority="248"/>
  </conditionalFormatting>
  <conditionalFormatting sqref="A90">
    <cfRule type="duplicateValues" dxfId="0" priority="247"/>
  </conditionalFormatting>
  <conditionalFormatting sqref="A91">
    <cfRule type="duplicateValues" dxfId="0" priority="246"/>
  </conditionalFormatting>
  <conditionalFormatting sqref="A92">
    <cfRule type="duplicateValues" dxfId="0" priority="245"/>
  </conditionalFormatting>
  <conditionalFormatting sqref="A93">
    <cfRule type="duplicateValues" dxfId="0" priority="242"/>
  </conditionalFormatting>
  <conditionalFormatting sqref="A94">
    <cfRule type="duplicateValues" dxfId="0" priority="241"/>
  </conditionalFormatting>
  <conditionalFormatting sqref="A95">
    <cfRule type="duplicateValues" dxfId="0" priority="240"/>
  </conditionalFormatting>
  <conditionalFormatting sqref="A96">
    <cfRule type="duplicateValues" dxfId="0" priority="239"/>
  </conditionalFormatting>
  <conditionalFormatting sqref="A97">
    <cfRule type="duplicateValues" dxfId="0" priority="238"/>
  </conditionalFormatting>
  <conditionalFormatting sqref="A98">
    <cfRule type="duplicateValues" dxfId="0" priority="237"/>
  </conditionalFormatting>
  <conditionalFormatting sqref="A99">
    <cfRule type="duplicateValues" dxfId="0" priority="236"/>
  </conditionalFormatting>
  <conditionalFormatting sqref="A100">
    <cfRule type="duplicateValues" dxfId="0" priority="235"/>
  </conditionalFormatting>
  <conditionalFormatting sqref="A101">
    <cfRule type="duplicateValues" dxfId="0" priority="234"/>
  </conditionalFormatting>
  <conditionalFormatting sqref="A102">
    <cfRule type="duplicateValues" dxfId="0" priority="233"/>
  </conditionalFormatting>
  <conditionalFormatting sqref="A103">
    <cfRule type="duplicateValues" dxfId="0" priority="232"/>
  </conditionalFormatting>
  <conditionalFormatting sqref="A104">
    <cfRule type="duplicateValues" dxfId="0" priority="231"/>
  </conditionalFormatting>
  <conditionalFormatting sqref="A105">
    <cfRule type="duplicateValues" dxfId="0" priority="230"/>
  </conditionalFormatting>
  <conditionalFormatting sqref="A106">
    <cfRule type="duplicateValues" dxfId="0" priority="229"/>
  </conditionalFormatting>
  <conditionalFormatting sqref="A107">
    <cfRule type="duplicateValues" dxfId="0" priority="228"/>
  </conditionalFormatting>
  <conditionalFormatting sqref="A108">
    <cfRule type="duplicateValues" dxfId="0" priority="227"/>
  </conditionalFormatting>
  <conditionalFormatting sqref="A109">
    <cfRule type="duplicateValues" dxfId="0" priority="226"/>
  </conditionalFormatting>
  <conditionalFormatting sqref="A110">
    <cfRule type="duplicateValues" dxfId="0" priority="225"/>
  </conditionalFormatting>
  <conditionalFormatting sqref="A111">
    <cfRule type="duplicateValues" dxfId="0" priority="224"/>
  </conditionalFormatting>
  <conditionalFormatting sqref="A112">
    <cfRule type="duplicateValues" dxfId="0" priority="223"/>
  </conditionalFormatting>
  <conditionalFormatting sqref="A113">
    <cfRule type="duplicateValues" dxfId="0" priority="222"/>
  </conditionalFormatting>
  <conditionalFormatting sqref="A114">
    <cfRule type="duplicateValues" dxfId="0" priority="221"/>
  </conditionalFormatting>
  <conditionalFormatting sqref="A115">
    <cfRule type="duplicateValues" dxfId="0" priority="219"/>
  </conditionalFormatting>
  <conditionalFormatting sqref="A116">
    <cfRule type="duplicateValues" dxfId="0" priority="218"/>
  </conditionalFormatting>
  <conditionalFormatting sqref="A117">
    <cfRule type="duplicateValues" dxfId="0" priority="217"/>
  </conditionalFormatting>
  <conditionalFormatting sqref="A118">
    <cfRule type="duplicateValues" dxfId="0" priority="216"/>
  </conditionalFormatting>
  <conditionalFormatting sqref="A119">
    <cfRule type="duplicateValues" dxfId="0" priority="215"/>
  </conditionalFormatting>
  <conditionalFormatting sqref="A120">
    <cfRule type="duplicateValues" dxfId="0" priority="196"/>
  </conditionalFormatting>
  <conditionalFormatting sqref="A121">
    <cfRule type="duplicateValues" dxfId="0" priority="195"/>
  </conditionalFormatting>
  <conditionalFormatting sqref="A122">
    <cfRule type="duplicateValues" dxfId="0" priority="194"/>
  </conditionalFormatting>
  <conditionalFormatting sqref="A123">
    <cfRule type="duplicateValues" dxfId="0" priority="193"/>
  </conditionalFormatting>
  <conditionalFormatting sqref="A124">
    <cfRule type="duplicateValues" dxfId="0" priority="192"/>
  </conditionalFormatting>
  <conditionalFormatting sqref="A125">
    <cfRule type="duplicateValues" dxfId="0" priority="191"/>
  </conditionalFormatting>
  <conditionalFormatting sqref="A126">
    <cfRule type="duplicateValues" dxfId="0" priority="190"/>
  </conditionalFormatting>
  <conditionalFormatting sqref="A127">
    <cfRule type="duplicateValues" dxfId="0" priority="189"/>
  </conditionalFormatting>
  <conditionalFormatting sqref="A128">
    <cfRule type="duplicateValues" dxfId="0" priority="188"/>
  </conditionalFormatting>
  <conditionalFormatting sqref="A129">
    <cfRule type="duplicateValues" dxfId="0" priority="187"/>
  </conditionalFormatting>
  <conditionalFormatting sqref="A130">
    <cfRule type="duplicateValues" dxfId="0" priority="186"/>
  </conditionalFormatting>
  <conditionalFormatting sqref="A131">
    <cfRule type="duplicateValues" dxfId="0" priority="185"/>
  </conditionalFormatting>
  <conditionalFormatting sqref="A132">
    <cfRule type="duplicateValues" dxfId="0" priority="184"/>
  </conditionalFormatting>
  <conditionalFormatting sqref="A133">
    <cfRule type="duplicateValues" dxfId="0" priority="183"/>
  </conditionalFormatting>
  <conditionalFormatting sqref="A134">
    <cfRule type="duplicateValues" dxfId="0" priority="182"/>
  </conditionalFormatting>
  <conditionalFormatting sqref="A135">
    <cfRule type="duplicateValues" dxfId="0" priority="178"/>
  </conditionalFormatting>
  <conditionalFormatting sqref="A136">
    <cfRule type="duplicateValues" dxfId="0" priority="177"/>
  </conditionalFormatting>
  <conditionalFormatting sqref="A137">
    <cfRule type="duplicateValues" dxfId="0" priority="176"/>
  </conditionalFormatting>
  <conditionalFormatting sqref="A138">
    <cfRule type="duplicateValues" dxfId="0" priority="175"/>
  </conditionalFormatting>
  <conditionalFormatting sqref="A139">
    <cfRule type="duplicateValues" dxfId="0" priority="174"/>
  </conditionalFormatting>
  <conditionalFormatting sqref="A140">
    <cfRule type="duplicateValues" dxfId="0" priority="173"/>
  </conditionalFormatting>
  <conditionalFormatting sqref="A141">
    <cfRule type="duplicateValues" dxfId="0" priority="172"/>
  </conditionalFormatting>
  <conditionalFormatting sqref="A142">
    <cfRule type="duplicateValues" dxfId="0" priority="171"/>
  </conditionalFormatting>
  <conditionalFormatting sqref="A143">
    <cfRule type="duplicateValues" dxfId="0" priority="170"/>
  </conditionalFormatting>
  <conditionalFormatting sqref="A144">
    <cfRule type="duplicateValues" dxfId="0" priority="169"/>
  </conditionalFormatting>
  <conditionalFormatting sqref="A145">
    <cfRule type="duplicateValues" dxfId="0" priority="168"/>
  </conditionalFormatting>
  <conditionalFormatting sqref="A146">
    <cfRule type="duplicateValues" dxfId="0" priority="167"/>
  </conditionalFormatting>
  <conditionalFormatting sqref="A147">
    <cfRule type="duplicateValues" dxfId="0" priority="166"/>
  </conditionalFormatting>
  <conditionalFormatting sqref="A148">
    <cfRule type="duplicateValues" dxfId="0" priority="165"/>
  </conditionalFormatting>
  <conditionalFormatting sqref="A149">
    <cfRule type="duplicateValues" dxfId="0" priority="164"/>
  </conditionalFormatting>
  <conditionalFormatting sqref="A150">
    <cfRule type="duplicateValues" dxfId="0" priority="163"/>
  </conditionalFormatting>
  <conditionalFormatting sqref="A151">
    <cfRule type="duplicateValues" dxfId="0" priority="162"/>
  </conditionalFormatting>
  <conditionalFormatting sqref="A152">
    <cfRule type="duplicateValues" dxfId="0" priority="161"/>
  </conditionalFormatting>
  <conditionalFormatting sqref="A153">
    <cfRule type="duplicateValues" dxfId="0" priority="160"/>
  </conditionalFormatting>
  <conditionalFormatting sqref="A154">
    <cfRule type="duplicateValues" dxfId="0" priority="159"/>
  </conditionalFormatting>
  <conditionalFormatting sqref="A155">
    <cfRule type="duplicateValues" dxfId="0" priority="158"/>
  </conditionalFormatting>
  <conditionalFormatting sqref="A156">
    <cfRule type="duplicateValues" dxfId="0" priority="157"/>
  </conditionalFormatting>
  <conditionalFormatting sqref="A157">
    <cfRule type="duplicateValues" dxfId="0" priority="156"/>
  </conditionalFormatting>
  <conditionalFormatting sqref="A158">
    <cfRule type="duplicateValues" dxfId="0" priority="155"/>
  </conditionalFormatting>
  <conditionalFormatting sqref="A159">
    <cfRule type="duplicateValues" dxfId="0" priority="154"/>
  </conditionalFormatting>
  <conditionalFormatting sqref="A160">
    <cfRule type="duplicateValues" dxfId="0" priority="153"/>
  </conditionalFormatting>
  <conditionalFormatting sqref="A161">
    <cfRule type="duplicateValues" dxfId="0" priority="152"/>
  </conditionalFormatting>
  <conditionalFormatting sqref="A162">
    <cfRule type="duplicateValues" dxfId="0" priority="151"/>
  </conditionalFormatting>
  <conditionalFormatting sqref="A163">
    <cfRule type="duplicateValues" dxfId="0" priority="150"/>
  </conditionalFormatting>
  <conditionalFormatting sqref="A164">
    <cfRule type="duplicateValues" dxfId="0" priority="149"/>
  </conditionalFormatting>
  <conditionalFormatting sqref="A165">
    <cfRule type="duplicateValues" dxfId="0" priority="148"/>
  </conditionalFormatting>
  <conditionalFormatting sqref="A166">
    <cfRule type="duplicateValues" dxfId="0" priority="147"/>
  </conditionalFormatting>
  <conditionalFormatting sqref="A167">
    <cfRule type="duplicateValues" dxfId="0" priority="146"/>
  </conditionalFormatting>
  <conditionalFormatting sqref="A168">
    <cfRule type="duplicateValues" dxfId="0" priority="145"/>
  </conditionalFormatting>
  <conditionalFormatting sqref="A169">
    <cfRule type="duplicateValues" dxfId="0" priority="144"/>
  </conditionalFormatting>
  <conditionalFormatting sqref="A170">
    <cfRule type="duplicateValues" dxfId="0" priority="143"/>
  </conditionalFormatting>
  <conditionalFormatting sqref="A171">
    <cfRule type="duplicateValues" dxfId="0" priority="142"/>
  </conditionalFormatting>
  <conditionalFormatting sqref="A172">
    <cfRule type="duplicateValues" dxfId="0" priority="141"/>
  </conditionalFormatting>
  <conditionalFormatting sqref="A173">
    <cfRule type="duplicateValues" dxfId="0" priority="140"/>
  </conditionalFormatting>
  <conditionalFormatting sqref="A174">
    <cfRule type="duplicateValues" dxfId="0" priority="139"/>
  </conditionalFormatting>
  <conditionalFormatting sqref="A175">
    <cfRule type="duplicateValues" dxfId="0" priority="138"/>
  </conditionalFormatting>
  <conditionalFormatting sqref="A176">
    <cfRule type="duplicateValues" dxfId="0" priority="137"/>
  </conditionalFormatting>
  <conditionalFormatting sqref="A177">
    <cfRule type="duplicateValues" dxfId="0" priority="136"/>
  </conditionalFormatting>
  <conditionalFormatting sqref="A178">
    <cfRule type="duplicateValues" dxfId="0" priority="135"/>
  </conditionalFormatting>
  <conditionalFormatting sqref="A179">
    <cfRule type="duplicateValues" dxfId="0" priority="134"/>
  </conditionalFormatting>
  <conditionalFormatting sqref="A180">
    <cfRule type="duplicateValues" dxfId="0" priority="133"/>
  </conditionalFormatting>
  <conditionalFormatting sqref="A181">
    <cfRule type="duplicateValues" dxfId="0" priority="132"/>
  </conditionalFormatting>
  <conditionalFormatting sqref="A182">
    <cfRule type="duplicateValues" dxfId="0" priority="131"/>
  </conditionalFormatting>
  <conditionalFormatting sqref="A183">
    <cfRule type="duplicateValues" dxfId="0" priority="130"/>
  </conditionalFormatting>
  <conditionalFormatting sqref="A184">
    <cfRule type="duplicateValues" dxfId="0" priority="129"/>
  </conditionalFormatting>
  <conditionalFormatting sqref="A185">
    <cfRule type="duplicateValues" dxfId="0" priority="128"/>
  </conditionalFormatting>
  <conditionalFormatting sqref="A186">
    <cfRule type="duplicateValues" dxfId="0" priority="127"/>
  </conditionalFormatting>
  <conditionalFormatting sqref="A187">
    <cfRule type="duplicateValues" dxfId="0" priority="126"/>
  </conditionalFormatting>
  <conditionalFormatting sqref="A188">
    <cfRule type="duplicateValues" dxfId="0" priority="125"/>
  </conditionalFormatting>
  <conditionalFormatting sqref="A189">
    <cfRule type="duplicateValues" dxfId="0" priority="124"/>
  </conditionalFormatting>
  <conditionalFormatting sqref="A190">
    <cfRule type="duplicateValues" dxfId="0" priority="123"/>
  </conditionalFormatting>
  <conditionalFormatting sqref="A191">
    <cfRule type="duplicateValues" dxfId="0" priority="122"/>
  </conditionalFormatting>
  <conditionalFormatting sqref="A192">
    <cfRule type="duplicateValues" dxfId="0" priority="121"/>
  </conditionalFormatting>
  <conditionalFormatting sqref="A193">
    <cfRule type="duplicateValues" dxfId="0" priority="120"/>
  </conditionalFormatting>
  <conditionalFormatting sqref="A194">
    <cfRule type="duplicateValues" dxfId="0" priority="119"/>
  </conditionalFormatting>
  <conditionalFormatting sqref="A195">
    <cfRule type="duplicateValues" dxfId="0" priority="118"/>
  </conditionalFormatting>
  <conditionalFormatting sqref="A196">
    <cfRule type="duplicateValues" dxfId="0" priority="117"/>
  </conditionalFormatting>
  <conditionalFormatting sqref="A197">
    <cfRule type="duplicateValues" dxfId="0" priority="116"/>
  </conditionalFormatting>
  <conditionalFormatting sqref="A198">
    <cfRule type="duplicateValues" dxfId="0" priority="115"/>
  </conditionalFormatting>
  <conditionalFormatting sqref="A199">
    <cfRule type="duplicateValues" dxfId="0" priority="114"/>
  </conditionalFormatting>
  <conditionalFormatting sqref="A200">
    <cfRule type="duplicateValues" dxfId="0" priority="113"/>
  </conditionalFormatting>
  <conditionalFormatting sqref="A201">
    <cfRule type="duplicateValues" dxfId="0" priority="112"/>
  </conditionalFormatting>
  <conditionalFormatting sqref="A202">
    <cfRule type="duplicateValues" dxfId="0" priority="111"/>
  </conditionalFormatting>
  <conditionalFormatting sqref="A203">
    <cfRule type="duplicateValues" dxfId="0" priority="110"/>
  </conditionalFormatting>
  <conditionalFormatting sqref="A204">
    <cfRule type="duplicateValues" dxfId="0" priority="109"/>
  </conditionalFormatting>
  <conditionalFormatting sqref="A205">
    <cfRule type="duplicateValues" dxfId="0" priority="108"/>
  </conditionalFormatting>
  <conditionalFormatting sqref="A206">
    <cfRule type="duplicateValues" dxfId="0" priority="107"/>
  </conditionalFormatting>
  <conditionalFormatting sqref="A207">
    <cfRule type="duplicateValues" dxfId="0" priority="106"/>
  </conditionalFormatting>
  <conditionalFormatting sqref="A208">
    <cfRule type="duplicateValues" dxfId="0" priority="105"/>
  </conditionalFormatting>
  <conditionalFormatting sqref="A209">
    <cfRule type="duplicateValues" dxfId="0" priority="104"/>
  </conditionalFormatting>
  <conditionalFormatting sqref="A210">
    <cfRule type="duplicateValues" dxfId="0" priority="103"/>
  </conditionalFormatting>
  <conditionalFormatting sqref="A211">
    <cfRule type="duplicateValues" dxfId="0" priority="102"/>
  </conditionalFormatting>
  <conditionalFormatting sqref="A212">
    <cfRule type="duplicateValues" dxfId="0" priority="101"/>
  </conditionalFormatting>
  <conditionalFormatting sqref="A213">
    <cfRule type="duplicateValues" dxfId="0" priority="100"/>
  </conditionalFormatting>
  <conditionalFormatting sqref="A214">
    <cfRule type="duplicateValues" dxfId="0" priority="99"/>
  </conditionalFormatting>
  <conditionalFormatting sqref="A215">
    <cfRule type="duplicateValues" dxfId="0" priority="98"/>
  </conditionalFormatting>
  <conditionalFormatting sqref="A216">
    <cfRule type="duplicateValues" dxfId="0" priority="97"/>
  </conditionalFormatting>
  <conditionalFormatting sqref="A217">
    <cfRule type="duplicateValues" dxfId="0" priority="96"/>
  </conditionalFormatting>
  <conditionalFormatting sqref="A218">
    <cfRule type="duplicateValues" dxfId="0" priority="95"/>
  </conditionalFormatting>
  <conditionalFormatting sqref="A219">
    <cfRule type="duplicateValues" dxfId="0" priority="94"/>
  </conditionalFormatting>
  <conditionalFormatting sqref="A220">
    <cfRule type="duplicateValues" dxfId="0" priority="93"/>
  </conditionalFormatting>
  <conditionalFormatting sqref="A221">
    <cfRule type="duplicateValues" dxfId="0" priority="92"/>
  </conditionalFormatting>
  <conditionalFormatting sqref="A222">
    <cfRule type="duplicateValues" dxfId="0" priority="91"/>
  </conditionalFormatting>
  <conditionalFormatting sqref="A223">
    <cfRule type="duplicateValues" dxfId="0" priority="90"/>
  </conditionalFormatting>
  <conditionalFormatting sqref="A1:A39 A41:A55 A57:A92 A224:A1048576">
    <cfRule type="duplicateValues" dxfId="0" priority="244"/>
  </conditionalFormatting>
  <conditionalFormatting sqref="A1 A224:A1048576">
    <cfRule type="duplicateValues" dxfId="0" priority="354"/>
  </conditionalFormatting>
  <conditionalFormatting sqref="A1:A134 A224:A1048576">
    <cfRule type="duplicateValues" dxfId="0" priority="179"/>
  </conditionalFormatting>
  <pageMargins left="0.75" right="0.75" top="1" bottom="1" header="0.5" footer="0.5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P29" sqref="P29"/>
    </sheetView>
  </sheetViews>
  <sheetFormatPr defaultColWidth="9" defaultRowHeight="13.5"/>
  <cols>
    <col min="1" max="1" width="10.375" customWidth="1"/>
    <col min="2" max="2" width="17.125" customWidth="1"/>
    <col min="3" max="3" width="18.25" customWidth="1"/>
    <col min="4" max="4" width="9.375" customWidth="1"/>
    <col min="5" max="5" width="13.75" customWidth="1"/>
    <col min="6" max="6" width="16.25" customWidth="1"/>
    <col min="7" max="7" width="33.75" customWidth="1"/>
    <col min="8" max="8" width="9.375" customWidth="1"/>
    <col min="9" max="9" width="8.375" customWidth="1"/>
    <col min="10" max="10" width="9.375" customWidth="1"/>
    <col min="11" max="11" width="14.875" customWidth="1"/>
    <col min="12" max="12" width="12.625" customWidth="1"/>
    <col min="13" max="13" width="5.375" customWidth="1"/>
    <col min="14" max="14" width="7.375" customWidth="1"/>
    <col min="15" max="16" width="9.375" customWidth="1"/>
  </cols>
  <sheetData>
    <row r="1" spans="1:16">
      <c r="A1" s="111" t="s">
        <v>380</v>
      </c>
      <c r="B1" s="111" t="s">
        <v>381</v>
      </c>
      <c r="C1" s="111" t="s">
        <v>382</v>
      </c>
      <c r="D1" s="111" t="s">
        <v>383</v>
      </c>
      <c r="E1" s="111" t="s">
        <v>384</v>
      </c>
      <c r="F1" s="111" t="s">
        <v>385</v>
      </c>
      <c r="G1" s="111" t="s">
        <v>386</v>
      </c>
      <c r="H1" s="111" t="s">
        <v>387</v>
      </c>
      <c r="I1" s="111" t="s">
        <v>388</v>
      </c>
      <c r="J1" s="111" t="s">
        <v>389</v>
      </c>
      <c r="K1" s="111" t="s">
        <v>390</v>
      </c>
      <c r="L1" s="111" t="s">
        <v>391</v>
      </c>
      <c r="M1" s="111" t="s">
        <v>242</v>
      </c>
      <c r="N1" s="111" t="s">
        <v>1821</v>
      </c>
      <c r="O1" s="111" t="s">
        <v>1822</v>
      </c>
      <c r="P1" s="113" t="s">
        <v>1823</v>
      </c>
    </row>
    <row r="2" customFormat="1" spans="1:14">
      <c r="A2" t="s">
        <v>3737</v>
      </c>
      <c r="B2" t="s">
        <v>653</v>
      </c>
      <c r="C2" t="s">
        <v>3738</v>
      </c>
      <c r="D2" t="s">
        <v>655</v>
      </c>
      <c r="E2"/>
      <c r="F2">
        <v>1</v>
      </c>
      <c r="G2" t="s">
        <v>736</v>
      </c>
      <c r="H2" t="s">
        <v>3024</v>
      </c>
      <c r="I2">
        <v>3488</v>
      </c>
      <c r="J2">
        <v>1</v>
      </c>
      <c r="K2" t="s">
        <v>265</v>
      </c>
      <c r="L2" t="s">
        <v>3025</v>
      </c>
      <c r="M2">
        <v>1</v>
      </c>
      <c r="N2" t="s">
        <v>97</v>
      </c>
    </row>
    <row r="3" customFormat="1" spans="1:14">
      <c r="A3" t="s">
        <v>3739</v>
      </c>
      <c r="B3" t="s">
        <v>653</v>
      </c>
      <c r="C3" t="s">
        <v>3740</v>
      </c>
      <c r="D3" t="s">
        <v>1061</v>
      </c>
      <c r="G3" t="s">
        <v>1853</v>
      </c>
      <c r="H3" t="s">
        <v>109</v>
      </c>
      <c r="I3">
        <v>3388</v>
      </c>
      <c r="J3">
        <v>1</v>
      </c>
      <c r="K3" t="s">
        <v>265</v>
      </c>
      <c r="L3" t="s">
        <v>1856</v>
      </c>
      <c r="M3">
        <v>1</v>
      </c>
      <c r="N3" t="s">
        <v>109</v>
      </c>
    </row>
    <row r="4" customFormat="1" spans="1:14">
      <c r="A4" t="s">
        <v>3739</v>
      </c>
      <c r="B4" t="s">
        <v>653</v>
      </c>
      <c r="C4" t="s">
        <v>3740</v>
      </c>
      <c r="D4" t="s">
        <v>1061</v>
      </c>
      <c r="G4" t="s">
        <v>1853</v>
      </c>
      <c r="H4" t="s">
        <v>109</v>
      </c>
      <c r="I4">
        <v>3608</v>
      </c>
      <c r="J4">
        <v>1</v>
      </c>
      <c r="K4" t="s">
        <v>331</v>
      </c>
      <c r="L4" t="s">
        <v>1856</v>
      </c>
      <c r="M4" s="114">
        <v>2</v>
      </c>
      <c r="N4" t="s">
        <v>109</v>
      </c>
    </row>
    <row r="5" customFormat="1" spans="1:14">
      <c r="A5" t="s">
        <v>3739</v>
      </c>
      <c r="B5" t="s">
        <v>653</v>
      </c>
      <c r="C5" t="s">
        <v>3740</v>
      </c>
      <c r="D5" t="s">
        <v>1061</v>
      </c>
      <c r="G5" t="s">
        <v>1853</v>
      </c>
      <c r="H5" t="s">
        <v>109</v>
      </c>
      <c r="I5">
        <v>5000</v>
      </c>
      <c r="J5">
        <v>1</v>
      </c>
      <c r="K5" t="s">
        <v>335</v>
      </c>
      <c r="L5" t="s">
        <v>1856</v>
      </c>
      <c r="M5" s="114">
        <v>2</v>
      </c>
      <c r="N5" t="s">
        <v>109</v>
      </c>
    </row>
    <row r="6" customFormat="1" spans="1:14">
      <c r="A6" t="s">
        <v>3739</v>
      </c>
      <c r="B6" t="s">
        <v>756</v>
      </c>
      <c r="C6" t="s">
        <v>3741</v>
      </c>
      <c r="D6" t="s">
        <v>1061</v>
      </c>
      <c r="G6" t="s">
        <v>1853</v>
      </c>
      <c r="H6" t="s">
        <v>109</v>
      </c>
      <c r="I6">
        <v>4998</v>
      </c>
      <c r="J6">
        <v>-1</v>
      </c>
      <c r="K6" t="s">
        <v>265</v>
      </c>
      <c r="L6" t="s">
        <v>1856</v>
      </c>
      <c r="M6">
        <v>-1</v>
      </c>
      <c r="N6" t="s">
        <v>109</v>
      </c>
    </row>
    <row r="7" customFormat="1" spans="1:14">
      <c r="A7" t="s">
        <v>3739</v>
      </c>
      <c r="B7" t="s">
        <v>756</v>
      </c>
      <c r="C7" t="s">
        <v>3741</v>
      </c>
      <c r="D7" t="s">
        <v>1061</v>
      </c>
      <c r="G7" t="s">
        <v>1853</v>
      </c>
      <c r="H7" t="s">
        <v>109</v>
      </c>
      <c r="I7">
        <v>7998</v>
      </c>
      <c r="J7">
        <v>-1</v>
      </c>
      <c r="K7" t="s">
        <v>331</v>
      </c>
      <c r="L7" t="s">
        <v>1856</v>
      </c>
      <c r="M7">
        <v>-2</v>
      </c>
      <c r="N7" t="s">
        <v>109</v>
      </c>
    </row>
    <row r="8" spans="1:14">
      <c r="A8" t="s">
        <v>3739</v>
      </c>
      <c r="B8" t="s">
        <v>756</v>
      </c>
      <c r="C8" t="s">
        <v>3741</v>
      </c>
      <c r="D8" t="s">
        <v>1061</v>
      </c>
      <c r="G8" t="s">
        <v>1853</v>
      </c>
      <c r="H8" t="s">
        <v>109</v>
      </c>
      <c r="J8">
        <v>-1</v>
      </c>
      <c r="K8" t="s">
        <v>335</v>
      </c>
      <c r="L8" t="s">
        <v>1856</v>
      </c>
      <c r="M8">
        <v>-2</v>
      </c>
      <c r="N8" t="s">
        <v>109</v>
      </c>
    </row>
    <row r="9" spans="1:14">
      <c r="A9" t="s">
        <v>3739</v>
      </c>
      <c r="B9" t="s">
        <v>653</v>
      </c>
      <c r="C9" t="s">
        <v>3742</v>
      </c>
      <c r="D9" t="s">
        <v>1061</v>
      </c>
      <c r="G9" t="s">
        <v>1853</v>
      </c>
      <c r="H9" t="s">
        <v>109</v>
      </c>
      <c r="I9">
        <v>3388</v>
      </c>
      <c r="J9">
        <v>2</v>
      </c>
      <c r="K9" t="s">
        <v>265</v>
      </c>
      <c r="L9" t="s">
        <v>1856</v>
      </c>
      <c r="M9" s="114">
        <v>2</v>
      </c>
      <c r="N9" t="s">
        <v>109</v>
      </c>
    </row>
    <row r="10" spans="1:14">
      <c r="A10" t="s">
        <v>3739</v>
      </c>
      <c r="B10" t="s">
        <v>653</v>
      </c>
      <c r="C10" t="s">
        <v>3742</v>
      </c>
      <c r="D10" t="s">
        <v>1061</v>
      </c>
      <c r="G10" t="s">
        <v>1853</v>
      </c>
      <c r="H10" t="s">
        <v>109</v>
      </c>
      <c r="I10">
        <v>3608</v>
      </c>
      <c r="J10">
        <v>2</v>
      </c>
      <c r="K10" t="s">
        <v>331</v>
      </c>
      <c r="L10" t="s">
        <v>1856</v>
      </c>
      <c r="M10" s="114">
        <v>4</v>
      </c>
      <c r="N10" t="s">
        <v>109</v>
      </c>
    </row>
    <row r="11" spans="1:14">
      <c r="A11" t="s">
        <v>3739</v>
      </c>
      <c r="B11" t="s">
        <v>653</v>
      </c>
      <c r="C11" t="s">
        <v>3742</v>
      </c>
      <c r="D11" t="s">
        <v>1061</v>
      </c>
      <c r="G11" t="s">
        <v>1853</v>
      </c>
      <c r="H11" t="s">
        <v>109</v>
      </c>
      <c r="I11">
        <v>3388</v>
      </c>
      <c r="J11">
        <v>2</v>
      </c>
      <c r="K11" t="s">
        <v>265</v>
      </c>
      <c r="L11" t="s">
        <v>1856</v>
      </c>
      <c r="M11">
        <v>2</v>
      </c>
      <c r="N11" t="s">
        <v>109</v>
      </c>
    </row>
    <row r="12" spans="1:14">
      <c r="A12" t="s">
        <v>3739</v>
      </c>
      <c r="B12" t="s">
        <v>653</v>
      </c>
      <c r="C12" t="s">
        <v>3742</v>
      </c>
      <c r="D12" t="s">
        <v>1061</v>
      </c>
      <c r="G12" t="s">
        <v>1853</v>
      </c>
      <c r="H12" t="s">
        <v>109</v>
      </c>
      <c r="I12">
        <v>3608</v>
      </c>
      <c r="J12">
        <v>2</v>
      </c>
      <c r="K12" t="s">
        <v>331</v>
      </c>
      <c r="L12" t="s">
        <v>1856</v>
      </c>
      <c r="M12" s="114">
        <v>4</v>
      </c>
      <c r="N12" t="s">
        <v>109</v>
      </c>
    </row>
    <row r="13" spans="1:14">
      <c r="A13" t="s">
        <v>3739</v>
      </c>
      <c r="B13" t="s">
        <v>653</v>
      </c>
      <c r="C13" t="s">
        <v>3742</v>
      </c>
      <c r="D13" t="s">
        <v>1061</v>
      </c>
      <c r="G13" t="s">
        <v>1853</v>
      </c>
      <c r="H13" t="s">
        <v>109</v>
      </c>
      <c r="I13">
        <v>5000</v>
      </c>
      <c r="J13">
        <v>2</v>
      </c>
      <c r="K13" t="s">
        <v>335</v>
      </c>
      <c r="L13" t="s">
        <v>1856</v>
      </c>
      <c r="M13">
        <v>4</v>
      </c>
      <c r="N13" t="s">
        <v>109</v>
      </c>
    </row>
    <row r="14" s="109" customFormat="1" spans="1:16">
      <c r="A14" t="s">
        <v>3739</v>
      </c>
      <c r="B14" t="s">
        <v>756</v>
      </c>
      <c r="C14" t="s">
        <v>3743</v>
      </c>
      <c r="D14" t="s">
        <v>1061</v>
      </c>
      <c r="E14"/>
      <c r="F14"/>
      <c r="G14" t="s">
        <v>1853</v>
      </c>
      <c r="H14" t="s">
        <v>109</v>
      </c>
      <c r="I14">
        <v>4798</v>
      </c>
      <c r="J14">
        <v>-2</v>
      </c>
      <c r="K14" t="s">
        <v>265</v>
      </c>
      <c r="L14" t="s">
        <v>1856</v>
      </c>
      <c r="M14" s="114">
        <v>-2</v>
      </c>
      <c r="N14" t="s">
        <v>109</v>
      </c>
      <c r="O14"/>
      <c r="P14"/>
    </row>
    <row r="15" customFormat="1" spans="1:14">
      <c r="A15" t="s">
        <v>3739</v>
      </c>
      <c r="B15" t="s">
        <v>756</v>
      </c>
      <c r="C15" t="s">
        <v>3743</v>
      </c>
      <c r="D15" t="s">
        <v>1061</v>
      </c>
      <c r="G15" t="s">
        <v>1853</v>
      </c>
      <c r="H15" t="s">
        <v>109</v>
      </c>
      <c r="J15">
        <v>-2</v>
      </c>
      <c r="K15" t="s">
        <v>331</v>
      </c>
      <c r="L15" t="s">
        <v>1856</v>
      </c>
      <c r="M15" s="114">
        <v>-4</v>
      </c>
      <c r="N15" t="s">
        <v>109</v>
      </c>
    </row>
    <row r="16" customFormat="1" spans="1:14">
      <c r="A16" t="s">
        <v>3739</v>
      </c>
      <c r="B16" t="s">
        <v>756</v>
      </c>
      <c r="C16" t="s">
        <v>3743</v>
      </c>
      <c r="D16" t="s">
        <v>1061</v>
      </c>
      <c r="G16" t="s">
        <v>1853</v>
      </c>
      <c r="H16" t="s">
        <v>109</v>
      </c>
      <c r="I16">
        <v>4998</v>
      </c>
      <c r="J16">
        <v>-2</v>
      </c>
      <c r="K16" t="s">
        <v>265</v>
      </c>
      <c r="L16" t="s">
        <v>1856</v>
      </c>
      <c r="M16" s="114">
        <v>-2</v>
      </c>
      <c r="N16" t="s">
        <v>109</v>
      </c>
    </row>
    <row r="17" spans="1:16">
      <c r="A17" s="112" t="s">
        <v>3739</v>
      </c>
      <c r="B17" s="112" t="s">
        <v>756</v>
      </c>
      <c r="C17" s="112" t="s">
        <v>3743</v>
      </c>
      <c r="D17" s="112" t="s">
        <v>1061</v>
      </c>
      <c r="F17" s="112"/>
      <c r="G17" s="112" t="s">
        <v>1853</v>
      </c>
      <c r="H17" s="112" t="s">
        <v>109</v>
      </c>
      <c r="I17">
        <v>7998</v>
      </c>
      <c r="J17">
        <v>-2</v>
      </c>
      <c r="K17" s="112" t="s">
        <v>331</v>
      </c>
      <c r="L17" s="112" t="s">
        <v>1856</v>
      </c>
      <c r="M17" s="114">
        <v>-4</v>
      </c>
      <c r="N17" t="s">
        <v>109</v>
      </c>
      <c r="O17" s="115"/>
      <c r="P17" s="115"/>
    </row>
    <row r="18" spans="1:14">
      <c r="A18" t="s">
        <v>3739</v>
      </c>
      <c r="B18" t="s">
        <v>756</v>
      </c>
      <c r="C18" t="s">
        <v>3743</v>
      </c>
      <c r="D18" t="s">
        <v>1061</v>
      </c>
      <c r="G18" t="s">
        <v>1853</v>
      </c>
      <c r="H18" t="s">
        <v>109</v>
      </c>
      <c r="J18">
        <v>-2</v>
      </c>
      <c r="K18" t="s">
        <v>335</v>
      </c>
      <c r="L18" t="s">
        <v>1856</v>
      </c>
      <c r="M18" s="114">
        <v>-4</v>
      </c>
      <c r="N18" t="s">
        <v>109</v>
      </c>
    </row>
    <row r="19" s="110" customFormat="1" hidden="1" spans="1:14">
      <c r="A19" s="109" t="s">
        <v>3739</v>
      </c>
      <c r="B19" s="109" t="s">
        <v>722</v>
      </c>
      <c r="C19" s="109" t="s">
        <v>3744</v>
      </c>
      <c r="D19" s="109" t="s">
        <v>655</v>
      </c>
      <c r="E19" s="109">
        <v>1</v>
      </c>
      <c r="F19" s="109">
        <v>1</v>
      </c>
      <c r="G19" s="109" t="s">
        <v>807</v>
      </c>
      <c r="H19" s="109" t="s">
        <v>3745</v>
      </c>
      <c r="I19" s="109">
        <v>2378</v>
      </c>
      <c r="J19" s="109">
        <v>1</v>
      </c>
      <c r="K19" s="109" t="s">
        <v>924</v>
      </c>
      <c r="L19" s="109" t="s">
        <v>3746</v>
      </c>
      <c r="M19" s="109">
        <v>1</v>
      </c>
      <c r="N19" s="109"/>
    </row>
    <row r="20" s="110" customFormat="1" spans="1:14">
      <c r="A20" s="109" t="s">
        <v>3747</v>
      </c>
      <c r="B20" s="109" t="s">
        <v>653</v>
      </c>
      <c r="C20" s="109" t="s">
        <v>3748</v>
      </c>
      <c r="D20" s="109" t="s">
        <v>655</v>
      </c>
      <c r="E20" s="109">
        <v>1</v>
      </c>
      <c r="F20" s="109">
        <v>1</v>
      </c>
      <c r="G20" s="109" t="s">
        <v>689</v>
      </c>
      <c r="H20" s="109" t="s">
        <v>690</v>
      </c>
      <c r="I20" s="109">
        <v>4335.03</v>
      </c>
      <c r="J20" s="109">
        <v>1</v>
      </c>
      <c r="K20" s="109" t="s">
        <v>265</v>
      </c>
      <c r="L20" s="109" t="s">
        <v>691</v>
      </c>
      <c r="M20" s="109">
        <v>1</v>
      </c>
      <c r="N20" s="109" t="s">
        <v>76</v>
      </c>
    </row>
    <row r="21" s="110" customFormat="1" spans="1:14">
      <c r="A21" s="109" t="s">
        <v>3749</v>
      </c>
      <c r="B21" s="109" t="s">
        <v>722</v>
      </c>
      <c r="C21" s="109" t="s">
        <v>3750</v>
      </c>
      <c r="D21" s="109" t="s">
        <v>655</v>
      </c>
      <c r="E21" s="109">
        <v>1</v>
      </c>
      <c r="F21" s="109">
        <v>1</v>
      </c>
      <c r="G21" s="109" t="s">
        <v>3344</v>
      </c>
      <c r="H21" s="109" t="s">
        <v>3569</v>
      </c>
      <c r="I21" s="109">
        <v>3000</v>
      </c>
      <c r="J21" s="109">
        <v>1</v>
      </c>
      <c r="K21" s="109" t="s">
        <v>265</v>
      </c>
      <c r="L21" s="109" t="s">
        <v>3570</v>
      </c>
      <c r="M21" s="109">
        <v>1</v>
      </c>
      <c r="N21" s="109" t="s">
        <v>127</v>
      </c>
    </row>
    <row r="22" s="110" customFormat="1" spans="1:15">
      <c r="A22" s="109" t="s">
        <v>3751</v>
      </c>
      <c r="B22" s="109" t="s">
        <v>1145</v>
      </c>
      <c r="C22" s="109" t="s">
        <v>3515</v>
      </c>
      <c r="D22" s="109" t="s">
        <v>655</v>
      </c>
      <c r="E22" s="109">
        <v>1</v>
      </c>
      <c r="F22" s="109">
        <v>1</v>
      </c>
      <c r="G22" s="109" t="s">
        <v>1146</v>
      </c>
      <c r="H22" s="109" t="s">
        <v>3509</v>
      </c>
      <c r="I22" s="109">
        <v>5678</v>
      </c>
      <c r="J22" s="109">
        <v>1</v>
      </c>
      <c r="K22" s="109" t="s">
        <v>265</v>
      </c>
      <c r="L22" s="109" t="s">
        <v>3510</v>
      </c>
      <c r="M22" s="114">
        <v>1</v>
      </c>
      <c r="N22" t="s">
        <v>135</v>
      </c>
      <c r="O22"/>
    </row>
    <row r="23" s="110" customFormat="1" spans="1:15">
      <c r="A23" s="109" t="s">
        <v>3752</v>
      </c>
      <c r="B23" s="109" t="s">
        <v>653</v>
      </c>
      <c r="C23" s="109" t="s">
        <v>3753</v>
      </c>
      <c r="D23" s="109" t="s">
        <v>655</v>
      </c>
      <c r="E23" s="109">
        <v>1</v>
      </c>
      <c r="F23" s="109">
        <v>1</v>
      </c>
      <c r="G23" s="109" t="s">
        <v>656</v>
      </c>
      <c r="H23" s="109" t="s">
        <v>3486</v>
      </c>
      <c r="I23" s="109">
        <v>3488</v>
      </c>
      <c r="J23" s="109">
        <v>1</v>
      </c>
      <c r="K23" s="109" t="s">
        <v>265</v>
      </c>
      <c r="L23" s="109" t="s">
        <v>3487</v>
      </c>
      <c r="M23" s="114">
        <v>1</v>
      </c>
      <c r="N23" t="s">
        <v>102</v>
      </c>
      <c r="O23"/>
    </row>
    <row r="24" s="110" customFormat="1" spans="1:15">
      <c r="A24" s="109" t="s">
        <v>3754</v>
      </c>
      <c r="B24" s="109" t="s">
        <v>653</v>
      </c>
      <c r="C24" s="109" t="s">
        <v>3755</v>
      </c>
      <c r="D24" s="109" t="s">
        <v>655</v>
      </c>
      <c r="E24" s="109">
        <v>1</v>
      </c>
      <c r="F24" s="109">
        <v>1</v>
      </c>
      <c r="G24" s="109" t="s">
        <v>1853</v>
      </c>
      <c r="H24" s="109" t="s">
        <v>109</v>
      </c>
      <c r="I24" s="109">
        <v>4798</v>
      </c>
      <c r="J24" s="109">
        <v>1</v>
      </c>
      <c r="K24" s="109" t="s">
        <v>265</v>
      </c>
      <c r="L24" s="109" t="s">
        <v>1856</v>
      </c>
      <c r="M24" s="114">
        <v>1</v>
      </c>
      <c r="N24" s="109" t="s">
        <v>109</v>
      </c>
      <c r="O24"/>
    </row>
    <row r="25" s="110" customFormat="1" spans="1:14">
      <c r="A25" s="109" t="s">
        <v>3739</v>
      </c>
      <c r="B25" s="109" t="s">
        <v>756</v>
      </c>
      <c r="C25" s="109" t="s">
        <v>3756</v>
      </c>
      <c r="D25" s="109" t="s">
        <v>655</v>
      </c>
      <c r="E25" s="109"/>
      <c r="F25" s="109"/>
      <c r="G25" s="109" t="s">
        <v>736</v>
      </c>
      <c r="H25" s="109" t="s">
        <v>3757</v>
      </c>
      <c r="I25" s="109">
        <v>-5000</v>
      </c>
      <c r="J25" s="109">
        <v>-1</v>
      </c>
      <c r="K25" s="109" t="s">
        <v>265</v>
      </c>
      <c r="L25" s="109" t="s">
        <v>3758</v>
      </c>
      <c r="M25" s="109">
        <v>-1</v>
      </c>
      <c r="N25" s="109" t="s">
        <v>94</v>
      </c>
    </row>
    <row r="26" s="110" customFormat="1" spans="1:16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P26" s="109"/>
    </row>
    <row r="27" s="110" customFormat="1"/>
    <row r="28" s="110" customFormat="1"/>
    <row r="29" s="110" customFormat="1"/>
    <row r="30" s="110" customFormat="1"/>
    <row r="31" s="110" customFormat="1"/>
    <row r="32" s="110" customFormat="1"/>
  </sheetData>
  <autoFilter xmlns:etc="http://www.wps.cn/officeDocument/2017/etCustomData" ref="A1:P44" etc:filterBottomFollowUsedRange="0">
    <sortState ref="A1:P44">
      <sortCondition ref="A1:A48"/>
    </sortState>
    <extLst/>
  </autoFilter>
  <conditionalFormatting sqref="C1">
    <cfRule type="duplicateValues" dxfId="0" priority="3"/>
  </conditionalFormatting>
  <conditionalFormatting sqref="C14">
    <cfRule type="duplicateValues" dxfId="0" priority="2"/>
  </conditionalFormatting>
  <conditionalFormatting sqref="C$1:C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9"/>
  <sheetViews>
    <sheetView zoomScale="115" zoomScaleNormal="115" workbookViewId="0">
      <pane ySplit="3" topLeftCell="A4" activePane="bottomLeft" state="frozen"/>
      <selection/>
      <selection pane="bottomLeft" activeCell="S32" sqref="S32"/>
    </sheetView>
  </sheetViews>
  <sheetFormatPr defaultColWidth="8.525" defaultRowHeight="13" customHeight="1"/>
  <cols>
    <col min="1" max="1" width="5.875" style="35" customWidth="1"/>
    <col min="2" max="2" width="7.375" style="35" customWidth="1"/>
    <col min="3" max="3" width="26.625" style="41" customWidth="1"/>
    <col min="4" max="4" width="6.875" style="35" customWidth="1"/>
    <col min="5" max="5" width="9.375" style="35" customWidth="1"/>
    <col min="6" max="6" width="5.25" style="35" customWidth="1"/>
    <col min="7" max="7" width="10.625" style="35" customWidth="1"/>
    <col min="8" max="10" width="5.75" style="35" hidden="1" customWidth="1"/>
    <col min="11" max="11" width="8.525" style="35" hidden="1" customWidth="1"/>
    <col min="12" max="14" width="6.875" style="35" customWidth="1"/>
    <col min="15" max="15" width="8.525" style="35" customWidth="1"/>
    <col min="16" max="16" width="4" style="35" customWidth="1"/>
    <col min="17" max="17" width="8.125" style="35" customWidth="1"/>
    <col min="18" max="18" width="17.625" style="35" customWidth="1"/>
    <col min="19" max="16382" width="8.525" style="35" customWidth="1"/>
    <col min="16383" max="16384" width="8.525" style="35"/>
  </cols>
  <sheetData>
    <row r="1" s="35" customFormat="1" ht="30" customHeight="1" spans="1:17">
      <c r="A1" s="42" t="s">
        <v>3759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="35" customFormat="1" ht="30" customHeight="1" spans="1:18">
      <c r="A2" s="44" t="s">
        <v>204</v>
      </c>
      <c r="B2" s="44" t="s">
        <v>1</v>
      </c>
      <c r="C2" s="45" t="s">
        <v>205</v>
      </c>
      <c r="D2" s="45" t="s">
        <v>206</v>
      </c>
      <c r="E2" s="44" t="s">
        <v>5</v>
      </c>
      <c r="F2" s="45" t="s">
        <v>7</v>
      </c>
      <c r="G2" s="45" t="s">
        <v>207</v>
      </c>
      <c r="H2" s="46" t="s">
        <v>208</v>
      </c>
      <c r="I2" s="46"/>
      <c r="J2" s="46"/>
      <c r="K2" s="46"/>
      <c r="L2" s="66" t="s">
        <v>1228</v>
      </c>
      <c r="M2" s="66"/>
      <c r="N2" s="66"/>
      <c r="O2" s="66"/>
      <c r="P2" s="64" t="s">
        <v>210</v>
      </c>
      <c r="Q2" s="74" t="s">
        <v>1229</v>
      </c>
      <c r="R2" s="75"/>
    </row>
    <row r="3" s="35" customFormat="1" ht="30" customHeight="1" spans="1:18">
      <c r="A3" s="44"/>
      <c r="B3" s="47"/>
      <c r="C3" s="48"/>
      <c r="D3" s="48"/>
      <c r="E3" s="47"/>
      <c r="F3" s="48"/>
      <c r="G3" s="48"/>
      <c r="H3" s="49" t="s">
        <v>213</v>
      </c>
      <c r="I3" s="49" t="s">
        <v>214</v>
      </c>
      <c r="J3" s="49" t="s">
        <v>215</v>
      </c>
      <c r="K3" s="49" t="s">
        <v>216</v>
      </c>
      <c r="L3" s="67" t="s">
        <v>213</v>
      </c>
      <c r="M3" s="67" t="s">
        <v>214</v>
      </c>
      <c r="N3" s="67" t="s">
        <v>215</v>
      </c>
      <c r="O3" s="67" t="s">
        <v>216</v>
      </c>
      <c r="P3" s="64"/>
      <c r="Q3" s="74"/>
      <c r="R3" s="75"/>
    </row>
    <row r="4" s="35" customFormat="1" customHeight="1" spans="1:17">
      <c r="A4" s="50" t="s">
        <v>217</v>
      </c>
      <c r="B4" s="50" t="s">
        <v>11</v>
      </c>
      <c r="C4" s="51" t="s">
        <v>13</v>
      </c>
      <c r="D4" s="50" t="s">
        <v>14</v>
      </c>
      <c r="E4" s="50" t="s">
        <v>881</v>
      </c>
      <c r="F4" s="50" t="s">
        <v>17</v>
      </c>
      <c r="G4" s="50" t="s">
        <v>5</v>
      </c>
      <c r="H4" s="52">
        <v>2</v>
      </c>
      <c r="I4" s="52"/>
      <c r="J4" s="52"/>
      <c r="K4" s="50">
        <f t="shared" ref="K4:K18" si="0">H4+I4*2+J4*2</f>
        <v>2</v>
      </c>
      <c r="L4" s="52">
        <v>2</v>
      </c>
      <c r="M4" s="52"/>
      <c r="N4" s="52"/>
      <c r="O4" s="106">
        <f t="shared" ref="O4:O18" si="1">L4+M4*2+N4*2</f>
        <v>2</v>
      </c>
      <c r="P4" s="50">
        <v>2</v>
      </c>
      <c r="Q4" s="107">
        <v>1</v>
      </c>
    </row>
    <row r="5" s="35" customFormat="1" customHeight="1" spans="1:17">
      <c r="A5" s="50" t="s">
        <v>217</v>
      </c>
      <c r="B5" s="50" t="s">
        <v>11</v>
      </c>
      <c r="C5" s="51" t="s">
        <v>13</v>
      </c>
      <c r="D5" s="50" t="s">
        <v>14</v>
      </c>
      <c r="E5" s="50" t="s">
        <v>20</v>
      </c>
      <c r="F5" s="53" t="s">
        <v>22</v>
      </c>
      <c r="G5" s="50" t="s">
        <v>5</v>
      </c>
      <c r="H5" s="52"/>
      <c r="I5" s="52"/>
      <c r="J5" s="50"/>
      <c r="K5" s="50">
        <f t="shared" si="0"/>
        <v>0</v>
      </c>
      <c r="L5" s="52"/>
      <c r="M5" s="52"/>
      <c r="N5" s="52"/>
      <c r="O5" s="55" t="s">
        <v>14</v>
      </c>
      <c r="P5" s="55" t="s">
        <v>14</v>
      </c>
      <c r="Q5" s="55"/>
    </row>
    <row r="6" s="35" customFormat="1" customHeight="1" spans="1:17">
      <c r="A6" s="50" t="s">
        <v>217</v>
      </c>
      <c r="B6" s="50" t="s">
        <v>11</v>
      </c>
      <c r="C6" s="51" t="s">
        <v>13</v>
      </c>
      <c r="D6" s="50" t="s">
        <v>14</v>
      </c>
      <c r="E6" s="50" t="s">
        <v>23</v>
      </c>
      <c r="F6" s="50" t="s">
        <v>17</v>
      </c>
      <c r="G6" s="50" t="s">
        <v>5</v>
      </c>
      <c r="H6" s="52"/>
      <c r="I6" s="52">
        <v>1</v>
      </c>
      <c r="J6" s="52"/>
      <c r="K6" s="50">
        <f t="shared" si="0"/>
        <v>2</v>
      </c>
      <c r="L6" s="52"/>
      <c r="M6" s="52">
        <v>1</v>
      </c>
      <c r="N6" s="52"/>
      <c r="O6" s="106">
        <f t="shared" si="1"/>
        <v>2</v>
      </c>
      <c r="P6" s="50">
        <v>2</v>
      </c>
      <c r="Q6" s="107">
        <v>1</v>
      </c>
    </row>
    <row r="7" s="35" customFormat="1" customHeight="1" spans="1:17">
      <c r="A7" s="50" t="s">
        <v>217</v>
      </c>
      <c r="B7" s="50" t="s">
        <v>11</v>
      </c>
      <c r="C7" s="51" t="s">
        <v>26</v>
      </c>
      <c r="D7" s="50" t="s">
        <v>14</v>
      </c>
      <c r="E7" s="50" t="s">
        <v>27</v>
      </c>
      <c r="F7" s="50" t="s">
        <v>17</v>
      </c>
      <c r="G7" s="50" t="s">
        <v>5</v>
      </c>
      <c r="H7" s="52">
        <v>1</v>
      </c>
      <c r="I7" s="52"/>
      <c r="J7" s="52"/>
      <c r="K7" s="50">
        <f t="shared" si="0"/>
        <v>1</v>
      </c>
      <c r="L7" s="52">
        <v>1</v>
      </c>
      <c r="M7" s="52"/>
      <c r="N7" s="52"/>
      <c r="O7" s="106">
        <f t="shared" si="1"/>
        <v>1</v>
      </c>
      <c r="P7" s="50">
        <v>2</v>
      </c>
      <c r="Q7" s="107">
        <v>1</v>
      </c>
    </row>
    <row r="8" s="35" customFormat="1" customHeight="1" spans="1:17">
      <c r="A8" s="50" t="s">
        <v>217</v>
      </c>
      <c r="B8" s="50" t="s">
        <v>11</v>
      </c>
      <c r="C8" s="51" t="s">
        <v>26</v>
      </c>
      <c r="D8" s="50" t="s">
        <v>14</v>
      </c>
      <c r="E8" s="50" t="s">
        <v>30</v>
      </c>
      <c r="F8" s="50" t="s">
        <v>17</v>
      </c>
      <c r="G8" s="50" t="s">
        <v>5</v>
      </c>
      <c r="H8" s="52"/>
      <c r="I8" s="52"/>
      <c r="J8" s="52">
        <v>1</v>
      </c>
      <c r="K8" s="50">
        <f t="shared" si="0"/>
        <v>2</v>
      </c>
      <c r="L8" s="52"/>
      <c r="M8" s="52"/>
      <c r="N8" s="70">
        <v>1</v>
      </c>
      <c r="O8" s="106">
        <f t="shared" si="1"/>
        <v>2</v>
      </c>
      <c r="P8" s="50">
        <v>2</v>
      </c>
      <c r="Q8" s="107">
        <v>1</v>
      </c>
    </row>
    <row r="9" s="35" customFormat="1" customHeight="1" spans="1:17">
      <c r="A9" s="50" t="s">
        <v>217</v>
      </c>
      <c r="B9" s="50" t="s">
        <v>11</v>
      </c>
      <c r="C9" s="51" t="s">
        <v>33</v>
      </c>
      <c r="D9" s="50" t="s">
        <v>14</v>
      </c>
      <c r="E9" s="50" t="s">
        <v>34</v>
      </c>
      <c r="F9" s="50" t="s">
        <v>17</v>
      </c>
      <c r="G9" s="50" t="s">
        <v>5</v>
      </c>
      <c r="H9" s="52"/>
      <c r="I9" s="52"/>
      <c r="J9" s="52"/>
      <c r="K9" s="50">
        <f t="shared" si="0"/>
        <v>0</v>
      </c>
      <c r="L9" s="52"/>
      <c r="M9" s="52"/>
      <c r="N9" s="52"/>
      <c r="O9" s="50">
        <f t="shared" si="1"/>
        <v>0</v>
      </c>
      <c r="P9" s="50">
        <v>2</v>
      </c>
      <c r="Q9" s="55"/>
    </row>
    <row r="10" s="36" customFormat="1" customHeight="1" spans="1:19">
      <c r="A10" s="50" t="s">
        <v>217</v>
      </c>
      <c r="B10" s="50" t="s">
        <v>11</v>
      </c>
      <c r="C10" s="51" t="s">
        <v>33</v>
      </c>
      <c r="D10" s="50" t="s">
        <v>14</v>
      </c>
      <c r="E10" s="50" t="s">
        <v>37</v>
      </c>
      <c r="F10" s="50" t="s">
        <v>17</v>
      </c>
      <c r="G10" s="50" t="s">
        <v>5</v>
      </c>
      <c r="H10" s="52"/>
      <c r="I10" s="50"/>
      <c r="J10" s="50"/>
      <c r="K10" s="50">
        <f t="shared" si="0"/>
        <v>0</v>
      </c>
      <c r="L10" s="52"/>
      <c r="M10" s="52"/>
      <c r="N10" s="52"/>
      <c r="O10" s="50">
        <f t="shared" si="1"/>
        <v>0</v>
      </c>
      <c r="P10" s="50">
        <v>2</v>
      </c>
      <c r="Q10" s="55"/>
      <c r="R10" s="35"/>
      <c r="S10" s="35"/>
    </row>
    <row r="11" s="35" customFormat="1" customHeight="1" spans="1:17">
      <c r="A11" s="50" t="s">
        <v>217</v>
      </c>
      <c r="B11" s="50" t="s">
        <v>11</v>
      </c>
      <c r="C11" s="51" t="s">
        <v>39</v>
      </c>
      <c r="D11" s="50" t="s">
        <v>14</v>
      </c>
      <c r="E11" s="50" t="s">
        <v>40</v>
      </c>
      <c r="F11" s="50" t="s">
        <v>17</v>
      </c>
      <c r="G11" s="50" t="s">
        <v>5</v>
      </c>
      <c r="H11" s="52">
        <v>3</v>
      </c>
      <c r="I11" s="52"/>
      <c r="J11" s="52"/>
      <c r="K11" s="50">
        <f t="shared" si="0"/>
        <v>3</v>
      </c>
      <c r="L11" s="52"/>
      <c r="M11" s="52"/>
      <c r="N11" s="52"/>
      <c r="O11" s="50">
        <f t="shared" si="1"/>
        <v>0</v>
      </c>
      <c r="P11" s="50">
        <v>2</v>
      </c>
      <c r="Q11" s="55"/>
    </row>
    <row r="12" s="35" customFormat="1" hidden="1" customHeight="1" spans="1:18">
      <c r="A12" s="50" t="s">
        <v>217</v>
      </c>
      <c r="B12" s="50" t="s">
        <v>11</v>
      </c>
      <c r="C12" s="51" t="s">
        <v>39</v>
      </c>
      <c r="D12" s="50" t="s">
        <v>14</v>
      </c>
      <c r="E12" s="50" t="s">
        <v>43</v>
      </c>
      <c r="F12" s="53" t="s">
        <v>22</v>
      </c>
      <c r="G12" s="50" t="s">
        <v>5</v>
      </c>
      <c r="H12" s="52"/>
      <c r="I12" s="50"/>
      <c r="J12" s="50"/>
      <c r="K12" s="50">
        <f t="shared" si="0"/>
        <v>0</v>
      </c>
      <c r="L12" s="52"/>
      <c r="M12" s="52"/>
      <c r="N12" s="52"/>
      <c r="O12" s="50">
        <f t="shared" si="1"/>
        <v>0</v>
      </c>
      <c r="P12" s="50" t="s">
        <v>14</v>
      </c>
      <c r="Q12" s="55"/>
      <c r="R12" s="35" t="s">
        <v>2451</v>
      </c>
    </row>
    <row r="13" s="35" customFormat="1" customHeight="1" spans="1:17">
      <c r="A13" s="50" t="s">
        <v>217</v>
      </c>
      <c r="B13" s="50" t="s">
        <v>11</v>
      </c>
      <c r="C13" s="51" t="s">
        <v>45</v>
      </c>
      <c r="D13" s="50" t="s">
        <v>14</v>
      </c>
      <c r="E13" s="50" t="s">
        <v>46</v>
      </c>
      <c r="F13" s="50" t="s">
        <v>17</v>
      </c>
      <c r="G13" s="50" t="s">
        <v>5</v>
      </c>
      <c r="H13" s="52">
        <v>3</v>
      </c>
      <c r="I13" s="50"/>
      <c r="J13" s="50"/>
      <c r="K13" s="50">
        <f t="shared" si="0"/>
        <v>3</v>
      </c>
      <c r="L13" s="52">
        <v>1</v>
      </c>
      <c r="M13" s="52"/>
      <c r="N13" s="52"/>
      <c r="O13" s="106">
        <f t="shared" si="1"/>
        <v>1</v>
      </c>
      <c r="P13" s="50">
        <v>2</v>
      </c>
      <c r="Q13" s="107">
        <v>3</v>
      </c>
    </row>
    <row r="14" s="35" customFormat="1" customHeight="1" spans="1:17">
      <c r="A14" s="50" t="s">
        <v>217</v>
      </c>
      <c r="B14" s="50" t="s">
        <v>11</v>
      </c>
      <c r="C14" s="54" t="s">
        <v>45</v>
      </c>
      <c r="D14" s="50" t="s">
        <v>14</v>
      </c>
      <c r="E14" s="50" t="s">
        <v>51</v>
      </c>
      <c r="F14" s="50" t="s">
        <v>17</v>
      </c>
      <c r="G14" s="50" t="s">
        <v>5</v>
      </c>
      <c r="H14" s="52">
        <v>1</v>
      </c>
      <c r="I14" s="50">
        <v>1</v>
      </c>
      <c r="J14" s="50"/>
      <c r="K14" s="50">
        <f t="shared" si="0"/>
        <v>3</v>
      </c>
      <c r="L14" s="50">
        <v>1</v>
      </c>
      <c r="M14" s="52">
        <v>1</v>
      </c>
      <c r="N14" s="52"/>
      <c r="O14" s="106">
        <f t="shared" si="1"/>
        <v>3</v>
      </c>
      <c r="P14" s="50">
        <v>2</v>
      </c>
      <c r="Q14" s="107">
        <v>1</v>
      </c>
    </row>
    <row r="15" s="35" customFormat="1" customHeight="1" spans="1:17">
      <c r="A15" s="50" t="s">
        <v>217</v>
      </c>
      <c r="B15" s="50" t="s">
        <v>11</v>
      </c>
      <c r="C15" s="51" t="s">
        <v>52</v>
      </c>
      <c r="D15" s="50" t="s">
        <v>14</v>
      </c>
      <c r="E15" s="50" t="s">
        <v>53</v>
      </c>
      <c r="F15" s="50" t="s">
        <v>17</v>
      </c>
      <c r="G15" s="50" t="s">
        <v>5</v>
      </c>
      <c r="H15" s="52"/>
      <c r="I15" s="50"/>
      <c r="J15" s="50"/>
      <c r="K15" s="50">
        <f t="shared" si="0"/>
        <v>0</v>
      </c>
      <c r="L15" s="50"/>
      <c r="M15" s="50"/>
      <c r="N15" s="52"/>
      <c r="O15" s="50">
        <f t="shared" si="1"/>
        <v>0</v>
      </c>
      <c r="P15" s="50">
        <v>2</v>
      </c>
      <c r="Q15" s="55"/>
    </row>
    <row r="16" s="35" customFormat="1" customHeight="1" spans="1:17">
      <c r="A16" s="50" t="s">
        <v>217</v>
      </c>
      <c r="B16" s="50" t="s">
        <v>11</v>
      </c>
      <c r="C16" s="51" t="s">
        <v>52</v>
      </c>
      <c r="D16" s="50" t="s">
        <v>14</v>
      </c>
      <c r="E16" s="50" t="s">
        <v>56</v>
      </c>
      <c r="F16" s="50" t="s">
        <v>17</v>
      </c>
      <c r="G16" s="50" t="s">
        <v>5</v>
      </c>
      <c r="H16" s="52"/>
      <c r="I16" s="50"/>
      <c r="J16" s="50"/>
      <c r="K16" s="50">
        <f t="shared" si="0"/>
        <v>0</v>
      </c>
      <c r="L16" s="52"/>
      <c r="M16" s="52"/>
      <c r="N16" s="52"/>
      <c r="O16" s="50">
        <f t="shared" si="1"/>
        <v>0</v>
      </c>
      <c r="P16" s="50">
        <v>2</v>
      </c>
      <c r="Q16" s="55"/>
    </row>
    <row r="17" s="37" customFormat="1" hidden="1" customHeight="1" spans="1:19">
      <c r="A17" s="50" t="s">
        <v>217</v>
      </c>
      <c r="B17" s="55" t="s">
        <v>58</v>
      </c>
      <c r="C17" s="51" t="s">
        <v>60</v>
      </c>
      <c r="D17" s="50" t="s">
        <v>14</v>
      </c>
      <c r="E17" s="50" t="s">
        <v>61</v>
      </c>
      <c r="F17" s="53" t="s">
        <v>22</v>
      </c>
      <c r="G17" s="50" t="s">
        <v>5</v>
      </c>
      <c r="H17" s="52"/>
      <c r="I17" s="50"/>
      <c r="J17" s="50"/>
      <c r="K17" s="72">
        <f t="shared" si="0"/>
        <v>0</v>
      </c>
      <c r="L17" s="52"/>
      <c r="M17" s="52"/>
      <c r="N17" s="52"/>
      <c r="O17" s="50">
        <f t="shared" si="1"/>
        <v>0</v>
      </c>
      <c r="P17" s="50" t="s">
        <v>14</v>
      </c>
      <c r="Q17" s="72"/>
      <c r="R17" s="35" t="s">
        <v>2452</v>
      </c>
      <c r="S17" s="35"/>
    </row>
    <row r="18" s="36" customFormat="1" hidden="1" customHeight="1" spans="1:19">
      <c r="A18" s="50" t="s">
        <v>217</v>
      </c>
      <c r="B18" s="55" t="s">
        <v>58</v>
      </c>
      <c r="C18" s="51" t="s">
        <v>60</v>
      </c>
      <c r="D18" s="50" t="s">
        <v>14</v>
      </c>
      <c r="E18" s="50" t="s">
        <v>64</v>
      </c>
      <c r="F18" s="53" t="s">
        <v>22</v>
      </c>
      <c r="G18" s="50" t="s">
        <v>5</v>
      </c>
      <c r="H18" s="52"/>
      <c r="I18" s="50"/>
      <c r="J18" s="50"/>
      <c r="K18" s="72">
        <f t="shared" si="0"/>
        <v>0</v>
      </c>
      <c r="L18" s="50"/>
      <c r="M18" s="50"/>
      <c r="N18" s="50"/>
      <c r="O18" s="50">
        <f t="shared" si="1"/>
        <v>0</v>
      </c>
      <c r="P18" s="50" t="s">
        <v>14</v>
      </c>
      <c r="Q18" s="72"/>
      <c r="R18" s="35"/>
      <c r="S18" s="35"/>
    </row>
    <row r="19" s="38" customFormat="1" customHeight="1" spans="1:19">
      <c r="A19" s="56" t="s">
        <v>3478</v>
      </c>
      <c r="B19" s="57"/>
      <c r="C19" s="57"/>
      <c r="D19" s="57"/>
      <c r="E19" s="57"/>
      <c r="F19" s="57"/>
      <c r="G19" s="58"/>
      <c r="H19" s="59">
        <f t="shared" ref="H19:Q19" si="2">SUM(H4:H18)</f>
        <v>10</v>
      </c>
      <c r="I19" s="59">
        <f t="shared" si="2"/>
        <v>2</v>
      </c>
      <c r="J19" s="59">
        <f t="shared" si="2"/>
        <v>1</v>
      </c>
      <c r="K19" s="59">
        <f t="shared" si="2"/>
        <v>16</v>
      </c>
      <c r="L19" s="59">
        <f t="shared" si="2"/>
        <v>5</v>
      </c>
      <c r="M19" s="59">
        <f t="shared" si="2"/>
        <v>2</v>
      </c>
      <c r="N19" s="59">
        <f t="shared" si="2"/>
        <v>1</v>
      </c>
      <c r="O19" s="59">
        <f t="shared" si="2"/>
        <v>11</v>
      </c>
      <c r="P19" s="59">
        <f t="shared" si="2"/>
        <v>22</v>
      </c>
      <c r="Q19" s="59">
        <f t="shared" si="2"/>
        <v>8</v>
      </c>
      <c r="R19" s="35"/>
      <c r="S19" s="35"/>
    </row>
    <row r="20" s="35" customFormat="1" hidden="1" customHeight="1" spans="1:18">
      <c r="A20" s="50" t="s">
        <v>217</v>
      </c>
      <c r="B20" s="50" t="s">
        <v>66</v>
      </c>
      <c r="C20" s="51" t="s">
        <v>67</v>
      </c>
      <c r="D20" s="50" t="s">
        <v>68</v>
      </c>
      <c r="E20" s="50" t="s">
        <v>69</v>
      </c>
      <c r="F20" s="53" t="s">
        <v>22</v>
      </c>
      <c r="G20" s="50" t="s">
        <v>5</v>
      </c>
      <c r="H20" s="52"/>
      <c r="I20" s="52"/>
      <c r="J20" s="52"/>
      <c r="K20" s="50">
        <f t="shared" ref="K20:K26" si="3">H20+I20*2+J20*2</f>
        <v>0</v>
      </c>
      <c r="L20" s="52"/>
      <c r="M20" s="52"/>
      <c r="N20" s="52"/>
      <c r="O20" s="50">
        <f t="shared" ref="O20:O26" si="4">L20+M20*2+N20*2</f>
        <v>0</v>
      </c>
      <c r="P20" s="50" t="s">
        <v>14</v>
      </c>
      <c r="Q20" s="50" t="s">
        <v>14</v>
      </c>
      <c r="R20" s="35" t="s">
        <v>2993</v>
      </c>
    </row>
    <row r="21" s="35" customFormat="1" customHeight="1" spans="1:17">
      <c r="A21" s="50" t="s">
        <v>217</v>
      </c>
      <c r="B21" s="50" t="s">
        <v>66</v>
      </c>
      <c r="C21" s="51" t="s">
        <v>72</v>
      </c>
      <c r="D21" s="50" t="s">
        <v>68</v>
      </c>
      <c r="E21" s="50" t="s">
        <v>73</v>
      </c>
      <c r="F21" s="50" t="s">
        <v>17</v>
      </c>
      <c r="G21" s="50" t="s">
        <v>5</v>
      </c>
      <c r="H21" s="52"/>
      <c r="I21" s="52"/>
      <c r="J21" s="52"/>
      <c r="K21" s="50">
        <f t="shared" si="3"/>
        <v>0</v>
      </c>
      <c r="L21" s="52"/>
      <c r="M21" s="52"/>
      <c r="N21" s="52"/>
      <c r="O21" s="50">
        <f t="shared" si="4"/>
        <v>0</v>
      </c>
      <c r="P21" s="50">
        <v>2</v>
      </c>
      <c r="Q21" s="55"/>
    </row>
    <row r="22" s="35" customFormat="1" hidden="1" customHeight="1" spans="1:18">
      <c r="A22" s="50" t="s">
        <v>217</v>
      </c>
      <c r="B22" s="50" t="s">
        <v>66</v>
      </c>
      <c r="C22" s="51" t="s">
        <v>67</v>
      </c>
      <c r="D22" s="50" t="s">
        <v>68</v>
      </c>
      <c r="E22" s="50" t="s">
        <v>3479</v>
      </c>
      <c r="F22" s="55" t="s">
        <v>22</v>
      </c>
      <c r="G22" s="50" t="s">
        <v>5</v>
      </c>
      <c r="H22" s="52"/>
      <c r="I22" s="52"/>
      <c r="J22" s="52"/>
      <c r="K22" s="50">
        <f t="shared" si="3"/>
        <v>0</v>
      </c>
      <c r="L22" s="52"/>
      <c r="M22" s="52"/>
      <c r="N22" s="52"/>
      <c r="O22" s="50">
        <f t="shared" si="4"/>
        <v>0</v>
      </c>
      <c r="P22" s="50" t="s">
        <v>14</v>
      </c>
      <c r="Q22" s="55"/>
      <c r="R22" s="35" t="s">
        <v>3760</v>
      </c>
    </row>
    <row r="23" s="36" customFormat="1" customHeight="1" spans="1:19">
      <c r="A23" s="50" t="s">
        <v>217</v>
      </c>
      <c r="B23" s="50" t="s">
        <v>66</v>
      </c>
      <c r="C23" s="51" t="s">
        <v>67</v>
      </c>
      <c r="D23" s="50" t="s">
        <v>68</v>
      </c>
      <c r="E23" s="50" t="s">
        <v>3761</v>
      </c>
      <c r="F23" s="50" t="s">
        <v>17</v>
      </c>
      <c r="G23" s="50" t="s">
        <v>5</v>
      </c>
      <c r="H23" s="52"/>
      <c r="I23" s="52"/>
      <c r="J23" s="50"/>
      <c r="K23" s="50">
        <f t="shared" si="3"/>
        <v>0</v>
      </c>
      <c r="L23" s="50"/>
      <c r="M23" s="52"/>
      <c r="N23" s="50"/>
      <c r="O23" s="50">
        <f t="shared" si="4"/>
        <v>0</v>
      </c>
      <c r="P23" s="50">
        <v>2</v>
      </c>
      <c r="Q23" s="55"/>
      <c r="R23" s="35" t="s">
        <v>3762</v>
      </c>
      <c r="S23" s="35"/>
    </row>
    <row r="24" s="36" customFormat="1" customHeight="1" spans="1:19">
      <c r="A24" s="50" t="s">
        <v>217</v>
      </c>
      <c r="B24" s="50" t="s">
        <v>66</v>
      </c>
      <c r="C24" s="51" t="s">
        <v>75</v>
      </c>
      <c r="D24" s="50" t="s">
        <v>68</v>
      </c>
      <c r="E24" s="50" t="s">
        <v>76</v>
      </c>
      <c r="F24" s="50" t="s">
        <v>17</v>
      </c>
      <c r="G24" s="60" t="s">
        <v>5</v>
      </c>
      <c r="H24" s="52"/>
      <c r="I24" s="52"/>
      <c r="J24" s="50"/>
      <c r="K24" s="50">
        <f t="shared" si="3"/>
        <v>0</v>
      </c>
      <c r="L24" s="50"/>
      <c r="M24" s="52"/>
      <c r="N24" s="50"/>
      <c r="O24" s="50">
        <f t="shared" si="4"/>
        <v>0</v>
      </c>
      <c r="P24" s="50">
        <v>2</v>
      </c>
      <c r="Q24" s="55"/>
      <c r="R24" s="35"/>
      <c r="S24" s="35"/>
    </row>
    <row r="25" s="36" customFormat="1" customHeight="1" spans="1:19">
      <c r="A25" s="50" t="s">
        <v>217</v>
      </c>
      <c r="B25" s="50" t="s">
        <v>66</v>
      </c>
      <c r="C25" s="51" t="s">
        <v>78</v>
      </c>
      <c r="D25" s="50" t="s">
        <v>68</v>
      </c>
      <c r="E25" s="50" t="s">
        <v>79</v>
      </c>
      <c r="F25" s="50" t="s">
        <v>17</v>
      </c>
      <c r="G25" s="60" t="s">
        <v>5</v>
      </c>
      <c r="H25" s="52"/>
      <c r="I25" s="52"/>
      <c r="J25" s="50"/>
      <c r="K25" s="50">
        <f t="shared" si="3"/>
        <v>0</v>
      </c>
      <c r="L25" s="52"/>
      <c r="M25" s="52"/>
      <c r="N25" s="52"/>
      <c r="O25" s="50">
        <f t="shared" si="4"/>
        <v>0</v>
      </c>
      <c r="P25" s="50">
        <v>2</v>
      </c>
      <c r="Q25" s="55"/>
      <c r="R25" s="35"/>
      <c r="S25" s="35"/>
    </row>
    <row r="26" s="36" customFormat="1" customHeight="1" spans="1:19">
      <c r="A26" s="50" t="s">
        <v>217</v>
      </c>
      <c r="B26" s="50" t="s">
        <v>66</v>
      </c>
      <c r="C26" s="51" t="s">
        <v>81</v>
      </c>
      <c r="D26" s="50" t="s">
        <v>68</v>
      </c>
      <c r="E26" s="50" t="s">
        <v>127</v>
      </c>
      <c r="F26" s="50" t="s">
        <v>17</v>
      </c>
      <c r="G26" s="60" t="s">
        <v>5</v>
      </c>
      <c r="H26" s="50"/>
      <c r="I26" s="52"/>
      <c r="J26" s="50"/>
      <c r="K26" s="50">
        <f t="shared" si="3"/>
        <v>0</v>
      </c>
      <c r="L26" s="52"/>
      <c r="M26" s="52"/>
      <c r="N26" s="52"/>
      <c r="O26" s="50">
        <f t="shared" si="4"/>
        <v>0</v>
      </c>
      <c r="P26" s="50">
        <v>2</v>
      </c>
      <c r="Q26" s="55"/>
      <c r="R26" s="35" t="s">
        <v>3763</v>
      </c>
      <c r="S26" s="35" t="s">
        <v>3764</v>
      </c>
    </row>
    <row r="27" s="38" customFormat="1" customHeight="1" spans="1:19">
      <c r="A27" s="56" t="s">
        <v>3480</v>
      </c>
      <c r="B27" s="57"/>
      <c r="C27" s="57"/>
      <c r="D27" s="57"/>
      <c r="E27" s="57"/>
      <c r="F27" s="57"/>
      <c r="G27" s="58"/>
      <c r="H27" s="59">
        <f t="shared" ref="H27:Q27" si="5">SUM(H20:H26)</f>
        <v>0</v>
      </c>
      <c r="I27" s="59">
        <f t="shared" si="5"/>
        <v>0</v>
      </c>
      <c r="J27" s="59">
        <f t="shared" si="5"/>
        <v>0</v>
      </c>
      <c r="K27" s="59">
        <f t="shared" si="5"/>
        <v>0</v>
      </c>
      <c r="L27" s="59">
        <f t="shared" si="5"/>
        <v>0</v>
      </c>
      <c r="M27" s="59">
        <f t="shared" si="5"/>
        <v>0</v>
      </c>
      <c r="N27" s="59">
        <f t="shared" si="5"/>
        <v>0</v>
      </c>
      <c r="O27" s="59">
        <f t="shared" si="5"/>
        <v>0</v>
      </c>
      <c r="P27" s="59">
        <f t="shared" si="5"/>
        <v>10</v>
      </c>
      <c r="Q27" s="59">
        <f t="shared" si="5"/>
        <v>0</v>
      </c>
      <c r="R27" s="35"/>
      <c r="S27" s="35"/>
    </row>
    <row r="28" s="35" customFormat="1" customHeight="1" spans="1:18">
      <c r="A28" s="50" t="s">
        <v>217</v>
      </c>
      <c r="B28" s="50" t="s">
        <v>84</v>
      </c>
      <c r="C28" s="51" t="s">
        <v>85</v>
      </c>
      <c r="D28" s="50" t="s">
        <v>86</v>
      </c>
      <c r="E28" s="50" t="s">
        <v>87</v>
      </c>
      <c r="F28" s="50" t="s">
        <v>17</v>
      </c>
      <c r="G28" s="50" t="s">
        <v>5</v>
      </c>
      <c r="H28" s="52">
        <v>1</v>
      </c>
      <c r="I28" s="52"/>
      <c r="J28" s="52"/>
      <c r="K28" s="50">
        <f t="shared" ref="K28:K33" si="6">H28+I28*2+J28*2</f>
        <v>1</v>
      </c>
      <c r="L28" s="50">
        <v>1</v>
      </c>
      <c r="M28" s="52"/>
      <c r="N28" s="52"/>
      <c r="O28" s="106">
        <f t="shared" ref="O28:O33" si="7">L28+M28*2+N28*2</f>
        <v>1</v>
      </c>
      <c r="P28" s="50">
        <v>2</v>
      </c>
      <c r="Q28" s="50"/>
      <c r="R28" s="35" t="s">
        <v>2994</v>
      </c>
    </row>
    <row r="29" s="35" customFormat="1" customHeight="1" spans="1:17">
      <c r="A29" s="50" t="s">
        <v>217</v>
      </c>
      <c r="B29" s="50" t="s">
        <v>84</v>
      </c>
      <c r="C29" s="51" t="s">
        <v>85</v>
      </c>
      <c r="D29" s="50" t="s">
        <v>86</v>
      </c>
      <c r="E29" s="50" t="s">
        <v>89</v>
      </c>
      <c r="F29" s="50" t="s">
        <v>17</v>
      </c>
      <c r="G29" s="55" t="s">
        <v>1238</v>
      </c>
      <c r="H29" s="52"/>
      <c r="I29" s="52"/>
      <c r="J29" s="52"/>
      <c r="K29" s="55" t="s">
        <v>14</v>
      </c>
      <c r="L29" s="50"/>
      <c r="M29" s="52"/>
      <c r="N29" s="52"/>
      <c r="O29" s="55" t="s">
        <v>14</v>
      </c>
      <c r="P29" s="55" t="s">
        <v>14</v>
      </c>
      <c r="Q29" s="108"/>
    </row>
    <row r="30" s="35" customFormat="1" customHeight="1" spans="1:17">
      <c r="A30" s="50" t="s">
        <v>217</v>
      </c>
      <c r="B30" s="50" t="s">
        <v>84</v>
      </c>
      <c r="C30" s="51" t="s">
        <v>91</v>
      </c>
      <c r="D30" s="50" t="s">
        <v>86</v>
      </c>
      <c r="E30" s="50" t="s">
        <v>92</v>
      </c>
      <c r="F30" s="50" t="s">
        <v>17</v>
      </c>
      <c r="G30" s="50" t="s">
        <v>5</v>
      </c>
      <c r="H30" s="52"/>
      <c r="I30" s="52"/>
      <c r="J30" s="52"/>
      <c r="K30" s="50">
        <f t="shared" si="6"/>
        <v>0</v>
      </c>
      <c r="L30" s="52"/>
      <c r="M30" s="52"/>
      <c r="N30" s="52"/>
      <c r="O30" s="50">
        <f t="shared" si="7"/>
        <v>0</v>
      </c>
      <c r="P30" s="50">
        <v>2</v>
      </c>
      <c r="Q30" s="50"/>
    </row>
    <row r="31" s="35" customFormat="1" customHeight="1" spans="1:17">
      <c r="A31" s="50" t="s">
        <v>217</v>
      </c>
      <c r="B31" s="50" t="s">
        <v>84</v>
      </c>
      <c r="C31" s="51" t="s">
        <v>91</v>
      </c>
      <c r="D31" s="50" t="s">
        <v>86</v>
      </c>
      <c r="E31" s="50" t="s">
        <v>94</v>
      </c>
      <c r="F31" s="50" t="s">
        <v>17</v>
      </c>
      <c r="G31" s="50" t="s">
        <v>5</v>
      </c>
      <c r="H31" s="52">
        <v>1</v>
      </c>
      <c r="I31" s="52"/>
      <c r="J31" s="52"/>
      <c r="K31" s="50">
        <f t="shared" si="6"/>
        <v>1</v>
      </c>
      <c r="L31" s="52">
        <v>1</v>
      </c>
      <c r="M31" s="52"/>
      <c r="N31" s="52"/>
      <c r="O31" s="106">
        <f t="shared" si="7"/>
        <v>1</v>
      </c>
      <c r="P31" s="50">
        <v>2</v>
      </c>
      <c r="Q31" s="50"/>
    </row>
    <row r="32" s="35" customFormat="1" customHeight="1" spans="1:17">
      <c r="A32" s="50" t="s">
        <v>217</v>
      </c>
      <c r="B32" s="50" t="s">
        <v>84</v>
      </c>
      <c r="C32" s="51" t="s">
        <v>96</v>
      </c>
      <c r="D32" s="50" t="s">
        <v>86</v>
      </c>
      <c r="E32" s="50" t="s">
        <v>97</v>
      </c>
      <c r="F32" s="50" t="s">
        <v>17</v>
      </c>
      <c r="G32" s="50" t="s">
        <v>5</v>
      </c>
      <c r="H32" s="52"/>
      <c r="I32" s="73"/>
      <c r="J32" s="73"/>
      <c r="K32" s="50">
        <f t="shared" si="6"/>
        <v>0</v>
      </c>
      <c r="L32" s="52"/>
      <c r="M32" s="52"/>
      <c r="N32" s="52"/>
      <c r="O32" s="50">
        <f t="shared" si="7"/>
        <v>0</v>
      </c>
      <c r="P32" s="50">
        <v>2</v>
      </c>
      <c r="Q32" s="50" t="s">
        <v>14</v>
      </c>
    </row>
    <row r="33" s="36" customFormat="1" hidden="1" customHeight="1" spans="1:17">
      <c r="A33" s="50" t="s">
        <v>217</v>
      </c>
      <c r="B33" s="50" t="s">
        <v>14</v>
      </c>
      <c r="C33" s="51" t="s">
        <v>2584</v>
      </c>
      <c r="D33" s="50" t="s">
        <v>86</v>
      </c>
      <c r="E33" s="50" t="s">
        <v>86</v>
      </c>
      <c r="F33" s="55" t="s">
        <v>22</v>
      </c>
      <c r="G33" s="50" t="s">
        <v>5</v>
      </c>
      <c r="H33" s="52"/>
      <c r="I33" s="52"/>
      <c r="J33" s="73"/>
      <c r="K33" s="50">
        <f t="shared" si="6"/>
        <v>0</v>
      </c>
      <c r="L33" s="73"/>
      <c r="M33" s="73"/>
      <c r="N33" s="73"/>
      <c r="O33" s="50">
        <f t="shared" si="7"/>
        <v>0</v>
      </c>
      <c r="P33" s="55" t="s">
        <v>14</v>
      </c>
      <c r="Q33" s="50" t="s">
        <v>14</v>
      </c>
    </row>
    <row r="34" s="35" customFormat="1" customHeight="1" spans="1:17">
      <c r="A34" s="56" t="s">
        <v>3481</v>
      </c>
      <c r="B34" s="57"/>
      <c r="C34" s="57"/>
      <c r="D34" s="57"/>
      <c r="E34" s="57"/>
      <c r="F34" s="57"/>
      <c r="G34" s="58"/>
      <c r="H34" s="59">
        <f t="shared" ref="H34:Q34" si="8">SUM(H28:H33)</f>
        <v>2</v>
      </c>
      <c r="I34" s="59">
        <f t="shared" si="8"/>
        <v>0</v>
      </c>
      <c r="J34" s="59">
        <f t="shared" si="8"/>
        <v>0</v>
      </c>
      <c r="K34" s="59">
        <f t="shared" si="8"/>
        <v>2</v>
      </c>
      <c r="L34" s="59">
        <f t="shared" si="8"/>
        <v>2</v>
      </c>
      <c r="M34" s="59">
        <f t="shared" si="8"/>
        <v>0</v>
      </c>
      <c r="N34" s="59">
        <f t="shared" si="8"/>
        <v>0</v>
      </c>
      <c r="O34" s="59">
        <f t="shared" si="8"/>
        <v>2</v>
      </c>
      <c r="P34" s="59">
        <f t="shared" si="8"/>
        <v>8</v>
      </c>
      <c r="Q34" s="59">
        <f t="shared" si="8"/>
        <v>0</v>
      </c>
    </row>
    <row r="35" s="39" customFormat="1" customHeight="1" spans="1:19">
      <c r="A35" s="50" t="s">
        <v>217</v>
      </c>
      <c r="B35" s="50" t="s">
        <v>84</v>
      </c>
      <c r="C35" s="51" t="s">
        <v>100</v>
      </c>
      <c r="D35" s="61" t="s">
        <v>2995</v>
      </c>
      <c r="E35" s="50" t="s">
        <v>102</v>
      </c>
      <c r="F35" s="50" t="s">
        <v>17</v>
      </c>
      <c r="G35" s="50" t="s">
        <v>5</v>
      </c>
      <c r="H35" s="52">
        <v>1</v>
      </c>
      <c r="I35" s="52"/>
      <c r="J35" s="52">
        <v>1</v>
      </c>
      <c r="K35" s="50">
        <f t="shared" ref="K35:K41" si="9">H35+I35*2+J35*2</f>
        <v>3</v>
      </c>
      <c r="L35" s="52">
        <v>1</v>
      </c>
      <c r="M35" s="52"/>
      <c r="N35" s="52">
        <v>1</v>
      </c>
      <c r="O35" s="106">
        <f>L35+M35*2+N35*2</f>
        <v>3</v>
      </c>
      <c r="P35" s="50">
        <v>2</v>
      </c>
      <c r="Q35" s="72" t="s">
        <v>14</v>
      </c>
      <c r="S35" s="35"/>
    </row>
    <row r="36" s="39" customFormat="1" customHeight="1" spans="1:19">
      <c r="A36" s="50" t="s">
        <v>217</v>
      </c>
      <c r="B36" s="55" t="s">
        <v>58</v>
      </c>
      <c r="C36" s="51" t="s">
        <v>105</v>
      </c>
      <c r="D36" s="61" t="s">
        <v>2995</v>
      </c>
      <c r="E36" s="50" t="s">
        <v>106</v>
      </c>
      <c r="F36" s="50" t="s">
        <v>17</v>
      </c>
      <c r="G36" s="50" t="s">
        <v>5</v>
      </c>
      <c r="H36" s="52"/>
      <c r="I36" s="52"/>
      <c r="J36" s="52"/>
      <c r="K36" s="50">
        <f t="shared" si="9"/>
        <v>0</v>
      </c>
      <c r="L36" s="52"/>
      <c r="M36" s="52"/>
      <c r="N36" s="52"/>
      <c r="O36" s="50">
        <f t="shared" ref="O35:O41" si="10">L36+M36*2+N36*2</f>
        <v>0</v>
      </c>
      <c r="P36" s="50">
        <v>2</v>
      </c>
      <c r="Q36" s="50"/>
      <c r="R36" s="35"/>
      <c r="S36" s="35"/>
    </row>
    <row r="37" s="37" customFormat="1" customHeight="1" spans="1:19">
      <c r="A37" s="50" t="s">
        <v>217</v>
      </c>
      <c r="B37" s="55" t="s">
        <v>58</v>
      </c>
      <c r="C37" s="51" t="s">
        <v>105</v>
      </c>
      <c r="D37" s="61" t="s">
        <v>2995</v>
      </c>
      <c r="E37" s="50" t="s">
        <v>109</v>
      </c>
      <c r="F37" s="50" t="s">
        <v>17</v>
      </c>
      <c r="G37" s="50" t="s">
        <v>5</v>
      </c>
      <c r="H37" s="52"/>
      <c r="I37" s="52"/>
      <c r="J37" s="52"/>
      <c r="K37" s="50">
        <f t="shared" si="9"/>
        <v>0</v>
      </c>
      <c r="L37" s="52">
        <v>2</v>
      </c>
      <c r="M37" s="52"/>
      <c r="N37" s="52"/>
      <c r="O37" s="106">
        <f t="shared" si="10"/>
        <v>2</v>
      </c>
      <c r="P37" s="50">
        <v>2</v>
      </c>
      <c r="Q37" s="50" t="s">
        <v>14</v>
      </c>
      <c r="R37" s="35"/>
      <c r="S37" s="35"/>
    </row>
    <row r="38" s="39" customFormat="1" customHeight="1" spans="1:19">
      <c r="A38" s="50" t="s">
        <v>217</v>
      </c>
      <c r="B38" s="55" t="s">
        <v>58</v>
      </c>
      <c r="C38" s="51" t="s">
        <v>111</v>
      </c>
      <c r="D38" s="61" t="s">
        <v>2995</v>
      </c>
      <c r="E38" s="50" t="s">
        <v>112</v>
      </c>
      <c r="F38" s="50" t="s">
        <v>17</v>
      </c>
      <c r="G38" s="50" t="s">
        <v>5</v>
      </c>
      <c r="H38" s="52"/>
      <c r="I38" s="52"/>
      <c r="J38" s="52"/>
      <c r="K38" s="50">
        <f t="shared" si="9"/>
        <v>0</v>
      </c>
      <c r="L38" s="52"/>
      <c r="M38" s="52"/>
      <c r="N38" s="52"/>
      <c r="O38" s="50">
        <f t="shared" si="10"/>
        <v>0</v>
      </c>
      <c r="P38" s="50">
        <v>2</v>
      </c>
      <c r="Q38" s="50" t="s">
        <v>14</v>
      </c>
      <c r="R38" s="35"/>
      <c r="S38" s="35"/>
    </row>
    <row r="39" s="39" customFormat="1" customHeight="1" spans="1:19">
      <c r="A39" s="50" t="s">
        <v>217</v>
      </c>
      <c r="B39" s="55" t="s">
        <v>58</v>
      </c>
      <c r="C39" s="51" t="s">
        <v>111</v>
      </c>
      <c r="D39" s="61" t="s">
        <v>2995</v>
      </c>
      <c r="E39" s="50" t="s">
        <v>115</v>
      </c>
      <c r="F39" s="50" t="s">
        <v>17</v>
      </c>
      <c r="G39" s="50" t="s">
        <v>5</v>
      </c>
      <c r="H39" s="52"/>
      <c r="I39" s="52"/>
      <c r="J39" s="52"/>
      <c r="K39" s="50">
        <f t="shared" si="9"/>
        <v>0</v>
      </c>
      <c r="L39" s="52"/>
      <c r="M39" s="52"/>
      <c r="N39" s="52"/>
      <c r="O39" s="50">
        <f t="shared" si="10"/>
        <v>0</v>
      </c>
      <c r="P39" s="50">
        <v>2</v>
      </c>
      <c r="Q39" s="50" t="s">
        <v>14</v>
      </c>
      <c r="R39" s="35"/>
      <c r="S39" s="35"/>
    </row>
    <row r="40" s="37" customFormat="1" customHeight="1" spans="1:19">
      <c r="A40" s="50" t="s">
        <v>217</v>
      </c>
      <c r="B40" s="55" t="s">
        <v>58</v>
      </c>
      <c r="C40" s="51" t="s">
        <v>117</v>
      </c>
      <c r="D40" s="61" t="s">
        <v>2995</v>
      </c>
      <c r="E40" s="50" t="s">
        <v>118</v>
      </c>
      <c r="F40" s="50" t="s">
        <v>17</v>
      </c>
      <c r="G40" s="50" t="s">
        <v>5</v>
      </c>
      <c r="H40" s="52"/>
      <c r="I40" s="52"/>
      <c r="J40" s="52"/>
      <c r="K40" s="72">
        <f t="shared" si="9"/>
        <v>0</v>
      </c>
      <c r="L40" s="52"/>
      <c r="M40" s="52"/>
      <c r="N40" s="52"/>
      <c r="O40" s="50">
        <f t="shared" si="10"/>
        <v>0</v>
      </c>
      <c r="P40" s="50">
        <v>2</v>
      </c>
      <c r="Q40" s="50" t="s">
        <v>14</v>
      </c>
      <c r="R40" s="35"/>
      <c r="S40" s="35"/>
    </row>
    <row r="41" s="39" customFormat="1" customHeight="1" spans="1:19">
      <c r="A41" s="50" t="s">
        <v>217</v>
      </c>
      <c r="B41" s="55" t="s">
        <v>58</v>
      </c>
      <c r="C41" s="51" t="s">
        <v>117</v>
      </c>
      <c r="D41" s="61" t="s">
        <v>2995</v>
      </c>
      <c r="E41" s="50" t="s">
        <v>121</v>
      </c>
      <c r="F41" s="50" t="s">
        <v>17</v>
      </c>
      <c r="G41" s="50" t="s">
        <v>5</v>
      </c>
      <c r="H41" s="52"/>
      <c r="I41" s="52"/>
      <c r="J41" s="52"/>
      <c r="K41" s="50">
        <f t="shared" si="9"/>
        <v>0</v>
      </c>
      <c r="L41" s="52">
        <v>1</v>
      </c>
      <c r="M41" s="52">
        <v>2</v>
      </c>
      <c r="N41" s="52">
        <v>1</v>
      </c>
      <c r="O41" s="106">
        <f t="shared" si="10"/>
        <v>7</v>
      </c>
      <c r="P41" s="50">
        <v>2</v>
      </c>
      <c r="Q41" s="50" t="s">
        <v>14</v>
      </c>
      <c r="R41" s="35"/>
      <c r="S41" s="35"/>
    </row>
    <row r="42" s="37" customFormat="1" customHeight="1" spans="1:19">
      <c r="A42" s="56" t="s">
        <v>3482</v>
      </c>
      <c r="B42" s="57"/>
      <c r="C42" s="57"/>
      <c r="D42" s="57"/>
      <c r="E42" s="57"/>
      <c r="F42" s="57"/>
      <c r="G42" s="58"/>
      <c r="H42" s="59">
        <f t="shared" ref="H42:Q42" si="11">SUM(H35:H41)</f>
        <v>1</v>
      </c>
      <c r="I42" s="59">
        <f t="shared" si="11"/>
        <v>0</v>
      </c>
      <c r="J42" s="59">
        <f t="shared" si="11"/>
        <v>1</v>
      </c>
      <c r="K42" s="59">
        <f t="shared" si="11"/>
        <v>3</v>
      </c>
      <c r="L42" s="59">
        <f t="shared" si="11"/>
        <v>4</v>
      </c>
      <c r="M42" s="59">
        <f t="shared" si="11"/>
        <v>2</v>
      </c>
      <c r="N42" s="59">
        <f t="shared" si="11"/>
        <v>2</v>
      </c>
      <c r="O42" s="59">
        <f t="shared" si="11"/>
        <v>12</v>
      </c>
      <c r="P42" s="59">
        <f t="shared" si="11"/>
        <v>14</v>
      </c>
      <c r="Q42" s="59">
        <f t="shared" si="11"/>
        <v>0</v>
      </c>
      <c r="R42" s="35"/>
      <c r="S42" s="35"/>
    </row>
    <row r="43" s="37" customFormat="1" customHeight="1" spans="1:19">
      <c r="A43" s="50" t="s">
        <v>217</v>
      </c>
      <c r="B43" s="50" t="s">
        <v>123</v>
      </c>
      <c r="C43" s="51" t="s">
        <v>2457</v>
      </c>
      <c r="D43" s="50" t="s">
        <v>126</v>
      </c>
      <c r="E43" s="50" t="s">
        <v>132</v>
      </c>
      <c r="F43" s="50" t="s">
        <v>17</v>
      </c>
      <c r="G43" s="61" t="s">
        <v>5</v>
      </c>
      <c r="H43" s="52"/>
      <c r="I43" s="50">
        <v>1</v>
      </c>
      <c r="J43" s="50">
        <v>1</v>
      </c>
      <c r="K43" s="50">
        <f>H43+I43*2+J43*2</f>
        <v>4</v>
      </c>
      <c r="L43" s="50"/>
      <c r="M43" s="50">
        <v>1</v>
      </c>
      <c r="N43" s="50">
        <v>1</v>
      </c>
      <c r="O43" s="50">
        <f>L43+M43*2+N43*2</f>
        <v>4</v>
      </c>
      <c r="P43" s="50">
        <v>2</v>
      </c>
      <c r="Q43" s="50" t="s">
        <v>14</v>
      </c>
      <c r="R43" s="35"/>
      <c r="S43" s="35"/>
    </row>
    <row r="44" s="37" customFormat="1" customHeight="1" spans="1:19">
      <c r="A44" s="50" t="s">
        <v>217</v>
      </c>
      <c r="B44" s="50" t="s">
        <v>123</v>
      </c>
      <c r="C44" s="51" t="s">
        <v>131</v>
      </c>
      <c r="D44" s="50" t="s">
        <v>126</v>
      </c>
      <c r="E44" s="50" t="s">
        <v>135</v>
      </c>
      <c r="F44" s="50" t="s">
        <v>17</v>
      </c>
      <c r="G44" s="50" t="s">
        <v>5</v>
      </c>
      <c r="H44" s="52"/>
      <c r="I44" s="52"/>
      <c r="J44" s="52"/>
      <c r="K44" s="50">
        <f>H44+I44*2+J44*2</f>
        <v>0</v>
      </c>
      <c r="L44" s="52"/>
      <c r="M44" s="52"/>
      <c r="N44" s="52"/>
      <c r="O44" s="50">
        <f>L44+M44*2+N44*2</f>
        <v>0</v>
      </c>
      <c r="P44" s="50">
        <v>2</v>
      </c>
      <c r="Q44" s="50" t="s">
        <v>14</v>
      </c>
      <c r="R44" s="35"/>
      <c r="S44" s="35"/>
    </row>
    <row r="45" s="39" customFormat="1" customHeight="1" spans="1:19">
      <c r="A45" s="50" t="s">
        <v>217</v>
      </c>
      <c r="B45" s="50" t="s">
        <v>66</v>
      </c>
      <c r="C45" s="51" t="s">
        <v>137</v>
      </c>
      <c r="D45" s="50" t="s">
        <v>126</v>
      </c>
      <c r="E45" s="50" t="s">
        <v>14</v>
      </c>
      <c r="F45" s="61" t="s">
        <v>14</v>
      </c>
      <c r="G45" s="61" t="s">
        <v>14</v>
      </c>
      <c r="H45" s="52"/>
      <c r="I45" s="52"/>
      <c r="J45" s="52"/>
      <c r="K45" s="61" t="s">
        <v>14</v>
      </c>
      <c r="L45" s="52"/>
      <c r="M45" s="52"/>
      <c r="N45" s="52"/>
      <c r="O45" s="61" t="s">
        <v>14</v>
      </c>
      <c r="P45" s="61" t="s">
        <v>14</v>
      </c>
      <c r="Q45" s="61" t="s">
        <v>14</v>
      </c>
      <c r="R45" s="35"/>
      <c r="S45" s="35"/>
    </row>
    <row r="46" s="38" customFormat="1" customHeight="1" spans="1:17">
      <c r="A46" s="56" t="s">
        <v>3765</v>
      </c>
      <c r="B46" s="57"/>
      <c r="C46" s="57"/>
      <c r="D46" s="57"/>
      <c r="E46" s="57"/>
      <c r="F46" s="57"/>
      <c r="G46" s="58"/>
      <c r="H46" s="59">
        <f>SUM(H43:H45)</f>
        <v>0</v>
      </c>
      <c r="I46" s="59">
        <f t="shared" ref="H46:Q46" si="12">SUM(I43:I45)</f>
        <v>1</v>
      </c>
      <c r="J46" s="59">
        <f t="shared" si="12"/>
        <v>1</v>
      </c>
      <c r="K46" s="59">
        <f t="shared" si="12"/>
        <v>4</v>
      </c>
      <c r="L46" s="59">
        <f t="shared" si="12"/>
        <v>0</v>
      </c>
      <c r="M46" s="59">
        <f t="shared" si="12"/>
        <v>1</v>
      </c>
      <c r="N46" s="59">
        <f t="shared" si="12"/>
        <v>1</v>
      </c>
      <c r="O46" s="59">
        <f t="shared" si="12"/>
        <v>4</v>
      </c>
      <c r="P46" s="59">
        <f t="shared" si="12"/>
        <v>4</v>
      </c>
      <c r="Q46" s="59">
        <f t="shared" si="12"/>
        <v>0</v>
      </c>
    </row>
    <row r="47" s="40" customFormat="1" ht="22" customHeight="1" spans="1:17">
      <c r="A47" s="62" t="s">
        <v>3766</v>
      </c>
      <c r="B47" s="63"/>
      <c r="C47" s="63"/>
      <c r="D47" s="63"/>
      <c r="E47" s="63"/>
      <c r="F47" s="63"/>
      <c r="G47" s="63"/>
      <c r="H47" s="63">
        <f t="shared" ref="H47:Q47" si="13">H19+H27+H46+H42+H34</f>
        <v>13</v>
      </c>
      <c r="I47" s="63">
        <f t="shared" si="13"/>
        <v>3</v>
      </c>
      <c r="J47" s="63">
        <f t="shared" si="13"/>
        <v>3</v>
      </c>
      <c r="K47" s="63">
        <f t="shared" si="13"/>
        <v>25</v>
      </c>
      <c r="L47" s="63">
        <f t="shared" si="13"/>
        <v>11</v>
      </c>
      <c r="M47" s="63">
        <f t="shared" si="13"/>
        <v>5</v>
      </c>
      <c r="N47" s="63">
        <f t="shared" si="13"/>
        <v>4</v>
      </c>
      <c r="O47" s="63">
        <f t="shared" si="13"/>
        <v>29</v>
      </c>
      <c r="P47" s="63">
        <f t="shared" si="13"/>
        <v>58</v>
      </c>
      <c r="Q47" s="63">
        <f t="shared" si="13"/>
        <v>8</v>
      </c>
    </row>
    <row r="48" s="40" customFormat="1" customHeight="1" spans="1:17">
      <c r="A48" s="64" t="s">
        <v>226</v>
      </c>
      <c r="B48" s="64"/>
      <c r="C48" s="64"/>
      <c r="D48" s="64"/>
      <c r="E48" s="64"/>
      <c r="F48" s="64"/>
      <c r="G48" s="64"/>
      <c r="H48" s="65">
        <f>(H47/29+I47/29*2+J47/29*2)/6*100</f>
        <v>14.367816091954</v>
      </c>
      <c r="I48" s="65"/>
      <c r="J48" s="65"/>
      <c r="K48" s="65"/>
      <c r="L48" s="65">
        <f>(L47/29+M47/29*2+N47/29*2)/6*100</f>
        <v>16.6666666666667</v>
      </c>
      <c r="M48" s="65"/>
      <c r="N48" s="65"/>
      <c r="O48" s="65"/>
      <c r="P48" s="65"/>
      <c r="Q48" s="77"/>
    </row>
    <row r="49" s="35" customFormat="1" customHeight="1" spans="1:17">
      <c r="A49" s="64" t="s">
        <v>227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</row>
    <row r="50" s="35" customFormat="1" customHeight="1" spans="3:3">
      <c r="C50" s="41"/>
    </row>
    <row r="148" s="36" customFormat="1" customHeight="1" spans="3:16">
      <c r="C148" s="78"/>
      <c r="O148" s="35"/>
      <c r="P148" s="35"/>
    </row>
    <row r="149" s="36" customFormat="1" customHeight="1" spans="3:16">
      <c r="C149" s="78"/>
      <c r="O149" s="35"/>
      <c r="P149" s="35"/>
    </row>
    <row r="150" s="36" customFormat="1" customHeight="1" spans="3:16">
      <c r="C150" s="78"/>
      <c r="O150" s="35"/>
      <c r="P150" s="35"/>
    </row>
    <row r="151" s="36" customFormat="1" customHeight="1" spans="3:16">
      <c r="C151" s="78"/>
      <c r="O151" s="35"/>
      <c r="P151" s="35"/>
    </row>
    <row r="156" s="36" customFormat="1" customHeight="1" spans="3:3">
      <c r="C156" s="78"/>
    </row>
    <row r="157" s="36" customFormat="1" customHeight="1" spans="3:3">
      <c r="C157" s="78"/>
    </row>
    <row r="158" s="36" customFormat="1" customHeight="1" spans="3:3">
      <c r="C158" s="78"/>
    </row>
    <row r="159" s="36" customFormat="1" customHeight="1" spans="3:3">
      <c r="C159" s="78"/>
    </row>
    <row r="160" s="36" customFormat="1" customHeight="1" spans="3:3">
      <c r="C160" s="78"/>
    </row>
    <row r="161" s="36" customFormat="1" customHeight="1" spans="3:3">
      <c r="C161" s="78"/>
    </row>
    <row r="162" s="36" customFormat="1" customHeight="1" spans="3:3">
      <c r="C162" s="78"/>
    </row>
    <row r="163" s="36" customFormat="1" customHeight="1" spans="3:3">
      <c r="C163" s="78"/>
    </row>
    <row r="164" s="36" customFormat="1" customHeight="1" spans="3:3">
      <c r="C164" s="78"/>
    </row>
    <row r="165" s="36" customFormat="1" customHeight="1" spans="3:3">
      <c r="C165" s="78"/>
    </row>
    <row r="166" s="36" customFormat="1" customHeight="1" spans="3:3">
      <c r="C166" s="78"/>
    </row>
    <row r="167" s="36" customFormat="1" customHeight="1" spans="3:3">
      <c r="C167" s="78"/>
    </row>
    <row r="168" s="36" customFormat="1" customHeight="1" spans="3:3">
      <c r="C168" s="78"/>
    </row>
    <row r="169" s="36" customFormat="1" customHeight="1" spans="3:3">
      <c r="C169" s="78"/>
    </row>
    <row r="170" s="36" customFormat="1" customHeight="1" spans="3:3">
      <c r="C170" s="78"/>
    </row>
    <row r="171" s="36" customFormat="1" customHeight="1" spans="3:3">
      <c r="C171" s="78"/>
    </row>
    <row r="172" s="36" customFormat="1" customHeight="1" spans="3:3">
      <c r="C172" s="78"/>
    </row>
    <row r="173" s="36" customFormat="1" customHeight="1" spans="3:3">
      <c r="C173" s="78"/>
    </row>
    <row r="174" s="36" customFormat="1" customHeight="1" spans="3:3">
      <c r="C174" s="78"/>
    </row>
    <row r="175" s="36" customFormat="1" customHeight="1" spans="3:3">
      <c r="C175" s="78"/>
    </row>
    <row r="176" s="36" customFormat="1" customHeight="1" spans="3:3">
      <c r="C176" s="78"/>
    </row>
    <row r="177" s="36" customFormat="1" customHeight="1" spans="3:3">
      <c r="C177" s="78"/>
    </row>
    <row r="178" s="36" customFormat="1" customHeight="1" spans="3:3">
      <c r="C178" s="78"/>
    </row>
    <row r="179" s="36" customFormat="1" customHeight="1" spans="3:3">
      <c r="C179" s="78"/>
    </row>
    <row r="180" s="36" customFormat="1" customHeight="1" spans="3:3">
      <c r="C180" s="78"/>
    </row>
    <row r="181" s="36" customFormat="1" customHeight="1" spans="3:3">
      <c r="C181" s="78"/>
    </row>
    <row r="182" s="36" customFormat="1" customHeight="1" spans="3:3">
      <c r="C182" s="78"/>
    </row>
    <row r="183" s="36" customFormat="1" customHeight="1" spans="3:3">
      <c r="C183" s="78"/>
    </row>
    <row r="184" s="36" customFormat="1" customHeight="1" spans="3:3">
      <c r="C184" s="78"/>
    </row>
    <row r="185" s="36" customFormat="1" customHeight="1" spans="3:3">
      <c r="C185" s="78"/>
    </row>
    <row r="186" s="36" customFormat="1" customHeight="1" spans="3:3">
      <c r="C186" s="78"/>
    </row>
    <row r="187" s="36" customFormat="1" customHeight="1" spans="3:3">
      <c r="C187" s="78"/>
    </row>
    <row r="188" s="36" customFormat="1" customHeight="1" spans="3:3">
      <c r="C188" s="78"/>
    </row>
    <row r="189" s="36" customFormat="1" customHeight="1" spans="3:3">
      <c r="C189" s="78"/>
    </row>
    <row r="190" s="36" customFormat="1" customHeight="1" spans="3:3">
      <c r="C190" s="78"/>
    </row>
    <row r="191" s="36" customFormat="1" customHeight="1" spans="3:3">
      <c r="C191" s="78"/>
    </row>
    <row r="192" s="36" customFormat="1" customHeight="1" spans="3:3">
      <c r="C192" s="78"/>
    </row>
    <row r="193" s="36" customFormat="1" customHeight="1" spans="3:3">
      <c r="C193" s="78"/>
    </row>
    <row r="194" s="36" customFormat="1" customHeight="1" spans="3:3">
      <c r="C194" s="78"/>
    </row>
    <row r="195" s="36" customFormat="1" customHeight="1" spans="3:3">
      <c r="C195" s="78"/>
    </row>
    <row r="196" s="36" customFormat="1" customHeight="1" spans="3:3">
      <c r="C196" s="78"/>
    </row>
    <row r="197" s="36" customFormat="1" customHeight="1" spans="3:3">
      <c r="C197" s="78"/>
    </row>
    <row r="198" s="36" customFormat="1" customHeight="1" spans="3:3">
      <c r="C198" s="78"/>
    </row>
    <row r="199" s="36" customFormat="1" customHeight="1" spans="3:16">
      <c r="C199" s="78"/>
      <c r="N199" s="36" t="s">
        <v>263</v>
      </c>
      <c r="O199" s="36">
        <v>1</v>
      </c>
      <c r="P199" s="36">
        <v>1</v>
      </c>
    </row>
    <row r="200" s="35" customFormat="1" customHeight="1" spans="3:16">
      <c r="C200" s="41"/>
      <c r="N200" s="36" t="s">
        <v>263</v>
      </c>
      <c r="O200" s="35" t="s">
        <v>14</v>
      </c>
      <c r="P200" s="36"/>
    </row>
    <row r="201" s="35" customFormat="1" customHeight="1" spans="3:16">
      <c r="C201" s="41"/>
      <c r="N201" s="36" t="s">
        <v>263</v>
      </c>
      <c r="O201" s="35" t="s">
        <v>14</v>
      </c>
      <c r="P201" s="36"/>
    </row>
    <row r="202" s="35" customFormat="1" customHeight="1" spans="3:16">
      <c r="C202" s="41"/>
      <c r="N202" s="36" t="s">
        <v>263</v>
      </c>
      <c r="O202" s="35">
        <v>2</v>
      </c>
      <c r="P202" s="36"/>
    </row>
    <row r="203" s="35" customFormat="1" customHeight="1" spans="3:16">
      <c r="C203" s="41"/>
      <c r="N203" s="36" t="s">
        <v>263</v>
      </c>
      <c r="O203" s="35" t="s">
        <v>14</v>
      </c>
      <c r="P203" s="36"/>
    </row>
    <row r="204" s="35" customFormat="1" customHeight="1" spans="3:16">
      <c r="C204" s="41"/>
      <c r="N204" s="36" t="s">
        <v>263</v>
      </c>
      <c r="O204" s="35" t="s">
        <v>14</v>
      </c>
      <c r="P204" s="35">
        <v>1</v>
      </c>
    </row>
    <row r="205" s="35" customFormat="1" customHeight="1" spans="3:15">
      <c r="C205" s="41"/>
      <c r="N205" s="36" t="s">
        <v>263</v>
      </c>
      <c r="O205" s="35" t="s">
        <v>14</v>
      </c>
    </row>
    <row r="206" s="35" customFormat="1" customHeight="1" spans="3:15">
      <c r="C206" s="41"/>
      <c r="N206" s="36" t="s">
        <v>263</v>
      </c>
      <c r="O206" s="35">
        <v>1</v>
      </c>
    </row>
    <row r="207" s="35" customFormat="1" customHeight="1" spans="3:16">
      <c r="C207" s="41"/>
      <c r="N207" s="36" t="s">
        <v>263</v>
      </c>
      <c r="O207" s="35">
        <v>2</v>
      </c>
      <c r="P207" s="35">
        <v>1</v>
      </c>
    </row>
    <row r="208" s="35" customFormat="1" customHeight="1" spans="3:15">
      <c r="C208" s="41"/>
      <c r="N208" s="36" t="s">
        <v>263</v>
      </c>
      <c r="O208" s="35" t="s">
        <v>14</v>
      </c>
    </row>
    <row r="209" s="35" customFormat="1" customHeight="1" spans="3:15">
      <c r="C209" s="41"/>
      <c r="N209" s="36" t="s">
        <v>263</v>
      </c>
      <c r="O209" s="35">
        <v>1</v>
      </c>
    </row>
  </sheetData>
  <autoFilter xmlns:etc="http://www.wps.cn/officeDocument/2017/etCustomData" ref="A3:S49" etc:filterBottomFollowUsedRange="0">
    <extLst/>
  </autoFilter>
  <mergeCells count="25">
    <mergeCell ref="A1:Q1"/>
    <mergeCell ref="H2:K2"/>
    <mergeCell ref="L2:O2"/>
    <mergeCell ref="A19:G19"/>
    <mergeCell ref="A27:G27"/>
    <mergeCell ref="A34:G34"/>
    <mergeCell ref="A42:G42"/>
    <mergeCell ref="A46:G46"/>
    <mergeCell ref="A47:G47"/>
    <mergeCell ref="A48:G48"/>
    <mergeCell ref="H48:K48"/>
    <mergeCell ref="L48:O48"/>
    <mergeCell ref="A49:Q49"/>
    <mergeCell ref="A2:A3"/>
    <mergeCell ref="B2:B3"/>
    <mergeCell ref="C2:C3"/>
    <mergeCell ref="D2:D3"/>
    <mergeCell ref="E2:E3"/>
    <mergeCell ref="F2:F3"/>
    <mergeCell ref="G2:G3"/>
    <mergeCell ref="P2:P3"/>
    <mergeCell ref="P199:P203"/>
    <mergeCell ref="P204:P206"/>
    <mergeCell ref="P207:P209"/>
    <mergeCell ref="Q2:Q3"/>
  </mergeCells>
  <pageMargins left="0.652777777777778" right="0.652777777777778" top="0.652777777777778" bottom="0.652777777777778" header="0.5" footer="0.5"/>
  <pageSetup paperSize="9" scale="80" orientation="portrait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2"/>
  <sheetViews>
    <sheetView zoomScale="85" zoomScaleNormal="85" workbookViewId="0">
      <pane ySplit="1" topLeftCell="A2" activePane="bottomLeft" state="frozen"/>
      <selection/>
      <selection pane="bottomLeft" activeCell="B25" sqref="B25"/>
    </sheetView>
  </sheetViews>
  <sheetFormatPr defaultColWidth="9" defaultRowHeight="14.25"/>
  <cols>
    <col min="1" max="1" width="17.125" style="13" customWidth="1"/>
    <col min="2" max="2" width="9.875" style="13" customWidth="1"/>
    <col min="3" max="3" width="12.625" style="13" customWidth="1"/>
    <col min="4" max="5" width="7.375" style="13" customWidth="1"/>
    <col min="6" max="6" width="38.25" style="13" customWidth="1"/>
    <col min="7" max="7" width="11.5" style="13" customWidth="1"/>
    <col min="8" max="8" width="14.75" style="13" customWidth="1"/>
    <col min="9" max="9" width="33.75" style="13" customWidth="1"/>
    <col min="10" max="10" width="9.875" style="13" customWidth="1"/>
    <col min="11" max="11" width="24.875" style="13" customWidth="1"/>
    <col min="12" max="12" width="9.25833333333333" style="13" customWidth="1"/>
    <col min="13" max="13" width="27.75" style="13" customWidth="1"/>
    <col min="14" max="14" width="9.625" style="13" customWidth="1"/>
    <col min="15" max="16" width="5.375" style="13" customWidth="1"/>
    <col min="17" max="16384" width="9" style="9"/>
  </cols>
  <sheetData>
    <row r="1" s="9" customFormat="1" ht="33" customHeight="1" spans="1:16">
      <c r="A1" s="14" t="s">
        <v>228</v>
      </c>
      <c r="B1" s="14" t="s">
        <v>229</v>
      </c>
      <c r="C1" s="14" t="s">
        <v>230</v>
      </c>
      <c r="D1" s="14" t="s">
        <v>231</v>
      </c>
      <c r="E1" s="14" t="s">
        <v>232</v>
      </c>
      <c r="F1" s="14" t="s">
        <v>233</v>
      </c>
      <c r="G1" s="14" t="s">
        <v>234</v>
      </c>
      <c r="H1" s="14" t="s">
        <v>235</v>
      </c>
      <c r="I1" s="14" t="s">
        <v>236</v>
      </c>
      <c r="J1" s="14" t="s">
        <v>1881</v>
      </c>
      <c r="K1" s="14" t="s">
        <v>238</v>
      </c>
      <c r="L1" s="14" t="s">
        <v>239</v>
      </c>
      <c r="M1" s="14" t="s">
        <v>240</v>
      </c>
      <c r="N1" s="14" t="s">
        <v>241</v>
      </c>
      <c r="O1" s="14" t="s">
        <v>242</v>
      </c>
      <c r="P1" s="14" t="s">
        <v>243</v>
      </c>
    </row>
    <row r="2" s="9" customFormat="1" ht="33" customHeight="1" spans="1:19">
      <c r="A2" s="81" t="s">
        <v>3767</v>
      </c>
      <c r="B2" s="81" t="s">
        <v>3768</v>
      </c>
      <c r="C2" s="81" t="s">
        <v>3769</v>
      </c>
      <c r="D2" s="81" t="s">
        <v>247</v>
      </c>
      <c r="E2" s="81" t="s">
        <v>328</v>
      </c>
      <c r="F2" s="81" t="s">
        <v>3770</v>
      </c>
      <c r="G2" s="82" t="s">
        <v>3771</v>
      </c>
      <c r="H2" s="81" t="s">
        <v>2600</v>
      </c>
      <c r="I2" s="81" t="s">
        <v>26</v>
      </c>
      <c r="J2" s="81">
        <v>5615</v>
      </c>
      <c r="K2" s="81" t="s">
        <v>252</v>
      </c>
      <c r="L2" s="81" t="s">
        <v>27</v>
      </c>
      <c r="M2" s="81" t="s">
        <v>266</v>
      </c>
      <c r="N2" s="31" t="s">
        <v>263</v>
      </c>
      <c r="O2" s="31">
        <v>1</v>
      </c>
      <c r="P2" s="93">
        <v>1</v>
      </c>
      <c r="Q2" s="33"/>
      <c r="R2" s="33"/>
      <c r="S2" s="33"/>
    </row>
    <row r="3" s="9" customFormat="1" ht="33" customHeight="1" spans="1:19">
      <c r="A3" s="31" t="s">
        <v>3772</v>
      </c>
      <c r="B3" s="31" t="s">
        <v>3768</v>
      </c>
      <c r="C3" s="31" t="s">
        <v>3769</v>
      </c>
      <c r="D3" s="31" t="s">
        <v>247</v>
      </c>
      <c r="E3" s="31" t="s">
        <v>328</v>
      </c>
      <c r="F3" s="31" t="s">
        <v>3770</v>
      </c>
      <c r="G3" s="32" t="s">
        <v>3771</v>
      </c>
      <c r="H3" s="31" t="s">
        <v>268</v>
      </c>
      <c r="I3" s="31" t="s">
        <v>26</v>
      </c>
      <c r="J3" s="31">
        <v>1099</v>
      </c>
      <c r="K3" s="31" t="s">
        <v>252</v>
      </c>
      <c r="L3" s="31" t="s">
        <v>27</v>
      </c>
      <c r="M3" s="31" t="s">
        <v>269</v>
      </c>
      <c r="N3" s="31" t="s">
        <v>263</v>
      </c>
      <c r="O3" s="31" t="s">
        <v>14</v>
      </c>
      <c r="P3" s="94"/>
      <c r="Q3" s="33"/>
      <c r="R3" s="33"/>
      <c r="S3" s="33"/>
    </row>
    <row r="4" s="9" customFormat="1" ht="33" customHeight="1" spans="1:19">
      <c r="A4" s="31" t="s">
        <v>3773</v>
      </c>
      <c r="B4" s="31" t="s">
        <v>3768</v>
      </c>
      <c r="C4" s="31" t="s">
        <v>3769</v>
      </c>
      <c r="D4" s="31" t="s">
        <v>247</v>
      </c>
      <c r="E4" s="31" t="s">
        <v>328</v>
      </c>
      <c r="F4" s="31" t="s">
        <v>3770</v>
      </c>
      <c r="G4" s="32" t="s">
        <v>3771</v>
      </c>
      <c r="H4" s="31" t="s">
        <v>297</v>
      </c>
      <c r="I4" s="31" t="s">
        <v>26</v>
      </c>
      <c r="J4" s="31">
        <v>4094</v>
      </c>
      <c r="K4" s="31" t="s">
        <v>252</v>
      </c>
      <c r="L4" s="31" t="s">
        <v>27</v>
      </c>
      <c r="M4" s="31" t="s">
        <v>277</v>
      </c>
      <c r="N4" s="31" t="s">
        <v>263</v>
      </c>
      <c r="O4" s="31" t="s">
        <v>14</v>
      </c>
      <c r="P4" s="95"/>
      <c r="Q4" s="33"/>
      <c r="R4" s="33"/>
      <c r="S4" s="33"/>
    </row>
    <row r="5" s="9" customFormat="1" ht="33" customHeight="1" spans="1:19">
      <c r="A5" s="81" t="s">
        <v>3774</v>
      </c>
      <c r="B5" s="81" t="s">
        <v>3775</v>
      </c>
      <c r="C5" s="81" t="s">
        <v>3588</v>
      </c>
      <c r="D5" s="81" t="s">
        <v>247</v>
      </c>
      <c r="E5" s="81" t="s">
        <v>328</v>
      </c>
      <c r="F5" s="81" t="s">
        <v>3776</v>
      </c>
      <c r="G5" s="82" t="s">
        <v>3771</v>
      </c>
      <c r="H5" s="81" t="s">
        <v>852</v>
      </c>
      <c r="I5" s="81" t="s">
        <v>779</v>
      </c>
      <c r="J5" s="81">
        <v>9098</v>
      </c>
      <c r="K5" s="81" t="s">
        <v>252</v>
      </c>
      <c r="L5" s="81" t="s">
        <v>23</v>
      </c>
      <c r="M5" s="81" t="s">
        <v>853</v>
      </c>
      <c r="N5" s="31" t="s">
        <v>263</v>
      </c>
      <c r="O5" s="31">
        <v>2</v>
      </c>
      <c r="P5" s="93">
        <v>1</v>
      </c>
      <c r="Q5" s="33"/>
      <c r="R5" s="33"/>
      <c r="S5" s="33"/>
    </row>
    <row r="6" s="9" customFormat="1" ht="33" customHeight="1" spans="1:19">
      <c r="A6" s="31" t="s">
        <v>3594</v>
      </c>
      <c r="B6" s="31" t="s">
        <v>3775</v>
      </c>
      <c r="C6" s="31" t="s">
        <v>3588</v>
      </c>
      <c r="D6" s="31" t="s">
        <v>247</v>
      </c>
      <c r="E6" s="31" t="s">
        <v>328</v>
      </c>
      <c r="F6" s="31" t="s">
        <v>3776</v>
      </c>
      <c r="G6" s="32" t="s">
        <v>3771</v>
      </c>
      <c r="H6" s="31" t="s">
        <v>3777</v>
      </c>
      <c r="I6" s="31" t="s">
        <v>779</v>
      </c>
      <c r="J6" s="31">
        <v>11988</v>
      </c>
      <c r="K6" s="31" t="s">
        <v>252</v>
      </c>
      <c r="L6" s="31" t="s">
        <v>23</v>
      </c>
      <c r="M6" s="31" t="s">
        <v>1276</v>
      </c>
      <c r="N6" s="31" t="s">
        <v>263</v>
      </c>
      <c r="O6" s="31" t="s">
        <v>14</v>
      </c>
      <c r="P6" s="95"/>
      <c r="Q6" s="33"/>
      <c r="R6" s="33"/>
      <c r="S6" s="33"/>
    </row>
    <row r="7" s="9" customFormat="1" ht="33" customHeight="1" spans="1:19">
      <c r="A7" s="81" t="s">
        <v>3778</v>
      </c>
      <c r="B7" s="81" t="s">
        <v>3779</v>
      </c>
      <c r="C7" s="81" t="s">
        <v>3780</v>
      </c>
      <c r="D7" s="81" t="s">
        <v>247</v>
      </c>
      <c r="E7" s="81" t="s">
        <v>314</v>
      </c>
      <c r="F7" s="81" t="s">
        <v>3781</v>
      </c>
      <c r="G7" s="82" t="s">
        <v>3782</v>
      </c>
      <c r="H7" s="81" t="s">
        <v>2600</v>
      </c>
      <c r="I7" s="81" t="s">
        <v>45</v>
      </c>
      <c r="J7" s="81">
        <v>9006</v>
      </c>
      <c r="K7" s="81" t="s">
        <v>1359</v>
      </c>
      <c r="L7" s="81" t="s">
        <v>51</v>
      </c>
      <c r="M7" s="81" t="s">
        <v>266</v>
      </c>
      <c r="N7" s="31" t="s">
        <v>263</v>
      </c>
      <c r="O7" s="31">
        <v>1</v>
      </c>
      <c r="P7" s="93">
        <v>1</v>
      </c>
      <c r="Q7" s="33"/>
      <c r="R7" s="33"/>
      <c r="S7" s="33"/>
    </row>
    <row r="8" s="9" customFormat="1" ht="33" customHeight="1" spans="1:19">
      <c r="A8" s="81" t="s">
        <v>3783</v>
      </c>
      <c r="B8" s="81" t="s">
        <v>3151</v>
      </c>
      <c r="C8" s="81" t="s">
        <v>3780</v>
      </c>
      <c r="D8" s="81" t="s">
        <v>247</v>
      </c>
      <c r="E8" s="81" t="s">
        <v>314</v>
      </c>
      <c r="F8" s="81" t="s">
        <v>3781</v>
      </c>
      <c r="G8" s="82" t="s">
        <v>3782</v>
      </c>
      <c r="H8" s="81" t="s">
        <v>852</v>
      </c>
      <c r="I8" s="81" t="s">
        <v>45</v>
      </c>
      <c r="J8" s="81">
        <v>8797</v>
      </c>
      <c r="K8" s="81" t="s">
        <v>1359</v>
      </c>
      <c r="L8" s="81" t="s">
        <v>51</v>
      </c>
      <c r="M8" s="81" t="s">
        <v>853</v>
      </c>
      <c r="N8" s="31" t="s">
        <v>263</v>
      </c>
      <c r="O8" s="31">
        <v>2</v>
      </c>
      <c r="P8" s="94"/>
      <c r="Q8" s="33"/>
      <c r="R8" s="33"/>
      <c r="S8" s="33"/>
    </row>
    <row r="9" s="9" customFormat="1" ht="33" customHeight="1" spans="1:19">
      <c r="A9" s="31" t="s">
        <v>3784</v>
      </c>
      <c r="B9" s="31" t="s">
        <v>3779</v>
      </c>
      <c r="C9" s="31" t="s">
        <v>3780</v>
      </c>
      <c r="D9" s="31" t="s">
        <v>247</v>
      </c>
      <c r="E9" s="31" t="s">
        <v>314</v>
      </c>
      <c r="F9" s="31" t="s">
        <v>3781</v>
      </c>
      <c r="G9" s="32" t="s">
        <v>3782</v>
      </c>
      <c r="H9" s="31" t="s">
        <v>268</v>
      </c>
      <c r="I9" s="31" t="s">
        <v>45</v>
      </c>
      <c r="J9" s="31">
        <v>2857</v>
      </c>
      <c r="K9" s="31" t="s">
        <v>1359</v>
      </c>
      <c r="L9" s="31" t="s">
        <v>51</v>
      </c>
      <c r="M9" s="31" t="s">
        <v>269</v>
      </c>
      <c r="N9" s="31" t="s">
        <v>263</v>
      </c>
      <c r="O9" s="31" t="s">
        <v>14</v>
      </c>
      <c r="P9" s="94"/>
      <c r="Q9" s="33"/>
      <c r="R9" s="33"/>
      <c r="S9" s="33"/>
    </row>
    <row r="10" s="9" customFormat="1" ht="33" customHeight="1" spans="1:19">
      <c r="A10" s="31" t="s">
        <v>3785</v>
      </c>
      <c r="B10" s="31" t="s">
        <v>3786</v>
      </c>
      <c r="C10" s="31" t="s">
        <v>3780</v>
      </c>
      <c r="D10" s="31" t="s">
        <v>247</v>
      </c>
      <c r="E10" s="31" t="s">
        <v>314</v>
      </c>
      <c r="F10" s="31" t="s">
        <v>3781</v>
      </c>
      <c r="G10" s="32" t="s">
        <v>3782</v>
      </c>
      <c r="H10" s="31" t="s">
        <v>297</v>
      </c>
      <c r="I10" s="31" t="s">
        <v>45</v>
      </c>
      <c r="J10" s="31">
        <v>5827</v>
      </c>
      <c r="K10" s="31" t="s">
        <v>1359</v>
      </c>
      <c r="L10" s="31" t="s">
        <v>51</v>
      </c>
      <c r="M10" s="31" t="s">
        <v>277</v>
      </c>
      <c r="N10" s="31" t="s">
        <v>263</v>
      </c>
      <c r="O10" s="31" t="s">
        <v>14</v>
      </c>
      <c r="P10" s="95"/>
      <c r="Q10" s="33"/>
      <c r="R10" s="33"/>
      <c r="S10" s="33"/>
    </row>
    <row r="11" s="9" customFormat="1" ht="33" customHeight="1" spans="1:19">
      <c r="A11" s="31" t="s">
        <v>3787</v>
      </c>
      <c r="B11" s="31" t="s">
        <v>3788</v>
      </c>
      <c r="C11" s="31" t="s">
        <v>3789</v>
      </c>
      <c r="D11" s="31" t="s">
        <v>247</v>
      </c>
      <c r="E11" s="31" t="s">
        <v>314</v>
      </c>
      <c r="F11" s="31" t="s">
        <v>3790</v>
      </c>
      <c r="G11" s="32" t="s">
        <v>3791</v>
      </c>
      <c r="H11" s="31" t="s">
        <v>365</v>
      </c>
      <c r="I11" s="31" t="s">
        <v>26</v>
      </c>
      <c r="J11" s="31">
        <v>2909</v>
      </c>
      <c r="K11" s="31" t="s">
        <v>252</v>
      </c>
      <c r="L11" s="31" t="s">
        <v>30</v>
      </c>
      <c r="M11" s="31" t="s">
        <v>1276</v>
      </c>
      <c r="N11" s="31" t="s">
        <v>263</v>
      </c>
      <c r="O11" s="31" t="s">
        <v>14</v>
      </c>
      <c r="P11" s="93">
        <v>1</v>
      </c>
      <c r="Q11" s="33"/>
      <c r="R11" s="33"/>
      <c r="S11" s="33"/>
    </row>
    <row r="12" s="9" customFormat="1" ht="33" customHeight="1" spans="1:19">
      <c r="A12" s="81" t="s">
        <v>3792</v>
      </c>
      <c r="B12" s="81" t="s">
        <v>3788</v>
      </c>
      <c r="C12" s="81" t="s">
        <v>3789</v>
      </c>
      <c r="D12" s="81" t="s">
        <v>247</v>
      </c>
      <c r="E12" s="81" t="s">
        <v>314</v>
      </c>
      <c r="F12" s="81" t="s">
        <v>3790</v>
      </c>
      <c r="G12" s="82" t="s">
        <v>3791</v>
      </c>
      <c r="H12" s="81" t="s">
        <v>1833</v>
      </c>
      <c r="I12" s="81" t="s">
        <v>26</v>
      </c>
      <c r="J12" s="81">
        <v>4003</v>
      </c>
      <c r="K12" s="81" t="s">
        <v>252</v>
      </c>
      <c r="L12" s="81" t="s">
        <v>30</v>
      </c>
      <c r="M12" s="81" t="s">
        <v>856</v>
      </c>
      <c r="N12" s="31" t="s">
        <v>263</v>
      </c>
      <c r="O12" s="31">
        <v>2</v>
      </c>
      <c r="P12" s="95"/>
      <c r="Q12" s="33"/>
      <c r="R12" s="33"/>
      <c r="S12" s="33"/>
    </row>
    <row r="13" s="79" customFormat="1" ht="33" hidden="1" customHeight="1" spans="1:19">
      <c r="A13" s="83" t="s">
        <v>3793</v>
      </c>
      <c r="B13" s="83" t="s">
        <v>3794</v>
      </c>
      <c r="C13" s="83" t="s">
        <v>3795</v>
      </c>
      <c r="D13" s="83" t="s">
        <v>247</v>
      </c>
      <c r="E13" s="83" t="s">
        <v>860</v>
      </c>
      <c r="F13" s="83" t="s">
        <v>3796</v>
      </c>
      <c r="G13" s="84" t="s">
        <v>3797</v>
      </c>
      <c r="H13" s="83" t="s">
        <v>335</v>
      </c>
      <c r="I13" s="83" t="s">
        <v>100</v>
      </c>
      <c r="J13" s="83">
        <v>6500</v>
      </c>
      <c r="K13" s="83" t="s">
        <v>252</v>
      </c>
      <c r="L13" s="83" t="s">
        <v>102</v>
      </c>
      <c r="M13" s="83" t="s">
        <v>856</v>
      </c>
      <c r="N13" s="85" t="s">
        <v>263</v>
      </c>
      <c r="O13" s="85">
        <v>2</v>
      </c>
      <c r="P13" s="96" t="s">
        <v>14</v>
      </c>
      <c r="Q13" s="104"/>
      <c r="R13" s="104"/>
      <c r="S13" s="104"/>
    </row>
    <row r="14" s="79" customFormat="1" ht="33" hidden="1" customHeight="1" spans="1:19">
      <c r="A14" s="85" t="s">
        <v>3798</v>
      </c>
      <c r="B14" s="85" t="s">
        <v>3794</v>
      </c>
      <c r="C14" s="85" t="s">
        <v>3795</v>
      </c>
      <c r="D14" s="85" t="s">
        <v>247</v>
      </c>
      <c r="E14" s="85" t="s">
        <v>860</v>
      </c>
      <c r="F14" s="85" t="s">
        <v>3796</v>
      </c>
      <c r="G14" s="86" t="s">
        <v>3797</v>
      </c>
      <c r="H14" s="85" t="s">
        <v>308</v>
      </c>
      <c r="I14" s="85" t="s">
        <v>100</v>
      </c>
      <c r="J14" s="85">
        <v>2000</v>
      </c>
      <c r="K14" s="85" t="s">
        <v>252</v>
      </c>
      <c r="L14" s="85" t="s">
        <v>102</v>
      </c>
      <c r="M14" s="85" t="s">
        <v>269</v>
      </c>
      <c r="N14" s="85" t="s">
        <v>263</v>
      </c>
      <c r="O14" s="85" t="s">
        <v>14</v>
      </c>
      <c r="P14" s="97"/>
      <c r="Q14" s="104"/>
      <c r="R14" s="104"/>
      <c r="S14" s="104"/>
    </row>
    <row r="15" s="79" customFormat="1" ht="33" hidden="1" customHeight="1" spans="1:19">
      <c r="A15" s="83" t="s">
        <v>3799</v>
      </c>
      <c r="B15" s="83" t="s">
        <v>3794</v>
      </c>
      <c r="C15" s="83" t="s">
        <v>3795</v>
      </c>
      <c r="D15" s="83" t="s">
        <v>247</v>
      </c>
      <c r="E15" s="83" t="s">
        <v>860</v>
      </c>
      <c r="F15" s="83" t="s">
        <v>3796</v>
      </c>
      <c r="G15" s="84" t="s">
        <v>3797</v>
      </c>
      <c r="H15" s="83" t="s">
        <v>265</v>
      </c>
      <c r="I15" s="83" t="s">
        <v>100</v>
      </c>
      <c r="J15" s="83">
        <v>4000</v>
      </c>
      <c r="K15" s="83" t="s">
        <v>252</v>
      </c>
      <c r="L15" s="83" t="s">
        <v>102</v>
      </c>
      <c r="M15" s="83" t="s">
        <v>266</v>
      </c>
      <c r="N15" s="85" t="s">
        <v>263</v>
      </c>
      <c r="O15" s="85">
        <v>1</v>
      </c>
      <c r="P15" s="98"/>
      <c r="Q15" s="104"/>
      <c r="R15" s="104"/>
      <c r="S15" s="104"/>
    </row>
    <row r="16" s="79" customFormat="1" ht="33" hidden="1" customHeight="1" spans="1:19">
      <c r="A16" s="83" t="s">
        <v>3800</v>
      </c>
      <c r="B16" s="83" t="s">
        <v>126</v>
      </c>
      <c r="C16" s="83" t="s">
        <v>3801</v>
      </c>
      <c r="D16" s="83" t="s">
        <v>247</v>
      </c>
      <c r="E16" s="83" t="s">
        <v>893</v>
      </c>
      <c r="F16" s="83" t="s">
        <v>3802</v>
      </c>
      <c r="G16" s="84" t="s">
        <v>3803</v>
      </c>
      <c r="H16" s="83" t="s">
        <v>1905</v>
      </c>
      <c r="I16" s="83" t="s">
        <v>2697</v>
      </c>
      <c r="J16" s="83">
        <v>7214</v>
      </c>
      <c r="K16" s="83" t="s">
        <v>252</v>
      </c>
      <c r="L16" s="83" t="s">
        <v>132</v>
      </c>
      <c r="M16" s="83" t="s">
        <v>856</v>
      </c>
      <c r="N16" s="85" t="s">
        <v>263</v>
      </c>
      <c r="O16" s="85">
        <v>2</v>
      </c>
      <c r="P16" s="85" t="s">
        <v>14</v>
      </c>
      <c r="Q16" s="104"/>
      <c r="R16" s="104"/>
      <c r="S16" s="104"/>
    </row>
    <row r="17" s="80" customFormat="1" ht="33" hidden="1" customHeight="1" spans="1:19">
      <c r="A17" s="87" t="s">
        <v>3804</v>
      </c>
      <c r="B17" s="87" t="s">
        <v>3805</v>
      </c>
      <c r="C17" s="87" t="s">
        <v>3806</v>
      </c>
      <c r="D17" s="87" t="s">
        <v>247</v>
      </c>
      <c r="E17" s="87" t="s">
        <v>273</v>
      </c>
      <c r="F17" s="87" t="s">
        <v>3807</v>
      </c>
      <c r="G17" s="88" t="s">
        <v>3803</v>
      </c>
      <c r="H17" s="87" t="s">
        <v>2600</v>
      </c>
      <c r="I17" s="87" t="s">
        <v>45</v>
      </c>
      <c r="J17" s="87">
        <v>9006</v>
      </c>
      <c r="K17" s="87" t="s">
        <v>252</v>
      </c>
      <c r="L17" s="87" t="s">
        <v>46</v>
      </c>
      <c r="M17" s="87" t="s">
        <v>266</v>
      </c>
      <c r="N17" s="89" t="s">
        <v>263</v>
      </c>
      <c r="O17" s="89">
        <v>1</v>
      </c>
      <c r="P17" s="99">
        <v>1</v>
      </c>
      <c r="Q17" s="105" t="s">
        <v>1901</v>
      </c>
      <c r="R17" s="105" t="s">
        <v>3808</v>
      </c>
      <c r="S17" s="105"/>
    </row>
    <row r="18" s="80" customFormat="1" ht="33" hidden="1" customHeight="1" spans="1:19">
      <c r="A18" s="89" t="s">
        <v>3809</v>
      </c>
      <c r="B18" s="89" t="s">
        <v>3805</v>
      </c>
      <c r="C18" s="89" t="s">
        <v>3806</v>
      </c>
      <c r="D18" s="89" t="s">
        <v>247</v>
      </c>
      <c r="E18" s="89" t="s">
        <v>273</v>
      </c>
      <c r="F18" s="89" t="s">
        <v>3810</v>
      </c>
      <c r="G18" s="90" t="s">
        <v>3803</v>
      </c>
      <c r="H18" s="89" t="s">
        <v>268</v>
      </c>
      <c r="I18" s="89" t="s">
        <v>45</v>
      </c>
      <c r="J18" s="89">
        <v>2857</v>
      </c>
      <c r="K18" s="89" t="s">
        <v>252</v>
      </c>
      <c r="L18" s="89" t="s">
        <v>46</v>
      </c>
      <c r="M18" s="89" t="s">
        <v>269</v>
      </c>
      <c r="N18" s="89" t="s">
        <v>263</v>
      </c>
      <c r="O18" s="89" t="s">
        <v>14</v>
      </c>
      <c r="P18" s="100"/>
      <c r="Q18" s="105" t="s">
        <v>1901</v>
      </c>
      <c r="R18" s="105"/>
      <c r="S18" s="105"/>
    </row>
    <row r="19" s="80" customFormat="1" ht="33" hidden="1" customHeight="1" spans="1:19">
      <c r="A19" s="89" t="s">
        <v>3811</v>
      </c>
      <c r="B19" s="89" t="s">
        <v>3805</v>
      </c>
      <c r="C19" s="89" t="s">
        <v>3806</v>
      </c>
      <c r="D19" s="89" t="s">
        <v>247</v>
      </c>
      <c r="E19" s="89" t="s">
        <v>273</v>
      </c>
      <c r="F19" s="89" t="s">
        <v>3812</v>
      </c>
      <c r="G19" s="90" t="s">
        <v>3803</v>
      </c>
      <c r="H19" s="89" t="s">
        <v>3813</v>
      </c>
      <c r="I19" s="89" t="s">
        <v>45</v>
      </c>
      <c r="J19" s="89">
        <v>6168</v>
      </c>
      <c r="K19" s="89" t="s">
        <v>252</v>
      </c>
      <c r="L19" s="89" t="s">
        <v>46</v>
      </c>
      <c r="M19" s="89" t="s">
        <v>277</v>
      </c>
      <c r="N19" s="89" t="s">
        <v>263</v>
      </c>
      <c r="O19" s="89" t="s">
        <v>14</v>
      </c>
      <c r="P19" s="101"/>
      <c r="Q19" s="105" t="s">
        <v>1901</v>
      </c>
      <c r="R19" s="105"/>
      <c r="S19" s="105"/>
    </row>
    <row r="20" s="79" customFormat="1" ht="33" hidden="1" customHeight="1" spans="1:19">
      <c r="A20" s="83" t="s">
        <v>3814</v>
      </c>
      <c r="B20" s="83" t="s">
        <v>126</v>
      </c>
      <c r="C20" s="83" t="s">
        <v>3801</v>
      </c>
      <c r="D20" s="83" t="s">
        <v>247</v>
      </c>
      <c r="E20" s="83" t="s">
        <v>893</v>
      </c>
      <c r="F20" s="83" t="s">
        <v>3815</v>
      </c>
      <c r="G20" s="84" t="s">
        <v>3816</v>
      </c>
      <c r="H20" s="83" t="s">
        <v>852</v>
      </c>
      <c r="I20" s="83" t="s">
        <v>2697</v>
      </c>
      <c r="J20" s="83">
        <v>5913</v>
      </c>
      <c r="K20" s="83" t="s">
        <v>252</v>
      </c>
      <c r="L20" s="83" t="s">
        <v>132</v>
      </c>
      <c r="M20" s="83" t="s">
        <v>853</v>
      </c>
      <c r="N20" s="85" t="s">
        <v>263</v>
      </c>
      <c r="O20" s="85">
        <v>2</v>
      </c>
      <c r="P20" s="85" t="s">
        <v>14</v>
      </c>
      <c r="Q20" s="104"/>
      <c r="R20" s="104"/>
      <c r="S20" s="104"/>
    </row>
    <row r="21" s="80" customFormat="1" ht="33" hidden="1" customHeight="1" spans="1:19">
      <c r="A21" s="87" t="s">
        <v>3817</v>
      </c>
      <c r="B21" s="87" t="s">
        <v>3818</v>
      </c>
      <c r="C21" s="87" t="s">
        <v>3819</v>
      </c>
      <c r="D21" s="87" t="s">
        <v>247</v>
      </c>
      <c r="E21" s="87" t="s">
        <v>273</v>
      </c>
      <c r="F21" s="87" t="s">
        <v>3820</v>
      </c>
      <c r="G21" s="88" t="s">
        <v>3821</v>
      </c>
      <c r="H21" s="87" t="s">
        <v>265</v>
      </c>
      <c r="I21" s="87" t="s">
        <v>39</v>
      </c>
      <c r="J21" s="87">
        <v>3975</v>
      </c>
      <c r="K21" s="87" t="s">
        <v>3516</v>
      </c>
      <c r="L21" s="87" t="s">
        <v>40</v>
      </c>
      <c r="M21" s="87" t="s">
        <v>266</v>
      </c>
      <c r="N21" s="89" t="s">
        <v>3393</v>
      </c>
      <c r="O21" s="89">
        <v>1</v>
      </c>
      <c r="P21" s="89" t="s">
        <v>14</v>
      </c>
      <c r="Q21" s="105"/>
      <c r="R21" s="105"/>
      <c r="S21" s="105"/>
    </row>
    <row r="22" s="79" customFormat="1" ht="33" hidden="1" customHeight="1" spans="1:19">
      <c r="A22" s="83" t="s">
        <v>3822</v>
      </c>
      <c r="B22" s="83" t="s">
        <v>3823</v>
      </c>
      <c r="C22" s="83" t="s">
        <v>3824</v>
      </c>
      <c r="D22" s="83" t="s">
        <v>247</v>
      </c>
      <c r="E22" s="83" t="s">
        <v>328</v>
      </c>
      <c r="F22" s="83" t="s">
        <v>3825</v>
      </c>
      <c r="G22" s="84" t="s">
        <v>3826</v>
      </c>
      <c r="H22" s="83" t="s">
        <v>265</v>
      </c>
      <c r="I22" s="83" t="s">
        <v>91</v>
      </c>
      <c r="J22" s="83">
        <v>4500</v>
      </c>
      <c r="K22" s="83" t="s">
        <v>1359</v>
      </c>
      <c r="L22" s="83" t="s">
        <v>92</v>
      </c>
      <c r="M22" s="83" t="s">
        <v>266</v>
      </c>
      <c r="N22" s="85" t="s">
        <v>263</v>
      </c>
      <c r="O22" s="85">
        <v>1</v>
      </c>
      <c r="P22" s="85" t="s">
        <v>14</v>
      </c>
      <c r="Q22" s="104"/>
      <c r="R22" s="104"/>
      <c r="S22" s="104"/>
    </row>
    <row r="23" s="79" customFormat="1" ht="33" hidden="1" customHeight="1" spans="1:19">
      <c r="A23" s="83" t="s">
        <v>3827</v>
      </c>
      <c r="B23" s="83" t="s">
        <v>3828</v>
      </c>
      <c r="C23" s="83" t="s">
        <v>3829</v>
      </c>
      <c r="D23" s="83" t="s">
        <v>247</v>
      </c>
      <c r="E23" s="83" t="s">
        <v>902</v>
      </c>
      <c r="F23" s="83" t="s">
        <v>3830</v>
      </c>
      <c r="G23" s="84" t="s">
        <v>3831</v>
      </c>
      <c r="H23" s="83" t="s">
        <v>1505</v>
      </c>
      <c r="I23" s="83" t="s">
        <v>105</v>
      </c>
      <c r="J23" s="83">
        <v>6998</v>
      </c>
      <c r="K23" s="83" t="s">
        <v>252</v>
      </c>
      <c r="L23" s="83" t="s">
        <v>106</v>
      </c>
      <c r="M23" s="83" t="s">
        <v>853</v>
      </c>
      <c r="N23" s="85" t="s">
        <v>263</v>
      </c>
      <c r="O23" s="85">
        <v>2</v>
      </c>
      <c r="P23" s="85" t="s">
        <v>14</v>
      </c>
      <c r="Q23" s="104"/>
      <c r="R23" s="104"/>
      <c r="S23" s="104"/>
    </row>
    <row r="24" s="9" customFormat="1" ht="33" customHeight="1" spans="1:19">
      <c r="A24" s="31" t="s">
        <v>3832</v>
      </c>
      <c r="B24" s="31" t="s">
        <v>3833</v>
      </c>
      <c r="C24" s="31" t="s">
        <v>3834</v>
      </c>
      <c r="D24" s="31" t="s">
        <v>247</v>
      </c>
      <c r="E24" s="31" t="s">
        <v>328</v>
      </c>
      <c r="F24" s="31" t="s">
        <v>3835</v>
      </c>
      <c r="G24" s="32" t="s">
        <v>3831</v>
      </c>
      <c r="H24" s="31" t="s">
        <v>276</v>
      </c>
      <c r="I24" s="31" t="s">
        <v>45</v>
      </c>
      <c r="J24" s="31">
        <v>5607</v>
      </c>
      <c r="K24" s="31" t="s">
        <v>252</v>
      </c>
      <c r="L24" s="31" t="s">
        <v>46</v>
      </c>
      <c r="M24" s="31" t="s">
        <v>277</v>
      </c>
      <c r="N24" s="31" t="s">
        <v>263</v>
      </c>
      <c r="O24" s="31" t="s">
        <v>14</v>
      </c>
      <c r="P24" s="93">
        <v>1</v>
      </c>
      <c r="Q24" s="33"/>
      <c r="R24" s="33"/>
      <c r="S24" s="33"/>
    </row>
    <row r="25" s="9" customFormat="1" ht="33" customHeight="1" spans="1:19">
      <c r="A25" s="81" t="s">
        <v>3836</v>
      </c>
      <c r="B25" s="81" t="s">
        <v>2474</v>
      </c>
      <c r="C25" s="81" t="s">
        <v>3834</v>
      </c>
      <c r="D25" s="81" t="s">
        <v>247</v>
      </c>
      <c r="E25" s="81" t="s">
        <v>328</v>
      </c>
      <c r="F25" s="81" t="s">
        <v>3835</v>
      </c>
      <c r="G25" s="82" t="s">
        <v>3831</v>
      </c>
      <c r="H25" s="81" t="s">
        <v>265</v>
      </c>
      <c r="I25" s="81" t="s">
        <v>45</v>
      </c>
      <c r="J25" s="81">
        <v>5497</v>
      </c>
      <c r="K25" s="81" t="s">
        <v>252</v>
      </c>
      <c r="L25" s="81" t="s">
        <v>46</v>
      </c>
      <c r="M25" s="81" t="s">
        <v>266</v>
      </c>
      <c r="N25" s="31" t="s">
        <v>263</v>
      </c>
      <c r="O25" s="31">
        <v>1</v>
      </c>
      <c r="P25" s="94"/>
      <c r="Q25" s="33"/>
      <c r="R25" s="33"/>
      <c r="S25" s="33"/>
    </row>
    <row r="26" s="9" customFormat="1" ht="33" customHeight="1" spans="1:19">
      <c r="A26" s="31" t="s">
        <v>3837</v>
      </c>
      <c r="B26" s="31" t="s">
        <v>2474</v>
      </c>
      <c r="C26" s="31" t="s">
        <v>3834</v>
      </c>
      <c r="D26" s="31" t="s">
        <v>247</v>
      </c>
      <c r="E26" s="31" t="s">
        <v>328</v>
      </c>
      <c r="F26" s="31" t="s">
        <v>3835</v>
      </c>
      <c r="G26" s="32" t="s">
        <v>3831</v>
      </c>
      <c r="H26" s="31" t="s">
        <v>268</v>
      </c>
      <c r="I26" s="31" t="s">
        <v>45</v>
      </c>
      <c r="J26" s="31">
        <v>2857</v>
      </c>
      <c r="K26" s="31" t="s">
        <v>252</v>
      </c>
      <c r="L26" s="31" t="s">
        <v>46</v>
      </c>
      <c r="M26" s="31" t="s">
        <v>269</v>
      </c>
      <c r="N26" s="31" t="s">
        <v>263</v>
      </c>
      <c r="O26" s="31" t="s">
        <v>14</v>
      </c>
      <c r="P26" s="95"/>
      <c r="Q26" s="33"/>
      <c r="R26" s="33"/>
      <c r="S26" s="33"/>
    </row>
    <row r="27" s="80" customFormat="1" ht="33" hidden="1" customHeight="1" spans="1:19">
      <c r="A27" s="87" t="s">
        <v>3838</v>
      </c>
      <c r="B27" s="87" t="s">
        <v>3839</v>
      </c>
      <c r="C27" s="87" t="s">
        <v>3840</v>
      </c>
      <c r="D27" s="87" t="s">
        <v>247</v>
      </c>
      <c r="E27" s="87" t="s">
        <v>288</v>
      </c>
      <c r="F27" s="87" t="s">
        <v>3841</v>
      </c>
      <c r="G27" s="88" t="s">
        <v>3842</v>
      </c>
      <c r="H27" s="87" t="s">
        <v>265</v>
      </c>
      <c r="I27" s="87" t="s">
        <v>39</v>
      </c>
      <c r="J27" s="87">
        <v>5098</v>
      </c>
      <c r="K27" s="87" t="s">
        <v>3516</v>
      </c>
      <c r="L27" s="87" t="s">
        <v>40</v>
      </c>
      <c r="M27" s="87" t="s">
        <v>266</v>
      </c>
      <c r="N27" s="89" t="s">
        <v>1623</v>
      </c>
      <c r="O27" s="89">
        <v>1</v>
      </c>
      <c r="P27" s="89" t="s">
        <v>14</v>
      </c>
      <c r="Q27" s="105"/>
      <c r="R27" s="105"/>
      <c r="S27" s="105"/>
    </row>
    <row r="28" s="80" customFormat="1" ht="33" hidden="1" customHeight="1" spans="1:19">
      <c r="A28" s="87" t="s">
        <v>3843</v>
      </c>
      <c r="B28" s="87" t="s">
        <v>3844</v>
      </c>
      <c r="C28" s="87" t="s">
        <v>3845</v>
      </c>
      <c r="D28" s="87" t="s">
        <v>247</v>
      </c>
      <c r="E28" s="87" t="s">
        <v>288</v>
      </c>
      <c r="F28" s="87" t="s">
        <v>3841</v>
      </c>
      <c r="G28" s="88" t="s">
        <v>3842</v>
      </c>
      <c r="H28" s="87" t="s">
        <v>265</v>
      </c>
      <c r="I28" s="87" t="s">
        <v>39</v>
      </c>
      <c r="J28" s="87">
        <v>5098</v>
      </c>
      <c r="K28" s="87" t="s">
        <v>3516</v>
      </c>
      <c r="L28" s="87" t="s">
        <v>40</v>
      </c>
      <c r="M28" s="87" t="s">
        <v>266</v>
      </c>
      <c r="N28" s="89" t="s">
        <v>1623</v>
      </c>
      <c r="O28" s="89">
        <v>1</v>
      </c>
      <c r="P28" s="89" t="s">
        <v>14</v>
      </c>
      <c r="Q28" s="105"/>
      <c r="R28" s="105"/>
      <c r="S28" s="105"/>
    </row>
    <row r="29" s="79" customFormat="1" ht="33" hidden="1" customHeight="1" spans="1:19">
      <c r="A29" s="83" t="s">
        <v>3846</v>
      </c>
      <c r="B29" s="83" t="s">
        <v>3847</v>
      </c>
      <c r="C29" s="83" t="s">
        <v>3848</v>
      </c>
      <c r="D29" s="83" t="s">
        <v>247</v>
      </c>
      <c r="E29" s="83" t="s">
        <v>314</v>
      </c>
      <c r="F29" s="83" t="s">
        <v>3849</v>
      </c>
      <c r="G29" s="84" t="s">
        <v>3842</v>
      </c>
      <c r="H29" s="83" t="s">
        <v>1281</v>
      </c>
      <c r="I29" s="83" t="s">
        <v>91</v>
      </c>
      <c r="J29" s="83">
        <v>4800</v>
      </c>
      <c r="K29" s="83" t="s">
        <v>1359</v>
      </c>
      <c r="L29" s="83" t="s">
        <v>94</v>
      </c>
      <c r="M29" s="83" t="s">
        <v>266</v>
      </c>
      <c r="N29" s="85" t="s">
        <v>363</v>
      </c>
      <c r="O29" s="85">
        <v>1</v>
      </c>
      <c r="P29" s="85" t="s">
        <v>14</v>
      </c>
      <c r="Q29" s="104"/>
      <c r="R29" s="104"/>
      <c r="S29" s="104"/>
    </row>
    <row r="30" s="9" customFormat="1" ht="33" customHeight="1" spans="1:19">
      <c r="A30" s="81" t="s">
        <v>3850</v>
      </c>
      <c r="B30" s="81" t="s">
        <v>3851</v>
      </c>
      <c r="C30" s="81" t="s">
        <v>3852</v>
      </c>
      <c r="D30" s="81" t="s">
        <v>247</v>
      </c>
      <c r="E30" s="81" t="s">
        <v>258</v>
      </c>
      <c r="F30" s="81" t="s">
        <v>3853</v>
      </c>
      <c r="G30" s="82" t="s">
        <v>3854</v>
      </c>
      <c r="H30" s="81" t="s">
        <v>265</v>
      </c>
      <c r="I30" s="81" t="s">
        <v>13</v>
      </c>
      <c r="J30" s="81">
        <v>5497</v>
      </c>
      <c r="K30" s="81" t="s">
        <v>252</v>
      </c>
      <c r="L30" s="81" t="s">
        <v>881</v>
      </c>
      <c r="M30" s="81" t="s">
        <v>266</v>
      </c>
      <c r="N30" s="31" t="s">
        <v>263</v>
      </c>
      <c r="O30" s="31">
        <v>1</v>
      </c>
      <c r="P30" s="102" t="s">
        <v>14</v>
      </c>
      <c r="Q30" s="33"/>
      <c r="R30" s="33"/>
      <c r="S30" s="33"/>
    </row>
    <row r="31" s="9" customFormat="1" ht="33" customHeight="1" spans="1:19">
      <c r="A31" s="31" t="s">
        <v>3855</v>
      </c>
      <c r="B31" s="31" t="s">
        <v>3851</v>
      </c>
      <c r="C31" s="31" t="s">
        <v>3852</v>
      </c>
      <c r="D31" s="31" t="s">
        <v>247</v>
      </c>
      <c r="E31" s="31" t="s">
        <v>258</v>
      </c>
      <c r="F31" s="31" t="s">
        <v>3853</v>
      </c>
      <c r="G31" s="32" t="s">
        <v>3854</v>
      </c>
      <c r="H31" s="31" t="s">
        <v>268</v>
      </c>
      <c r="I31" s="31" t="s">
        <v>13</v>
      </c>
      <c r="J31" s="31">
        <v>2857</v>
      </c>
      <c r="K31" s="31" t="s">
        <v>252</v>
      </c>
      <c r="L31" s="31" t="s">
        <v>881</v>
      </c>
      <c r="M31" s="31" t="s">
        <v>269</v>
      </c>
      <c r="N31" s="31" t="s">
        <v>263</v>
      </c>
      <c r="O31" s="31" t="s">
        <v>14</v>
      </c>
      <c r="P31" s="103"/>
      <c r="Q31" s="33"/>
      <c r="R31" s="33"/>
      <c r="S31" s="33"/>
    </row>
    <row r="32" s="9" customFormat="1" ht="33" customHeight="1" spans="1:19">
      <c r="A32" s="31" t="s">
        <v>3856</v>
      </c>
      <c r="B32" s="31" t="s">
        <v>3857</v>
      </c>
      <c r="C32" s="31" t="s">
        <v>3858</v>
      </c>
      <c r="D32" s="31" t="s">
        <v>247</v>
      </c>
      <c r="E32" s="31" t="s">
        <v>288</v>
      </c>
      <c r="F32" s="31" t="s">
        <v>3859</v>
      </c>
      <c r="G32" s="32" t="s">
        <v>3860</v>
      </c>
      <c r="H32" s="31" t="s">
        <v>3861</v>
      </c>
      <c r="I32" s="31" t="s">
        <v>13</v>
      </c>
      <c r="J32" s="31">
        <v>6344</v>
      </c>
      <c r="K32" s="31" t="s">
        <v>252</v>
      </c>
      <c r="L32" s="31" t="s">
        <v>881</v>
      </c>
      <c r="M32" s="31" t="s">
        <v>1408</v>
      </c>
      <c r="N32" s="31" t="s">
        <v>263</v>
      </c>
      <c r="O32" s="31" t="s">
        <v>14</v>
      </c>
      <c r="P32" s="93">
        <v>1</v>
      </c>
      <c r="Q32" s="33"/>
      <c r="R32" s="33"/>
      <c r="S32" s="33"/>
    </row>
    <row r="33" s="9" customFormat="1" ht="33" customHeight="1" spans="1:19">
      <c r="A33" s="81" t="s">
        <v>3862</v>
      </c>
      <c r="B33" s="81" t="s">
        <v>3857</v>
      </c>
      <c r="C33" s="81" t="s">
        <v>3858</v>
      </c>
      <c r="D33" s="81" t="s">
        <v>247</v>
      </c>
      <c r="E33" s="81" t="s">
        <v>288</v>
      </c>
      <c r="F33" s="81" t="s">
        <v>3859</v>
      </c>
      <c r="G33" s="82" t="s">
        <v>3860</v>
      </c>
      <c r="H33" s="81" t="s">
        <v>3616</v>
      </c>
      <c r="I33" s="81" t="s">
        <v>13</v>
      </c>
      <c r="J33" s="81">
        <v>10997</v>
      </c>
      <c r="K33" s="81" t="s">
        <v>252</v>
      </c>
      <c r="L33" s="81" t="s">
        <v>881</v>
      </c>
      <c r="M33" s="81" t="s">
        <v>266</v>
      </c>
      <c r="N33" s="31" t="s">
        <v>263</v>
      </c>
      <c r="O33" s="31">
        <v>1</v>
      </c>
      <c r="P33" s="95"/>
      <c r="Q33" s="33"/>
      <c r="R33" s="33"/>
      <c r="S33" s="33"/>
    </row>
    <row r="34" s="9" customFormat="1" ht="33" customHeight="1" spans="1:19">
      <c r="A34" s="91" t="s">
        <v>3863</v>
      </c>
      <c r="B34" s="91" t="s">
        <v>3864</v>
      </c>
      <c r="C34" s="91" t="s">
        <v>3865</v>
      </c>
      <c r="D34" s="91" t="s">
        <v>247</v>
      </c>
      <c r="E34" s="91" t="s">
        <v>314</v>
      </c>
      <c r="F34" s="91" t="s">
        <v>3866</v>
      </c>
      <c r="G34" s="91" t="s">
        <v>3860</v>
      </c>
      <c r="H34" s="91" t="s">
        <v>2600</v>
      </c>
      <c r="I34" s="91" t="s">
        <v>45</v>
      </c>
      <c r="J34" s="91">
        <v>9006</v>
      </c>
      <c r="K34" s="91" t="s">
        <v>252</v>
      </c>
      <c r="L34" s="91" t="s">
        <v>46</v>
      </c>
      <c r="M34" s="91" t="s">
        <v>266</v>
      </c>
      <c r="N34" s="31" t="s">
        <v>263</v>
      </c>
      <c r="O34" s="31">
        <v>1</v>
      </c>
      <c r="P34" s="93">
        <v>1</v>
      </c>
      <c r="Q34" s="33" t="s">
        <v>1901</v>
      </c>
      <c r="R34" s="33"/>
      <c r="S34" s="33"/>
    </row>
    <row r="35" s="9" customFormat="1" ht="33" customHeight="1" spans="1:19">
      <c r="A35" s="92" t="s">
        <v>3867</v>
      </c>
      <c r="B35" s="92" t="s">
        <v>3864</v>
      </c>
      <c r="C35" s="92" t="s">
        <v>3865</v>
      </c>
      <c r="D35" s="92" t="s">
        <v>247</v>
      </c>
      <c r="E35" s="92" t="s">
        <v>314</v>
      </c>
      <c r="F35" s="92" t="s">
        <v>3866</v>
      </c>
      <c r="G35" s="92" t="s">
        <v>3860</v>
      </c>
      <c r="H35" s="92" t="s">
        <v>268</v>
      </c>
      <c r="I35" s="92" t="s">
        <v>45</v>
      </c>
      <c r="J35" s="92">
        <v>2857</v>
      </c>
      <c r="K35" s="92" t="s">
        <v>252</v>
      </c>
      <c r="L35" s="92" t="s">
        <v>46</v>
      </c>
      <c r="M35" s="92" t="s">
        <v>269</v>
      </c>
      <c r="N35" s="31" t="s">
        <v>263</v>
      </c>
      <c r="O35" s="31" t="s">
        <v>14</v>
      </c>
      <c r="P35" s="94"/>
      <c r="Q35" s="33" t="s">
        <v>1901</v>
      </c>
      <c r="R35" s="33"/>
      <c r="S35" s="33"/>
    </row>
    <row r="36" s="9" customFormat="1" ht="33" customHeight="1" spans="1:19">
      <c r="A36" s="92" t="s">
        <v>3868</v>
      </c>
      <c r="B36" s="92" t="s">
        <v>3864</v>
      </c>
      <c r="C36" s="92" t="s">
        <v>3865</v>
      </c>
      <c r="D36" s="92" t="s">
        <v>247</v>
      </c>
      <c r="E36" s="92" t="s">
        <v>314</v>
      </c>
      <c r="F36" s="92" t="s">
        <v>3866</v>
      </c>
      <c r="G36" s="92" t="s">
        <v>3860</v>
      </c>
      <c r="H36" s="92" t="s">
        <v>286</v>
      </c>
      <c r="I36" s="92" t="s">
        <v>45</v>
      </c>
      <c r="J36" s="92">
        <v>8247</v>
      </c>
      <c r="K36" s="92" t="s">
        <v>252</v>
      </c>
      <c r="L36" s="92" t="s">
        <v>46</v>
      </c>
      <c r="M36" s="92" t="s">
        <v>277</v>
      </c>
      <c r="N36" s="31" t="s">
        <v>263</v>
      </c>
      <c r="O36" s="31" t="s">
        <v>14</v>
      </c>
      <c r="P36" s="95"/>
      <c r="Q36" s="33" t="s">
        <v>1901</v>
      </c>
      <c r="R36" s="33"/>
      <c r="S36" s="33"/>
    </row>
    <row r="37" s="9" customFormat="1" ht="33" hidden="1" customHeight="1" spans="1:19">
      <c r="A37" s="31"/>
      <c r="B37" s="31"/>
      <c r="C37" s="31"/>
      <c r="D37" s="31"/>
      <c r="E37" s="31"/>
      <c r="F37" s="31"/>
      <c r="G37" s="32"/>
      <c r="H37" s="31"/>
      <c r="I37" s="31"/>
      <c r="J37" s="31"/>
      <c r="K37" s="31"/>
      <c r="L37" s="31"/>
      <c r="M37" s="31"/>
      <c r="N37" s="31"/>
      <c r="O37" s="31"/>
      <c r="P37" s="31"/>
      <c r="Q37" s="33"/>
      <c r="R37" s="33"/>
      <c r="S37" s="33"/>
    </row>
    <row r="38" s="9" customFormat="1" ht="33" hidden="1" customHeight="1" spans="1:19">
      <c r="A38" s="31"/>
      <c r="B38" s="31"/>
      <c r="C38" s="31"/>
      <c r="D38" s="31"/>
      <c r="E38" s="31"/>
      <c r="F38" s="31"/>
      <c r="G38" s="32"/>
      <c r="H38" s="31"/>
      <c r="I38" s="31"/>
      <c r="J38" s="31"/>
      <c r="K38" s="31"/>
      <c r="L38" s="31"/>
      <c r="M38" s="31"/>
      <c r="N38" s="31"/>
      <c r="O38" s="31"/>
      <c r="P38" s="31"/>
      <c r="Q38" s="33"/>
      <c r="R38" s="33"/>
      <c r="S38" s="33"/>
    </row>
    <row r="39" s="9" customFormat="1" ht="33" hidden="1" customHeight="1" spans="1:19">
      <c r="A39" s="31"/>
      <c r="B39" s="31"/>
      <c r="C39" s="31"/>
      <c r="D39" s="31"/>
      <c r="E39" s="31"/>
      <c r="F39" s="31"/>
      <c r="G39" s="32"/>
      <c r="H39" s="31"/>
      <c r="I39" s="31"/>
      <c r="J39" s="31"/>
      <c r="K39" s="31"/>
      <c r="L39" s="31"/>
      <c r="M39" s="31"/>
      <c r="N39" s="31"/>
      <c r="O39" s="31"/>
      <c r="P39" s="31"/>
      <c r="Q39" s="33"/>
      <c r="R39" s="33"/>
      <c r="S39" s="33"/>
    </row>
    <row r="40" s="9" customFormat="1" ht="33" hidden="1" customHeight="1" spans="1:19">
      <c r="A40" s="31"/>
      <c r="B40" s="31"/>
      <c r="C40" s="31"/>
      <c r="D40" s="31"/>
      <c r="E40" s="31"/>
      <c r="F40" s="31"/>
      <c r="G40" s="32"/>
      <c r="H40" s="31"/>
      <c r="I40" s="31"/>
      <c r="J40" s="31"/>
      <c r="K40" s="31"/>
      <c r="L40" s="31"/>
      <c r="M40" s="31"/>
      <c r="N40" s="31"/>
      <c r="O40" s="31"/>
      <c r="P40" s="31"/>
      <c r="Q40" s="33"/>
      <c r="R40" s="33"/>
      <c r="S40" s="33"/>
    </row>
    <row r="41" s="9" customFormat="1" ht="33" hidden="1" customHeight="1" spans="1:19">
      <c r="A41" s="31"/>
      <c r="B41" s="31"/>
      <c r="C41" s="31"/>
      <c r="D41" s="31"/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  <c r="Q41" s="33"/>
      <c r="R41" s="33"/>
      <c r="S41" s="33"/>
    </row>
    <row r="42" s="9" customFormat="1" ht="33" hidden="1" customHeight="1" spans="1:19">
      <c r="A42" s="31"/>
      <c r="B42" s="31"/>
      <c r="C42" s="31"/>
      <c r="D42" s="31"/>
      <c r="E42" s="31"/>
      <c r="F42" s="31"/>
      <c r="G42" s="32"/>
      <c r="H42" s="31"/>
      <c r="I42" s="31"/>
      <c r="J42" s="31"/>
      <c r="K42" s="31"/>
      <c r="L42" s="31"/>
      <c r="M42" s="31"/>
      <c r="N42" s="31"/>
      <c r="O42" s="31"/>
      <c r="P42" s="31"/>
      <c r="Q42" s="33"/>
      <c r="R42" s="33"/>
      <c r="S42" s="33"/>
    </row>
    <row r="43" s="9" customFormat="1" ht="33" hidden="1" customHeight="1" spans="1:19">
      <c r="A43" s="31"/>
      <c r="B43" s="31"/>
      <c r="C43" s="31"/>
      <c r="D43" s="31"/>
      <c r="E43" s="31"/>
      <c r="F43" s="31"/>
      <c r="G43" s="32"/>
      <c r="H43" s="31"/>
      <c r="I43" s="31"/>
      <c r="J43" s="31"/>
      <c r="K43" s="31"/>
      <c r="L43" s="31"/>
      <c r="M43" s="31"/>
      <c r="N43" s="31"/>
      <c r="O43" s="31"/>
      <c r="P43" s="31"/>
      <c r="Q43" s="33"/>
      <c r="R43" s="33"/>
      <c r="S43" s="33"/>
    </row>
    <row r="44" s="9" customFormat="1" ht="33" hidden="1" customHeight="1" spans="1:19">
      <c r="A44" s="31"/>
      <c r="B44" s="31"/>
      <c r="C44" s="31"/>
      <c r="D44" s="31"/>
      <c r="E44" s="31"/>
      <c r="F44" s="31"/>
      <c r="G44" s="32"/>
      <c r="H44" s="31"/>
      <c r="I44" s="31"/>
      <c r="J44" s="31"/>
      <c r="K44" s="31"/>
      <c r="L44" s="31"/>
      <c r="M44" s="31"/>
      <c r="N44" s="31"/>
      <c r="O44" s="31"/>
      <c r="P44" s="31"/>
      <c r="Q44" s="33"/>
      <c r="R44" s="33"/>
      <c r="S44" s="33"/>
    </row>
    <row r="45" s="9" customFormat="1" ht="33" hidden="1" customHeight="1" spans="1:19">
      <c r="A45" s="31"/>
      <c r="B45" s="31"/>
      <c r="C45" s="31"/>
      <c r="D45" s="31"/>
      <c r="E45" s="31"/>
      <c r="F45" s="31"/>
      <c r="G45" s="32"/>
      <c r="H45" s="31"/>
      <c r="I45" s="31"/>
      <c r="J45" s="31"/>
      <c r="K45" s="31"/>
      <c r="L45" s="31"/>
      <c r="M45" s="31"/>
      <c r="N45" s="31"/>
      <c r="O45" s="31"/>
      <c r="P45" s="31"/>
      <c r="Q45" s="33"/>
      <c r="R45" s="33"/>
      <c r="S45" s="33"/>
    </row>
    <row r="46" s="9" customFormat="1" ht="33" hidden="1" customHeight="1" spans="1:19">
      <c r="A46" s="31"/>
      <c r="B46" s="31"/>
      <c r="C46" s="31"/>
      <c r="D46" s="31"/>
      <c r="E46" s="31"/>
      <c r="F46" s="31"/>
      <c r="G46" s="32"/>
      <c r="H46" s="31"/>
      <c r="I46" s="31"/>
      <c r="J46" s="31"/>
      <c r="K46" s="31"/>
      <c r="L46" s="31"/>
      <c r="M46" s="31"/>
      <c r="N46" s="31"/>
      <c r="O46" s="31"/>
      <c r="P46" s="31"/>
      <c r="Q46" s="33"/>
      <c r="R46" s="33"/>
      <c r="S46" s="33"/>
    </row>
    <row r="47" s="9" customFormat="1" ht="33" hidden="1" customHeight="1" spans="1:19">
      <c r="A47" s="31"/>
      <c r="B47" s="31"/>
      <c r="C47" s="31"/>
      <c r="D47" s="31"/>
      <c r="E47" s="31"/>
      <c r="F47" s="31"/>
      <c r="G47" s="32"/>
      <c r="H47" s="31"/>
      <c r="I47" s="31"/>
      <c r="J47" s="31"/>
      <c r="K47" s="31"/>
      <c r="L47" s="31"/>
      <c r="M47" s="31"/>
      <c r="N47" s="31"/>
      <c r="O47" s="31"/>
      <c r="P47" s="31"/>
      <c r="Q47" s="33"/>
      <c r="R47" s="33"/>
      <c r="S47" s="33"/>
    </row>
    <row r="48" s="9" customFormat="1" ht="33" hidden="1" customHeight="1" spans="1:19">
      <c r="A48" s="31"/>
      <c r="B48" s="31"/>
      <c r="C48" s="31"/>
      <c r="D48" s="31"/>
      <c r="E48" s="31"/>
      <c r="F48" s="31"/>
      <c r="G48" s="32"/>
      <c r="H48" s="31"/>
      <c r="I48" s="31"/>
      <c r="J48" s="31"/>
      <c r="K48" s="31"/>
      <c r="L48" s="31"/>
      <c r="M48" s="31"/>
      <c r="N48" s="31"/>
      <c r="O48" s="31"/>
      <c r="P48" s="31"/>
      <c r="Q48" s="33"/>
      <c r="R48" s="33"/>
      <c r="S48" s="33"/>
    </row>
    <row r="49" s="9" customFormat="1" ht="33" hidden="1" customHeight="1" spans="1:19">
      <c r="A49" s="31"/>
      <c r="B49" s="31"/>
      <c r="C49" s="31"/>
      <c r="D49" s="31"/>
      <c r="E49" s="31"/>
      <c r="F49" s="31"/>
      <c r="G49" s="32"/>
      <c r="H49" s="31"/>
      <c r="I49" s="31"/>
      <c r="J49" s="31"/>
      <c r="K49" s="31"/>
      <c r="L49" s="31"/>
      <c r="M49" s="31"/>
      <c r="N49" s="31"/>
      <c r="O49" s="31"/>
      <c r="P49" s="31"/>
      <c r="Q49" s="33"/>
      <c r="R49" s="33"/>
      <c r="S49" s="33"/>
    </row>
    <row r="50" s="9" customFormat="1" ht="33" hidden="1" customHeight="1" spans="1:19">
      <c r="A50" s="31"/>
      <c r="B50" s="31"/>
      <c r="C50" s="31"/>
      <c r="D50" s="31"/>
      <c r="E50" s="31"/>
      <c r="F50" s="31"/>
      <c r="G50" s="32"/>
      <c r="H50" s="31"/>
      <c r="I50" s="31"/>
      <c r="J50" s="31"/>
      <c r="K50" s="31"/>
      <c r="L50" s="31"/>
      <c r="M50" s="31"/>
      <c r="N50" s="31"/>
      <c r="O50" s="31"/>
      <c r="P50" s="31"/>
      <c r="Q50" s="33"/>
      <c r="R50" s="33"/>
      <c r="S50" s="33"/>
    </row>
    <row r="51" s="9" customFormat="1" ht="33" hidden="1" customHeight="1" spans="1:19">
      <c r="A51" s="31"/>
      <c r="B51" s="31"/>
      <c r="C51" s="31"/>
      <c r="D51" s="31"/>
      <c r="E51" s="31"/>
      <c r="F51" s="31"/>
      <c r="G51" s="32"/>
      <c r="H51" s="31"/>
      <c r="I51" s="31"/>
      <c r="J51" s="31"/>
      <c r="K51" s="31"/>
      <c r="L51" s="31"/>
      <c r="M51" s="31"/>
      <c r="N51" s="31"/>
      <c r="O51" s="31"/>
      <c r="P51" s="31"/>
      <c r="Q51" s="33"/>
      <c r="R51" s="33"/>
      <c r="S51" s="33"/>
    </row>
    <row r="52" s="9" customFormat="1" ht="33" hidden="1" customHeight="1" spans="1:19">
      <c r="A52" s="31"/>
      <c r="B52" s="31"/>
      <c r="C52" s="31"/>
      <c r="D52" s="31"/>
      <c r="E52" s="31"/>
      <c r="F52" s="31"/>
      <c r="G52" s="32"/>
      <c r="H52" s="31"/>
      <c r="I52" s="31"/>
      <c r="J52" s="31"/>
      <c r="K52" s="31"/>
      <c r="L52" s="31"/>
      <c r="M52" s="31"/>
      <c r="N52" s="31"/>
      <c r="O52" s="31"/>
      <c r="P52" s="31"/>
      <c r="Q52" s="33"/>
      <c r="R52" s="33"/>
      <c r="S52" s="33"/>
    </row>
    <row r="53" s="9" customFormat="1" ht="33" hidden="1" customHeight="1" spans="1:19">
      <c r="A53" s="31"/>
      <c r="B53" s="31"/>
      <c r="C53" s="31"/>
      <c r="D53" s="31"/>
      <c r="E53" s="31"/>
      <c r="F53" s="31"/>
      <c r="G53" s="32"/>
      <c r="H53" s="31"/>
      <c r="I53" s="31"/>
      <c r="J53" s="31"/>
      <c r="K53" s="31"/>
      <c r="L53" s="31"/>
      <c r="M53" s="31"/>
      <c r="N53" s="31"/>
      <c r="O53" s="31"/>
      <c r="P53" s="31"/>
      <c r="Q53" s="33"/>
      <c r="R53" s="33"/>
      <c r="S53" s="33"/>
    </row>
    <row r="54" s="9" customFormat="1" ht="33" hidden="1" customHeight="1" spans="1:19">
      <c r="A54" s="31"/>
      <c r="B54" s="31"/>
      <c r="C54" s="31"/>
      <c r="D54" s="31"/>
      <c r="E54" s="31"/>
      <c r="F54" s="31"/>
      <c r="G54" s="32"/>
      <c r="H54" s="31"/>
      <c r="I54" s="31"/>
      <c r="J54" s="31"/>
      <c r="K54" s="31"/>
      <c r="L54" s="31"/>
      <c r="M54" s="31"/>
      <c r="N54" s="31"/>
      <c r="O54" s="31"/>
      <c r="P54" s="31"/>
      <c r="Q54" s="33"/>
      <c r="R54" s="33"/>
      <c r="S54" s="33"/>
    </row>
    <row r="55" s="9" customFormat="1" ht="33" hidden="1" customHeight="1" spans="1:19">
      <c r="A55" s="31"/>
      <c r="B55" s="31"/>
      <c r="C55" s="31"/>
      <c r="D55" s="31"/>
      <c r="E55" s="31"/>
      <c r="F55" s="31"/>
      <c r="G55" s="32"/>
      <c r="H55" s="31"/>
      <c r="I55" s="31"/>
      <c r="J55" s="31"/>
      <c r="K55" s="31"/>
      <c r="L55" s="31"/>
      <c r="M55" s="31"/>
      <c r="N55" s="31"/>
      <c r="O55" s="31"/>
      <c r="P55" s="31"/>
      <c r="Q55" s="33"/>
      <c r="R55" s="33"/>
      <c r="S55" s="33"/>
    </row>
    <row r="56" s="9" customFormat="1" ht="33" hidden="1" customHeight="1" spans="1:19">
      <c r="A56" s="31"/>
      <c r="B56" s="31"/>
      <c r="C56" s="31"/>
      <c r="D56" s="31"/>
      <c r="E56" s="31"/>
      <c r="F56" s="31"/>
      <c r="G56" s="32"/>
      <c r="H56" s="31"/>
      <c r="I56" s="31"/>
      <c r="J56" s="31"/>
      <c r="K56" s="31"/>
      <c r="L56" s="31"/>
      <c r="M56" s="31"/>
      <c r="N56" s="31"/>
      <c r="O56" s="31"/>
      <c r="P56" s="31"/>
      <c r="Q56" s="33"/>
      <c r="R56" s="33"/>
      <c r="S56" s="33"/>
    </row>
    <row r="57" s="9" customFormat="1" ht="33" hidden="1" customHeight="1" spans="1:19">
      <c r="A57" s="31"/>
      <c r="B57" s="31"/>
      <c r="C57" s="31"/>
      <c r="D57" s="31"/>
      <c r="E57" s="31"/>
      <c r="F57" s="31"/>
      <c r="G57" s="32"/>
      <c r="H57" s="31"/>
      <c r="I57" s="31"/>
      <c r="J57" s="31"/>
      <c r="K57" s="31"/>
      <c r="L57" s="31"/>
      <c r="M57" s="31"/>
      <c r="N57" s="31"/>
      <c r="O57" s="31"/>
      <c r="P57" s="31"/>
      <c r="Q57" s="33"/>
      <c r="R57" s="33"/>
      <c r="S57" s="33"/>
    </row>
    <row r="58" s="9" customFormat="1" ht="33" hidden="1" customHeight="1" spans="1:19">
      <c r="A58" s="31"/>
      <c r="B58" s="31"/>
      <c r="C58" s="31"/>
      <c r="D58" s="31"/>
      <c r="E58" s="31"/>
      <c r="F58" s="31"/>
      <c r="G58" s="32"/>
      <c r="H58" s="31"/>
      <c r="I58" s="31"/>
      <c r="J58" s="31"/>
      <c r="K58" s="31"/>
      <c r="L58" s="31"/>
      <c r="M58" s="31"/>
      <c r="N58" s="31"/>
      <c r="O58" s="31"/>
      <c r="P58" s="31"/>
      <c r="Q58" s="33"/>
      <c r="R58" s="33"/>
      <c r="S58" s="33"/>
    </row>
    <row r="59" s="9" customFormat="1" ht="33" hidden="1" customHeight="1" spans="1:19">
      <c r="A59" s="31"/>
      <c r="B59" s="31"/>
      <c r="C59" s="31"/>
      <c r="D59" s="31"/>
      <c r="E59" s="31"/>
      <c r="F59" s="31"/>
      <c r="G59" s="32"/>
      <c r="H59" s="31"/>
      <c r="I59" s="31"/>
      <c r="J59" s="31"/>
      <c r="K59" s="31"/>
      <c r="L59" s="31"/>
      <c r="M59" s="31"/>
      <c r="N59" s="31"/>
      <c r="O59" s="31"/>
      <c r="P59" s="31"/>
      <c r="Q59" s="33"/>
      <c r="R59" s="33"/>
      <c r="S59" s="33"/>
    </row>
    <row r="60" s="9" customFormat="1" ht="33" hidden="1" customHeight="1" spans="1:19">
      <c r="A60" s="31"/>
      <c r="B60" s="31"/>
      <c r="C60" s="31"/>
      <c r="D60" s="31"/>
      <c r="E60" s="31"/>
      <c r="F60" s="31"/>
      <c r="G60" s="32"/>
      <c r="H60" s="31"/>
      <c r="I60" s="31"/>
      <c r="J60" s="31"/>
      <c r="K60" s="31"/>
      <c r="L60" s="31"/>
      <c r="M60" s="31"/>
      <c r="N60" s="31"/>
      <c r="O60" s="31"/>
      <c r="P60" s="31"/>
      <c r="Q60" s="33"/>
      <c r="R60" s="33"/>
      <c r="S60" s="33"/>
    </row>
    <row r="61" s="9" customFormat="1" ht="33" hidden="1" customHeight="1" spans="1:19">
      <c r="A61" s="31"/>
      <c r="B61" s="31"/>
      <c r="C61" s="31"/>
      <c r="D61" s="31"/>
      <c r="E61" s="31"/>
      <c r="F61" s="31"/>
      <c r="G61" s="32"/>
      <c r="H61" s="31"/>
      <c r="I61" s="31"/>
      <c r="J61" s="31"/>
      <c r="K61" s="31"/>
      <c r="L61" s="31"/>
      <c r="M61" s="31"/>
      <c r="N61" s="31"/>
      <c r="O61" s="31"/>
      <c r="P61" s="31"/>
      <c r="Q61" s="33"/>
      <c r="R61" s="33"/>
      <c r="S61" s="33"/>
    </row>
    <row r="62" s="9" customFormat="1" ht="33" hidden="1" customHeight="1" spans="1:19">
      <c r="A62" s="31"/>
      <c r="B62" s="31"/>
      <c r="C62" s="31"/>
      <c r="D62" s="31"/>
      <c r="E62" s="31"/>
      <c r="F62" s="31"/>
      <c r="G62" s="32"/>
      <c r="H62" s="31"/>
      <c r="I62" s="31"/>
      <c r="J62" s="31"/>
      <c r="K62" s="31"/>
      <c r="L62" s="31"/>
      <c r="M62" s="31"/>
      <c r="N62" s="31"/>
      <c r="O62" s="31"/>
      <c r="P62" s="31"/>
      <c r="Q62" s="33"/>
      <c r="R62" s="33"/>
      <c r="S62" s="33"/>
    </row>
    <row r="63" s="9" customFormat="1" ht="33" hidden="1" customHeight="1" spans="1:19">
      <c r="A63" s="31"/>
      <c r="B63" s="31"/>
      <c r="C63" s="31"/>
      <c r="D63" s="31"/>
      <c r="E63" s="31"/>
      <c r="F63" s="31"/>
      <c r="G63" s="32"/>
      <c r="H63" s="31"/>
      <c r="I63" s="31"/>
      <c r="J63" s="31"/>
      <c r="K63" s="31"/>
      <c r="L63" s="31"/>
      <c r="M63" s="31"/>
      <c r="N63" s="31"/>
      <c r="O63" s="31"/>
      <c r="P63" s="31"/>
      <c r="Q63" s="33"/>
      <c r="R63" s="33"/>
      <c r="S63" s="33"/>
    </row>
    <row r="64" s="9" customFormat="1" ht="33" hidden="1" customHeight="1" spans="1:19">
      <c r="A64" s="31"/>
      <c r="B64" s="31"/>
      <c r="C64" s="31"/>
      <c r="D64" s="31"/>
      <c r="E64" s="31"/>
      <c r="F64" s="31"/>
      <c r="G64" s="32"/>
      <c r="H64" s="31"/>
      <c r="I64" s="31"/>
      <c r="J64" s="31"/>
      <c r="K64" s="31"/>
      <c r="L64" s="31"/>
      <c r="M64" s="31"/>
      <c r="N64" s="31"/>
      <c r="O64" s="31"/>
      <c r="P64" s="31"/>
      <c r="Q64" s="33"/>
      <c r="R64" s="33"/>
      <c r="S64" s="33"/>
    </row>
    <row r="65" s="9" customFormat="1" ht="33" hidden="1" customHeight="1" spans="1:19">
      <c r="A65" s="31"/>
      <c r="B65" s="31"/>
      <c r="C65" s="31"/>
      <c r="D65" s="31"/>
      <c r="E65" s="31"/>
      <c r="F65" s="31"/>
      <c r="G65" s="32"/>
      <c r="H65" s="31"/>
      <c r="I65" s="31"/>
      <c r="J65" s="31"/>
      <c r="K65" s="31"/>
      <c r="L65" s="31"/>
      <c r="M65" s="31"/>
      <c r="N65" s="31"/>
      <c r="O65" s="31"/>
      <c r="P65" s="31"/>
      <c r="Q65" s="33"/>
      <c r="R65" s="33"/>
      <c r="S65" s="33"/>
    </row>
    <row r="66" s="9" customFormat="1" ht="33" hidden="1" customHeight="1" spans="1:19">
      <c r="A66" s="31"/>
      <c r="B66" s="31"/>
      <c r="C66" s="31"/>
      <c r="D66" s="31"/>
      <c r="E66" s="31"/>
      <c r="F66" s="31"/>
      <c r="G66" s="32"/>
      <c r="H66" s="31"/>
      <c r="I66" s="31"/>
      <c r="J66" s="31"/>
      <c r="K66" s="31"/>
      <c r="L66" s="31"/>
      <c r="M66" s="31"/>
      <c r="N66" s="31"/>
      <c r="O66" s="31"/>
      <c r="P66" s="31"/>
      <c r="Q66" s="33"/>
      <c r="R66" s="33"/>
      <c r="S66" s="33"/>
    </row>
    <row r="67" s="9" customFormat="1" ht="33" hidden="1" customHeight="1" spans="1:19">
      <c r="A67" s="31"/>
      <c r="B67" s="31"/>
      <c r="C67" s="31"/>
      <c r="D67" s="31"/>
      <c r="E67" s="31"/>
      <c r="F67" s="31"/>
      <c r="G67" s="32"/>
      <c r="H67" s="31"/>
      <c r="I67" s="31"/>
      <c r="J67" s="31"/>
      <c r="K67" s="31"/>
      <c r="L67" s="31"/>
      <c r="M67" s="31"/>
      <c r="N67" s="31"/>
      <c r="O67" s="31"/>
      <c r="P67" s="31"/>
      <c r="Q67" s="33"/>
      <c r="R67" s="33"/>
      <c r="S67" s="33"/>
    </row>
    <row r="68" s="9" customFormat="1" ht="33" hidden="1" customHeight="1" spans="1:19">
      <c r="A68" s="31"/>
      <c r="B68" s="31"/>
      <c r="C68" s="31"/>
      <c r="D68" s="31"/>
      <c r="E68" s="31"/>
      <c r="F68" s="31"/>
      <c r="G68" s="32"/>
      <c r="H68" s="31"/>
      <c r="I68" s="31"/>
      <c r="J68" s="31"/>
      <c r="K68" s="31"/>
      <c r="L68" s="31"/>
      <c r="M68" s="31"/>
      <c r="N68" s="31"/>
      <c r="O68" s="31"/>
      <c r="P68" s="31"/>
      <c r="Q68" s="33"/>
      <c r="R68" s="33"/>
      <c r="S68" s="33"/>
    </row>
    <row r="69" s="9" customFormat="1" ht="33" hidden="1" customHeight="1" spans="1:19">
      <c r="A69" s="31"/>
      <c r="B69" s="31"/>
      <c r="C69" s="31"/>
      <c r="D69" s="31"/>
      <c r="E69" s="31"/>
      <c r="F69" s="31"/>
      <c r="G69" s="32"/>
      <c r="H69" s="31"/>
      <c r="I69" s="31"/>
      <c r="J69" s="31"/>
      <c r="K69" s="31"/>
      <c r="L69" s="31"/>
      <c r="M69" s="31"/>
      <c r="N69" s="31"/>
      <c r="O69" s="31"/>
      <c r="P69" s="31"/>
      <c r="Q69" s="33"/>
      <c r="R69" s="33"/>
      <c r="S69" s="33"/>
    </row>
    <row r="70" s="9" customFormat="1" ht="33" hidden="1" customHeight="1" spans="1:19">
      <c r="A70" s="31"/>
      <c r="B70" s="31"/>
      <c r="C70" s="31"/>
      <c r="D70" s="31"/>
      <c r="E70" s="31"/>
      <c r="F70" s="31"/>
      <c r="G70" s="32"/>
      <c r="H70" s="31"/>
      <c r="I70" s="31"/>
      <c r="J70" s="31"/>
      <c r="K70" s="31"/>
      <c r="L70" s="31"/>
      <c r="M70" s="31"/>
      <c r="N70" s="31"/>
      <c r="O70" s="31"/>
      <c r="P70" s="31"/>
      <c r="Q70" s="33"/>
      <c r="R70" s="33"/>
      <c r="S70" s="33"/>
    </row>
    <row r="71" s="9" customFormat="1" ht="33" hidden="1" customHeight="1" spans="1:19">
      <c r="A71" s="31"/>
      <c r="B71" s="31"/>
      <c r="C71" s="31"/>
      <c r="D71" s="31"/>
      <c r="E71" s="31"/>
      <c r="F71" s="31"/>
      <c r="G71" s="32"/>
      <c r="H71" s="31"/>
      <c r="I71" s="31"/>
      <c r="J71" s="31"/>
      <c r="K71" s="31"/>
      <c r="L71" s="31"/>
      <c r="M71" s="31"/>
      <c r="N71" s="31"/>
      <c r="O71" s="31"/>
      <c r="P71" s="31"/>
      <c r="Q71" s="33"/>
      <c r="R71" s="33"/>
      <c r="S71" s="33"/>
    </row>
    <row r="72" s="9" customFormat="1" ht="33" hidden="1" customHeight="1" spans="1:19">
      <c r="A72" s="31"/>
      <c r="B72" s="31"/>
      <c r="C72" s="31"/>
      <c r="D72" s="31"/>
      <c r="E72" s="31"/>
      <c r="F72" s="31"/>
      <c r="G72" s="32"/>
      <c r="H72" s="31"/>
      <c r="I72" s="31"/>
      <c r="J72" s="31"/>
      <c r="K72" s="31"/>
      <c r="L72" s="31"/>
      <c r="M72" s="31"/>
      <c r="N72" s="31"/>
      <c r="O72" s="31"/>
      <c r="P72" s="31"/>
      <c r="Q72" s="33"/>
      <c r="R72" s="33"/>
      <c r="S72" s="33"/>
    </row>
    <row r="73" s="9" customFormat="1" ht="33" hidden="1" customHeight="1" spans="1:19">
      <c r="A73" s="31"/>
      <c r="B73" s="31"/>
      <c r="C73" s="31"/>
      <c r="D73" s="31"/>
      <c r="E73" s="31"/>
      <c r="F73" s="31"/>
      <c r="G73" s="32"/>
      <c r="H73" s="31"/>
      <c r="I73" s="31"/>
      <c r="J73" s="31"/>
      <c r="K73" s="31"/>
      <c r="L73" s="31"/>
      <c r="M73" s="31"/>
      <c r="N73" s="31"/>
      <c r="O73" s="31"/>
      <c r="P73" s="31"/>
      <c r="Q73" s="33"/>
      <c r="R73" s="33"/>
      <c r="S73" s="33"/>
    </row>
    <row r="74" s="9" customFormat="1" ht="33" hidden="1" customHeight="1" spans="1:19">
      <c r="A74" s="31"/>
      <c r="B74" s="31"/>
      <c r="C74" s="31"/>
      <c r="D74" s="31"/>
      <c r="E74" s="31"/>
      <c r="F74" s="31"/>
      <c r="G74" s="32"/>
      <c r="H74" s="31"/>
      <c r="I74" s="31"/>
      <c r="J74" s="31"/>
      <c r="K74" s="31"/>
      <c r="L74" s="31"/>
      <c r="M74" s="31"/>
      <c r="N74" s="31"/>
      <c r="O74" s="31"/>
      <c r="P74" s="31"/>
      <c r="Q74" s="33"/>
      <c r="R74" s="33"/>
      <c r="S74" s="33"/>
    </row>
    <row r="75" s="9" customFormat="1" ht="33" hidden="1" customHeight="1" spans="1:19">
      <c r="A75" s="31"/>
      <c r="B75" s="31"/>
      <c r="C75" s="31"/>
      <c r="D75" s="31"/>
      <c r="E75" s="31"/>
      <c r="F75" s="31"/>
      <c r="G75" s="32"/>
      <c r="H75" s="31"/>
      <c r="I75" s="31"/>
      <c r="J75" s="31"/>
      <c r="K75" s="31"/>
      <c r="L75" s="31"/>
      <c r="M75" s="31"/>
      <c r="N75" s="31"/>
      <c r="O75" s="31"/>
      <c r="P75" s="31"/>
      <c r="Q75" s="33"/>
      <c r="R75" s="33"/>
      <c r="S75" s="33"/>
    </row>
    <row r="76" s="9" customFormat="1" ht="33" hidden="1" customHeight="1" spans="1:19">
      <c r="A76" s="31"/>
      <c r="B76" s="31"/>
      <c r="C76" s="31"/>
      <c r="D76" s="31"/>
      <c r="E76" s="31"/>
      <c r="F76" s="31"/>
      <c r="G76" s="32"/>
      <c r="H76" s="31"/>
      <c r="I76" s="31"/>
      <c r="J76" s="31"/>
      <c r="K76" s="31"/>
      <c r="L76" s="31"/>
      <c r="M76" s="31"/>
      <c r="N76" s="31"/>
      <c r="O76" s="31"/>
      <c r="P76" s="31"/>
      <c r="Q76" s="33"/>
      <c r="R76" s="33"/>
      <c r="S76" s="33"/>
    </row>
    <row r="77" s="9" customFormat="1" ht="33" hidden="1" customHeight="1" spans="1:19">
      <c r="A77" s="31"/>
      <c r="B77" s="31"/>
      <c r="C77" s="31"/>
      <c r="D77" s="31"/>
      <c r="E77" s="31"/>
      <c r="F77" s="31"/>
      <c r="G77" s="32"/>
      <c r="H77" s="31"/>
      <c r="I77" s="31"/>
      <c r="J77" s="31"/>
      <c r="K77" s="31"/>
      <c r="L77" s="31"/>
      <c r="M77" s="31"/>
      <c r="N77" s="31"/>
      <c r="O77" s="31"/>
      <c r="P77" s="31"/>
      <c r="Q77" s="33"/>
      <c r="R77" s="33"/>
      <c r="S77" s="33"/>
    </row>
    <row r="78" s="9" customFormat="1" ht="33" hidden="1" customHeight="1" spans="1:19">
      <c r="A78" s="31"/>
      <c r="B78" s="31"/>
      <c r="C78" s="31"/>
      <c r="D78" s="31"/>
      <c r="E78" s="31"/>
      <c r="F78" s="31"/>
      <c r="G78" s="32"/>
      <c r="H78" s="31"/>
      <c r="I78" s="31"/>
      <c r="J78" s="31"/>
      <c r="K78" s="31"/>
      <c r="L78" s="31"/>
      <c r="M78" s="31"/>
      <c r="N78" s="31"/>
      <c r="O78" s="31"/>
      <c r="P78" s="31"/>
      <c r="Q78" s="33"/>
      <c r="R78" s="33"/>
      <c r="S78" s="33"/>
    </row>
    <row r="79" s="9" customFormat="1" ht="33" hidden="1" customHeight="1" spans="1:19">
      <c r="A79" s="31"/>
      <c r="B79" s="31"/>
      <c r="C79" s="31"/>
      <c r="D79" s="31"/>
      <c r="E79" s="31"/>
      <c r="F79" s="31"/>
      <c r="G79" s="32"/>
      <c r="H79" s="31"/>
      <c r="I79" s="31"/>
      <c r="J79" s="31"/>
      <c r="K79" s="31"/>
      <c r="L79" s="31"/>
      <c r="M79" s="31"/>
      <c r="N79" s="31"/>
      <c r="O79" s="31"/>
      <c r="P79" s="31"/>
      <c r="Q79" s="33"/>
      <c r="R79" s="33"/>
      <c r="S79" s="33"/>
    </row>
    <row r="80" s="9" customFormat="1" ht="33" hidden="1" customHeight="1" spans="1:19">
      <c r="A80" s="31"/>
      <c r="B80" s="31"/>
      <c r="C80" s="31"/>
      <c r="D80" s="31"/>
      <c r="E80" s="31"/>
      <c r="F80" s="31"/>
      <c r="G80" s="32"/>
      <c r="H80" s="31"/>
      <c r="I80" s="31"/>
      <c r="J80" s="31"/>
      <c r="K80" s="31"/>
      <c r="L80" s="31"/>
      <c r="M80" s="31"/>
      <c r="N80" s="31"/>
      <c r="O80" s="31"/>
      <c r="P80" s="31"/>
      <c r="Q80" s="33"/>
      <c r="R80" s="33"/>
      <c r="S80" s="33"/>
    </row>
    <row r="81" s="9" customFormat="1" ht="33" hidden="1" customHeight="1" spans="1:19">
      <c r="A81" s="31"/>
      <c r="B81" s="31"/>
      <c r="C81" s="31"/>
      <c r="D81" s="31"/>
      <c r="E81" s="31"/>
      <c r="F81" s="31"/>
      <c r="G81" s="32"/>
      <c r="H81" s="31"/>
      <c r="I81" s="31"/>
      <c r="J81" s="31"/>
      <c r="K81" s="31"/>
      <c r="L81" s="31"/>
      <c r="M81" s="31"/>
      <c r="N81" s="31"/>
      <c r="O81" s="31"/>
      <c r="P81" s="31"/>
      <c r="Q81" s="33"/>
      <c r="R81" s="33"/>
      <c r="S81" s="33"/>
    </row>
    <row r="82" s="9" customFormat="1" ht="33" hidden="1" customHeight="1" spans="1:19">
      <c r="A82" s="31"/>
      <c r="B82" s="31"/>
      <c r="C82" s="31"/>
      <c r="D82" s="31"/>
      <c r="E82" s="31"/>
      <c r="F82" s="31"/>
      <c r="G82" s="32"/>
      <c r="H82" s="31"/>
      <c r="I82" s="31"/>
      <c r="J82" s="31"/>
      <c r="K82" s="31"/>
      <c r="L82" s="31"/>
      <c r="M82" s="31"/>
      <c r="N82" s="31"/>
      <c r="O82" s="31"/>
      <c r="P82" s="31"/>
      <c r="Q82" s="33"/>
      <c r="R82" s="33"/>
      <c r="S82" s="33"/>
    </row>
    <row r="83" s="9" customFormat="1" ht="33" hidden="1" customHeight="1" spans="1:19">
      <c r="A83" s="31"/>
      <c r="B83" s="31"/>
      <c r="C83" s="31"/>
      <c r="D83" s="31"/>
      <c r="E83" s="31"/>
      <c r="F83" s="31"/>
      <c r="G83" s="32"/>
      <c r="H83" s="31"/>
      <c r="I83" s="31"/>
      <c r="J83" s="31"/>
      <c r="K83" s="31"/>
      <c r="L83" s="31"/>
      <c r="M83" s="31"/>
      <c r="N83" s="31"/>
      <c r="O83" s="31"/>
      <c r="P83" s="31"/>
      <c r="Q83" s="33"/>
      <c r="R83" s="33"/>
      <c r="S83" s="33"/>
    </row>
    <row r="84" s="9" customFormat="1" ht="33" hidden="1" customHeight="1" spans="1:19">
      <c r="A84" s="31"/>
      <c r="B84" s="31"/>
      <c r="C84" s="31"/>
      <c r="D84" s="31"/>
      <c r="E84" s="31"/>
      <c r="F84" s="31"/>
      <c r="G84" s="32"/>
      <c r="H84" s="31"/>
      <c r="I84" s="31"/>
      <c r="J84" s="31"/>
      <c r="K84" s="31"/>
      <c r="L84" s="31"/>
      <c r="M84" s="31"/>
      <c r="N84" s="31"/>
      <c r="O84" s="31"/>
      <c r="P84" s="31"/>
      <c r="Q84" s="33"/>
      <c r="R84" s="33"/>
      <c r="S84" s="33"/>
    </row>
    <row r="85" s="9" customFormat="1" ht="33" hidden="1" customHeight="1" spans="1:19">
      <c r="A85" s="31"/>
      <c r="B85" s="31"/>
      <c r="C85" s="31"/>
      <c r="D85" s="31"/>
      <c r="E85" s="31"/>
      <c r="F85" s="31"/>
      <c r="G85" s="32"/>
      <c r="H85" s="31"/>
      <c r="I85" s="31"/>
      <c r="J85" s="31"/>
      <c r="K85" s="31"/>
      <c r="L85" s="31"/>
      <c r="M85" s="31"/>
      <c r="N85" s="31"/>
      <c r="O85" s="31"/>
      <c r="P85" s="31"/>
      <c r="Q85" s="33"/>
      <c r="R85" s="33"/>
      <c r="S85" s="33"/>
    </row>
    <row r="86" s="9" customFormat="1" ht="33" hidden="1" customHeight="1" spans="1:19">
      <c r="A86" s="31"/>
      <c r="B86" s="31"/>
      <c r="C86" s="31"/>
      <c r="D86" s="31"/>
      <c r="E86" s="31"/>
      <c r="F86" s="31"/>
      <c r="G86" s="32"/>
      <c r="H86" s="31"/>
      <c r="I86" s="31"/>
      <c r="J86" s="31"/>
      <c r="K86" s="31"/>
      <c r="L86" s="31"/>
      <c r="M86" s="31"/>
      <c r="N86" s="31"/>
      <c r="O86" s="31"/>
      <c r="P86" s="31"/>
      <c r="Q86" s="33"/>
      <c r="R86" s="33"/>
      <c r="S86" s="33"/>
    </row>
    <row r="87" s="9" customFormat="1" ht="33" hidden="1" customHeight="1" spans="1:19">
      <c r="A87" s="31"/>
      <c r="B87" s="31"/>
      <c r="C87" s="31"/>
      <c r="D87" s="31"/>
      <c r="E87" s="31"/>
      <c r="F87" s="31"/>
      <c r="G87" s="32"/>
      <c r="H87" s="31"/>
      <c r="I87" s="31"/>
      <c r="J87" s="31"/>
      <c r="K87" s="31"/>
      <c r="L87" s="31"/>
      <c r="M87" s="31"/>
      <c r="N87" s="31"/>
      <c r="O87" s="31"/>
      <c r="P87" s="31"/>
      <c r="Q87" s="33"/>
      <c r="R87" s="33"/>
      <c r="S87" s="33"/>
    </row>
    <row r="88" s="9" customFormat="1" ht="33" hidden="1" customHeight="1" spans="1:19">
      <c r="A88" s="31"/>
      <c r="B88" s="31"/>
      <c r="C88" s="31"/>
      <c r="D88" s="31"/>
      <c r="E88" s="31"/>
      <c r="F88" s="31"/>
      <c r="G88" s="32"/>
      <c r="H88" s="31"/>
      <c r="I88" s="31"/>
      <c r="J88" s="31"/>
      <c r="K88" s="31"/>
      <c r="L88" s="31"/>
      <c r="M88" s="31"/>
      <c r="N88" s="31"/>
      <c r="O88" s="31"/>
      <c r="P88" s="31"/>
      <c r="Q88" s="33"/>
      <c r="R88" s="33"/>
      <c r="S88" s="33"/>
    </row>
    <row r="89" s="9" customFormat="1" ht="33" hidden="1" customHeight="1" spans="1:19">
      <c r="A89" s="31"/>
      <c r="B89" s="31"/>
      <c r="C89" s="31"/>
      <c r="D89" s="31"/>
      <c r="E89" s="31"/>
      <c r="F89" s="31"/>
      <c r="G89" s="32"/>
      <c r="H89" s="31"/>
      <c r="I89" s="31"/>
      <c r="J89" s="31"/>
      <c r="K89" s="31"/>
      <c r="L89" s="31"/>
      <c r="M89" s="31"/>
      <c r="N89" s="31"/>
      <c r="O89" s="31"/>
      <c r="P89" s="31"/>
      <c r="Q89" s="33"/>
      <c r="R89" s="33"/>
      <c r="S89" s="33"/>
    </row>
    <row r="90" s="9" customFormat="1" ht="33" hidden="1" customHeight="1" spans="1:19">
      <c r="A90" s="31"/>
      <c r="B90" s="31"/>
      <c r="C90" s="31"/>
      <c r="D90" s="31"/>
      <c r="E90" s="31"/>
      <c r="F90" s="31"/>
      <c r="G90" s="32"/>
      <c r="H90" s="31"/>
      <c r="I90" s="31"/>
      <c r="J90" s="31"/>
      <c r="K90" s="31"/>
      <c r="L90" s="31"/>
      <c r="M90" s="31"/>
      <c r="N90" s="31"/>
      <c r="O90" s="31"/>
      <c r="P90" s="31"/>
      <c r="Q90" s="33"/>
      <c r="R90" s="33"/>
      <c r="S90" s="33"/>
    </row>
    <row r="91" s="9" customFormat="1" ht="33" hidden="1" customHeight="1" spans="1:19">
      <c r="A91" s="31"/>
      <c r="B91" s="31"/>
      <c r="C91" s="31"/>
      <c r="D91" s="31"/>
      <c r="E91" s="31"/>
      <c r="F91" s="31"/>
      <c r="G91" s="32"/>
      <c r="H91" s="31"/>
      <c r="I91" s="31"/>
      <c r="J91" s="31"/>
      <c r="K91" s="31"/>
      <c r="L91" s="31"/>
      <c r="M91" s="31"/>
      <c r="N91" s="31"/>
      <c r="O91" s="31"/>
      <c r="P91" s="31"/>
      <c r="Q91" s="33"/>
      <c r="R91" s="33"/>
      <c r="S91" s="33"/>
    </row>
    <row r="92" s="9" customFormat="1" ht="33" hidden="1" customHeight="1" spans="1:19">
      <c r="A92" s="31"/>
      <c r="B92" s="31"/>
      <c r="C92" s="31"/>
      <c r="D92" s="31"/>
      <c r="E92" s="31"/>
      <c r="F92" s="31"/>
      <c r="G92" s="32"/>
      <c r="H92" s="31"/>
      <c r="I92" s="31"/>
      <c r="J92" s="31"/>
      <c r="K92" s="31"/>
      <c r="L92" s="31"/>
      <c r="M92" s="31"/>
      <c r="N92" s="31"/>
      <c r="O92" s="31"/>
      <c r="P92" s="31"/>
      <c r="Q92" s="33"/>
      <c r="R92" s="33"/>
      <c r="S92" s="33"/>
    </row>
    <row r="93" s="9" customFormat="1" ht="33" hidden="1" customHeight="1" spans="1:19">
      <c r="A93" s="31"/>
      <c r="B93" s="31"/>
      <c r="C93" s="31"/>
      <c r="D93" s="31"/>
      <c r="E93" s="31"/>
      <c r="F93" s="31"/>
      <c r="G93" s="32"/>
      <c r="H93" s="31"/>
      <c r="I93" s="31"/>
      <c r="J93" s="31"/>
      <c r="K93" s="31"/>
      <c r="L93" s="31"/>
      <c r="M93" s="31"/>
      <c r="N93" s="31"/>
      <c r="O93" s="31"/>
      <c r="P93" s="31"/>
      <c r="Q93" s="33"/>
      <c r="R93" s="33"/>
      <c r="S93" s="33"/>
    </row>
    <row r="94" s="9" customFormat="1" ht="33" hidden="1" customHeight="1" spans="1:19">
      <c r="A94" s="31"/>
      <c r="B94" s="31"/>
      <c r="C94" s="31"/>
      <c r="D94" s="31"/>
      <c r="E94" s="31"/>
      <c r="F94" s="31"/>
      <c r="G94" s="32"/>
      <c r="H94" s="31"/>
      <c r="I94" s="31"/>
      <c r="J94" s="31"/>
      <c r="K94" s="31"/>
      <c r="L94" s="31"/>
      <c r="M94" s="31"/>
      <c r="N94" s="31"/>
      <c r="O94" s="31"/>
      <c r="P94" s="31"/>
      <c r="Q94" s="33"/>
      <c r="R94" s="33"/>
      <c r="S94" s="33"/>
    </row>
    <row r="95" s="9" customFormat="1" ht="33" hidden="1" customHeight="1" spans="1:19">
      <c r="A95" s="31"/>
      <c r="B95" s="31"/>
      <c r="C95" s="31"/>
      <c r="D95" s="31"/>
      <c r="E95" s="31"/>
      <c r="F95" s="31"/>
      <c r="G95" s="32"/>
      <c r="H95" s="31"/>
      <c r="I95" s="31"/>
      <c r="J95" s="31"/>
      <c r="K95" s="31"/>
      <c r="L95" s="31"/>
      <c r="M95" s="31"/>
      <c r="N95" s="31"/>
      <c r="O95" s="31"/>
      <c r="P95" s="31"/>
      <c r="Q95" s="33"/>
      <c r="R95" s="33"/>
      <c r="S95" s="33"/>
    </row>
    <row r="96" s="9" customFormat="1" ht="33" hidden="1" customHeight="1" spans="1:19">
      <c r="A96" s="31"/>
      <c r="B96" s="31"/>
      <c r="C96" s="31"/>
      <c r="D96" s="31"/>
      <c r="E96" s="31"/>
      <c r="F96" s="31"/>
      <c r="G96" s="32"/>
      <c r="H96" s="31"/>
      <c r="I96" s="31"/>
      <c r="J96" s="31"/>
      <c r="K96" s="31"/>
      <c r="L96" s="31"/>
      <c r="M96" s="31"/>
      <c r="N96" s="31"/>
      <c r="O96" s="31"/>
      <c r="P96" s="31"/>
      <c r="Q96" s="33"/>
      <c r="R96" s="33"/>
      <c r="S96" s="33"/>
    </row>
    <row r="97" s="9" customFormat="1" ht="33" hidden="1" customHeight="1" spans="1:19">
      <c r="A97" s="31"/>
      <c r="B97" s="31"/>
      <c r="C97" s="31"/>
      <c r="D97" s="31"/>
      <c r="E97" s="31"/>
      <c r="F97" s="31"/>
      <c r="G97" s="32"/>
      <c r="H97" s="31"/>
      <c r="I97" s="31"/>
      <c r="J97" s="31"/>
      <c r="K97" s="31"/>
      <c r="L97" s="31"/>
      <c r="M97" s="31"/>
      <c r="N97" s="31"/>
      <c r="O97" s="31"/>
      <c r="P97" s="31"/>
      <c r="Q97" s="33"/>
      <c r="R97" s="33"/>
      <c r="S97" s="33"/>
    </row>
    <row r="98" s="9" customFormat="1" ht="33" hidden="1" customHeight="1" spans="1:19">
      <c r="A98" s="31"/>
      <c r="B98" s="31"/>
      <c r="C98" s="31"/>
      <c r="D98" s="31"/>
      <c r="E98" s="31"/>
      <c r="F98" s="31"/>
      <c r="G98" s="32"/>
      <c r="H98" s="31"/>
      <c r="I98" s="31"/>
      <c r="J98" s="31"/>
      <c r="K98" s="31"/>
      <c r="L98" s="31"/>
      <c r="M98" s="31"/>
      <c r="N98" s="31"/>
      <c r="O98" s="31"/>
      <c r="P98" s="31"/>
      <c r="Q98" s="33"/>
      <c r="R98" s="33"/>
      <c r="S98" s="33"/>
    </row>
    <row r="99" s="9" customFormat="1" ht="33" hidden="1" customHeight="1" spans="1:19">
      <c r="A99" s="31"/>
      <c r="B99" s="31"/>
      <c r="C99" s="31"/>
      <c r="D99" s="31"/>
      <c r="E99" s="31"/>
      <c r="F99" s="31"/>
      <c r="G99" s="32"/>
      <c r="H99" s="31"/>
      <c r="I99" s="31"/>
      <c r="J99" s="31"/>
      <c r="K99" s="31"/>
      <c r="L99" s="31"/>
      <c r="M99" s="31"/>
      <c r="N99" s="31"/>
      <c r="O99" s="31"/>
      <c r="P99" s="31"/>
      <c r="Q99" s="33"/>
      <c r="R99" s="33"/>
      <c r="S99" s="33"/>
    </row>
    <row r="100" s="9" customFormat="1" ht="33" hidden="1" customHeight="1" spans="1:19">
      <c r="A100" s="31"/>
      <c r="B100" s="31"/>
      <c r="C100" s="31"/>
      <c r="D100" s="31"/>
      <c r="E100" s="31"/>
      <c r="F100" s="31"/>
      <c r="G100" s="32"/>
      <c r="H100" s="31"/>
      <c r="I100" s="31"/>
      <c r="J100" s="31"/>
      <c r="K100" s="31"/>
      <c r="L100" s="31"/>
      <c r="M100" s="31"/>
      <c r="N100" s="31"/>
      <c r="O100" s="31"/>
      <c r="P100" s="31"/>
      <c r="Q100" s="33"/>
      <c r="R100" s="33"/>
      <c r="S100" s="33"/>
    </row>
    <row r="101" s="9" customFormat="1" ht="33" hidden="1" customHeight="1" spans="1:19">
      <c r="A101" s="31"/>
      <c r="B101" s="31"/>
      <c r="C101" s="31"/>
      <c r="D101" s="31"/>
      <c r="E101" s="31"/>
      <c r="F101" s="31"/>
      <c r="G101" s="32"/>
      <c r="H101" s="31"/>
      <c r="I101" s="31"/>
      <c r="J101" s="31"/>
      <c r="K101" s="31"/>
      <c r="L101" s="31"/>
      <c r="M101" s="31"/>
      <c r="N101" s="31"/>
      <c r="O101" s="31"/>
      <c r="P101" s="31"/>
      <c r="Q101" s="33"/>
      <c r="R101" s="33"/>
      <c r="S101" s="33"/>
    </row>
    <row r="102" s="9" customFormat="1" ht="33" hidden="1" customHeight="1" spans="1:19">
      <c r="A102" s="31"/>
      <c r="B102" s="31"/>
      <c r="C102" s="31"/>
      <c r="D102" s="31"/>
      <c r="E102" s="31"/>
      <c r="F102" s="31"/>
      <c r="G102" s="32"/>
      <c r="H102" s="31"/>
      <c r="I102" s="31"/>
      <c r="J102" s="31"/>
      <c r="K102" s="31"/>
      <c r="L102" s="31"/>
      <c r="M102" s="31"/>
      <c r="N102" s="31"/>
      <c r="O102" s="31"/>
      <c r="P102" s="31"/>
      <c r="Q102" s="33"/>
      <c r="R102" s="33"/>
      <c r="S102" s="33"/>
    </row>
    <row r="103" s="9" customFormat="1" ht="33" hidden="1" customHeight="1" spans="1:19">
      <c r="A103" s="31"/>
      <c r="B103" s="31"/>
      <c r="C103" s="31"/>
      <c r="D103" s="31"/>
      <c r="E103" s="31"/>
      <c r="F103" s="31"/>
      <c r="G103" s="32"/>
      <c r="H103" s="31"/>
      <c r="I103" s="31"/>
      <c r="J103" s="31"/>
      <c r="K103" s="31"/>
      <c r="L103" s="31"/>
      <c r="M103" s="31"/>
      <c r="N103" s="31"/>
      <c r="O103" s="31"/>
      <c r="P103" s="31"/>
      <c r="Q103" s="33"/>
      <c r="R103" s="33"/>
      <c r="S103" s="33"/>
    </row>
    <row r="104" s="9" customFormat="1" ht="33" hidden="1" customHeight="1" spans="1:19">
      <c r="A104" s="31"/>
      <c r="B104" s="31"/>
      <c r="C104" s="31"/>
      <c r="D104" s="31"/>
      <c r="E104" s="31"/>
      <c r="F104" s="31"/>
      <c r="G104" s="32"/>
      <c r="H104" s="31"/>
      <c r="I104" s="31"/>
      <c r="J104" s="31"/>
      <c r="K104" s="31"/>
      <c r="L104" s="31"/>
      <c r="M104" s="31"/>
      <c r="N104" s="31"/>
      <c r="O104" s="31"/>
      <c r="P104" s="31"/>
      <c r="Q104" s="33"/>
      <c r="R104" s="33"/>
      <c r="S104" s="33"/>
    </row>
    <row r="105" s="9" customFormat="1" ht="33" hidden="1" customHeight="1" spans="1:19">
      <c r="A105" s="31"/>
      <c r="B105" s="31"/>
      <c r="C105" s="31"/>
      <c r="D105" s="31"/>
      <c r="E105" s="31"/>
      <c r="F105" s="31"/>
      <c r="G105" s="32"/>
      <c r="H105" s="31"/>
      <c r="I105" s="31"/>
      <c r="J105" s="31"/>
      <c r="K105" s="31"/>
      <c r="L105" s="31"/>
      <c r="M105" s="31"/>
      <c r="N105" s="31"/>
      <c r="O105" s="31"/>
      <c r="P105" s="31"/>
      <c r="Q105" s="33"/>
      <c r="R105" s="33"/>
      <c r="S105" s="33"/>
    </row>
    <row r="106" s="9" customFormat="1" ht="33" hidden="1" customHeight="1" spans="1:19">
      <c r="A106" s="31"/>
      <c r="B106" s="31"/>
      <c r="C106" s="31"/>
      <c r="D106" s="31"/>
      <c r="E106" s="31"/>
      <c r="F106" s="31"/>
      <c r="G106" s="32"/>
      <c r="H106" s="31"/>
      <c r="I106" s="31"/>
      <c r="J106" s="31"/>
      <c r="K106" s="31"/>
      <c r="L106" s="31"/>
      <c r="M106" s="31"/>
      <c r="N106" s="31"/>
      <c r="O106" s="31"/>
      <c r="P106" s="31"/>
      <c r="Q106" s="33"/>
      <c r="R106" s="33"/>
      <c r="S106" s="33"/>
    </row>
    <row r="107" s="9" customFormat="1" ht="33" hidden="1" customHeight="1" spans="1:19">
      <c r="A107" s="31"/>
      <c r="B107" s="31"/>
      <c r="C107" s="31"/>
      <c r="D107" s="31"/>
      <c r="E107" s="31"/>
      <c r="F107" s="31"/>
      <c r="G107" s="32"/>
      <c r="H107" s="31"/>
      <c r="I107" s="31"/>
      <c r="J107" s="31"/>
      <c r="K107" s="31"/>
      <c r="L107" s="31"/>
      <c r="M107" s="31"/>
      <c r="N107" s="31"/>
      <c r="O107" s="31"/>
      <c r="P107" s="31"/>
      <c r="Q107" s="33"/>
      <c r="R107" s="33"/>
      <c r="S107" s="33"/>
    </row>
    <row r="108" s="9" customFormat="1" ht="33" hidden="1" customHeight="1" spans="1:19">
      <c r="A108" s="31"/>
      <c r="B108" s="31"/>
      <c r="C108" s="31"/>
      <c r="D108" s="31"/>
      <c r="E108" s="31"/>
      <c r="F108" s="31"/>
      <c r="G108" s="32"/>
      <c r="H108" s="31"/>
      <c r="I108" s="31"/>
      <c r="J108" s="31"/>
      <c r="K108" s="31"/>
      <c r="L108" s="31"/>
      <c r="M108" s="31"/>
      <c r="N108" s="31"/>
      <c r="O108" s="31"/>
      <c r="P108" s="31"/>
      <c r="Q108" s="33"/>
      <c r="R108" s="33"/>
      <c r="S108" s="33"/>
    </row>
    <row r="109" s="9" customFormat="1" ht="33" hidden="1" customHeight="1" spans="1:19">
      <c r="A109" s="31"/>
      <c r="B109" s="31"/>
      <c r="C109" s="31"/>
      <c r="D109" s="31"/>
      <c r="E109" s="31"/>
      <c r="F109" s="31"/>
      <c r="G109" s="32"/>
      <c r="H109" s="31"/>
      <c r="I109" s="31"/>
      <c r="J109" s="31"/>
      <c r="K109" s="31"/>
      <c r="L109" s="31"/>
      <c r="M109" s="31"/>
      <c r="N109" s="31"/>
      <c r="O109" s="31"/>
      <c r="P109" s="31"/>
      <c r="Q109" s="33"/>
      <c r="R109" s="33"/>
      <c r="S109" s="33"/>
    </row>
    <row r="110" s="9" customFormat="1" ht="33" hidden="1" customHeight="1" spans="1:19">
      <c r="A110" s="31"/>
      <c r="B110" s="31"/>
      <c r="C110" s="31"/>
      <c r="D110" s="31"/>
      <c r="E110" s="31"/>
      <c r="F110" s="31"/>
      <c r="G110" s="32"/>
      <c r="H110" s="31"/>
      <c r="I110" s="31"/>
      <c r="J110" s="31"/>
      <c r="K110" s="31"/>
      <c r="L110" s="31"/>
      <c r="M110" s="31"/>
      <c r="N110" s="31"/>
      <c r="O110" s="31"/>
      <c r="P110" s="31"/>
      <c r="Q110" s="33"/>
      <c r="R110" s="33"/>
      <c r="S110" s="33"/>
    </row>
    <row r="111" s="9" customFormat="1" ht="33" hidden="1" customHeight="1" spans="1:19">
      <c r="A111" s="31"/>
      <c r="B111" s="31"/>
      <c r="C111" s="31"/>
      <c r="D111" s="31"/>
      <c r="E111" s="31"/>
      <c r="F111" s="31"/>
      <c r="G111" s="32"/>
      <c r="H111" s="31"/>
      <c r="I111" s="31"/>
      <c r="J111" s="31"/>
      <c r="K111" s="31"/>
      <c r="L111" s="31"/>
      <c r="M111" s="31"/>
      <c r="N111" s="31"/>
      <c r="O111" s="31"/>
      <c r="P111" s="31"/>
      <c r="Q111" s="33"/>
      <c r="R111" s="33"/>
      <c r="S111" s="33"/>
    </row>
    <row r="112" s="9" customFormat="1" ht="33" hidden="1" customHeight="1" spans="1:19">
      <c r="A112" s="31"/>
      <c r="B112" s="31"/>
      <c r="C112" s="31"/>
      <c r="D112" s="31"/>
      <c r="E112" s="31"/>
      <c r="F112" s="31"/>
      <c r="G112" s="32"/>
      <c r="H112" s="31"/>
      <c r="I112" s="31"/>
      <c r="J112" s="31"/>
      <c r="K112" s="31"/>
      <c r="L112" s="31"/>
      <c r="M112" s="31"/>
      <c r="N112" s="31"/>
      <c r="O112" s="31"/>
      <c r="P112" s="31"/>
      <c r="Q112" s="33"/>
      <c r="R112" s="33"/>
      <c r="S112" s="33"/>
    </row>
    <row r="113" s="9" customFormat="1" ht="33" hidden="1" customHeight="1" spans="1:19">
      <c r="A113" s="31"/>
      <c r="B113" s="31"/>
      <c r="C113" s="31"/>
      <c r="D113" s="31"/>
      <c r="E113" s="31"/>
      <c r="F113" s="31"/>
      <c r="G113" s="32"/>
      <c r="H113" s="31"/>
      <c r="I113" s="31"/>
      <c r="J113" s="31"/>
      <c r="K113" s="31"/>
      <c r="L113" s="31"/>
      <c r="M113" s="31"/>
      <c r="N113" s="31"/>
      <c r="O113" s="31"/>
      <c r="P113" s="31"/>
      <c r="Q113" s="33"/>
      <c r="R113" s="33"/>
      <c r="S113" s="33"/>
    </row>
    <row r="114" s="9" customFormat="1" ht="33" hidden="1" customHeight="1" spans="1:19">
      <c r="A114" s="31"/>
      <c r="B114" s="31"/>
      <c r="C114" s="31"/>
      <c r="D114" s="31"/>
      <c r="E114" s="31"/>
      <c r="F114" s="31"/>
      <c r="G114" s="32"/>
      <c r="H114" s="31"/>
      <c r="I114" s="31"/>
      <c r="J114" s="31"/>
      <c r="K114" s="31"/>
      <c r="L114" s="31"/>
      <c r="M114" s="31"/>
      <c r="N114" s="31"/>
      <c r="O114" s="31"/>
      <c r="P114" s="31"/>
      <c r="Q114" s="33"/>
      <c r="R114" s="33"/>
      <c r="S114" s="33"/>
    </row>
    <row r="115" s="9" customFormat="1" ht="33" hidden="1" customHeight="1" spans="1:19">
      <c r="A115" s="31"/>
      <c r="B115" s="31"/>
      <c r="C115" s="31"/>
      <c r="D115" s="31"/>
      <c r="E115" s="31"/>
      <c r="F115" s="31"/>
      <c r="G115" s="32"/>
      <c r="H115" s="31"/>
      <c r="I115" s="31"/>
      <c r="J115" s="31"/>
      <c r="K115" s="31"/>
      <c r="L115" s="31"/>
      <c r="M115" s="31"/>
      <c r="N115" s="31"/>
      <c r="O115" s="31"/>
      <c r="P115" s="31"/>
      <c r="Q115" s="33"/>
      <c r="R115" s="33"/>
      <c r="S115" s="33"/>
    </row>
    <row r="116" s="9" customFormat="1" ht="33" hidden="1" customHeight="1" spans="1:19">
      <c r="A116" s="31"/>
      <c r="B116" s="31"/>
      <c r="C116" s="31"/>
      <c r="D116" s="31"/>
      <c r="E116" s="31"/>
      <c r="F116" s="31"/>
      <c r="G116" s="32"/>
      <c r="H116" s="31"/>
      <c r="I116" s="31"/>
      <c r="J116" s="31"/>
      <c r="K116" s="31"/>
      <c r="L116" s="31"/>
      <c r="M116" s="31"/>
      <c r="N116" s="31"/>
      <c r="O116" s="31"/>
      <c r="P116" s="31"/>
      <c r="Q116" s="33"/>
      <c r="R116" s="33"/>
      <c r="S116" s="33"/>
    </row>
    <row r="117" s="9" customFormat="1" ht="33" hidden="1" customHeight="1" spans="1:19">
      <c r="A117" s="31"/>
      <c r="B117" s="31"/>
      <c r="C117" s="31"/>
      <c r="D117" s="31"/>
      <c r="E117" s="31"/>
      <c r="F117" s="31"/>
      <c r="G117" s="32"/>
      <c r="H117" s="31"/>
      <c r="I117" s="31"/>
      <c r="J117" s="31"/>
      <c r="K117" s="31"/>
      <c r="L117" s="31"/>
      <c r="M117" s="31"/>
      <c r="N117" s="31"/>
      <c r="O117" s="31"/>
      <c r="P117" s="31"/>
      <c r="Q117" s="33"/>
      <c r="R117" s="33"/>
      <c r="S117" s="33"/>
    </row>
    <row r="118" s="9" customFormat="1" ht="33" hidden="1" customHeight="1" spans="1:19">
      <c r="A118" s="31"/>
      <c r="B118" s="31"/>
      <c r="C118" s="31"/>
      <c r="D118" s="31"/>
      <c r="E118" s="31"/>
      <c r="F118" s="31"/>
      <c r="G118" s="32"/>
      <c r="H118" s="31"/>
      <c r="I118" s="31"/>
      <c r="J118" s="31"/>
      <c r="K118" s="31"/>
      <c r="L118" s="31"/>
      <c r="M118" s="31"/>
      <c r="N118" s="31"/>
      <c r="O118" s="31"/>
      <c r="P118" s="31"/>
      <c r="Q118" s="33"/>
      <c r="R118" s="33"/>
      <c r="S118" s="33"/>
    </row>
    <row r="119" s="9" customFormat="1" ht="33" hidden="1" customHeight="1" spans="1:19">
      <c r="A119" s="31"/>
      <c r="B119" s="31"/>
      <c r="C119" s="31"/>
      <c r="D119" s="31"/>
      <c r="E119" s="31"/>
      <c r="F119" s="31"/>
      <c r="G119" s="32"/>
      <c r="H119" s="31"/>
      <c r="I119" s="31"/>
      <c r="J119" s="31"/>
      <c r="K119" s="31"/>
      <c r="L119" s="31"/>
      <c r="M119" s="31"/>
      <c r="N119" s="31"/>
      <c r="O119" s="31"/>
      <c r="P119" s="31"/>
      <c r="Q119" s="33"/>
      <c r="R119" s="33"/>
      <c r="S119" s="33"/>
    </row>
    <row r="120" s="9" customFormat="1" ht="33" hidden="1" customHeight="1" spans="1:19">
      <c r="A120" s="31"/>
      <c r="B120" s="31"/>
      <c r="C120" s="31"/>
      <c r="D120" s="31"/>
      <c r="E120" s="31"/>
      <c r="F120" s="31"/>
      <c r="G120" s="32"/>
      <c r="H120" s="31"/>
      <c r="I120" s="31"/>
      <c r="J120" s="31"/>
      <c r="K120" s="31"/>
      <c r="L120" s="31"/>
      <c r="M120" s="31"/>
      <c r="N120" s="31"/>
      <c r="O120" s="31"/>
      <c r="P120" s="31"/>
      <c r="Q120" s="33"/>
      <c r="R120" s="33"/>
      <c r="S120" s="33"/>
    </row>
    <row r="121" s="9" customFormat="1" ht="33" hidden="1" customHeight="1" spans="1:19">
      <c r="A121" s="31"/>
      <c r="B121" s="31"/>
      <c r="C121" s="31"/>
      <c r="D121" s="31"/>
      <c r="E121" s="31"/>
      <c r="F121" s="31"/>
      <c r="G121" s="32"/>
      <c r="H121" s="31"/>
      <c r="I121" s="31"/>
      <c r="J121" s="31"/>
      <c r="K121" s="31"/>
      <c r="L121" s="31"/>
      <c r="M121" s="31"/>
      <c r="N121" s="31"/>
      <c r="O121" s="31"/>
      <c r="P121" s="31"/>
      <c r="Q121" s="33"/>
      <c r="R121" s="33"/>
      <c r="S121" s="33"/>
    </row>
    <row r="122" s="9" customFormat="1" ht="33" hidden="1" customHeight="1" spans="1:19">
      <c r="A122" s="31"/>
      <c r="B122" s="31"/>
      <c r="C122" s="31"/>
      <c r="D122" s="31"/>
      <c r="E122" s="31"/>
      <c r="F122" s="31"/>
      <c r="G122" s="32"/>
      <c r="H122" s="31"/>
      <c r="I122" s="31"/>
      <c r="J122" s="31"/>
      <c r="K122" s="31"/>
      <c r="L122" s="31"/>
      <c r="M122" s="31"/>
      <c r="N122" s="31"/>
      <c r="O122" s="31"/>
      <c r="P122" s="31"/>
      <c r="Q122" s="33"/>
      <c r="R122" s="33"/>
      <c r="S122" s="33"/>
    </row>
    <row r="123" s="9" customFormat="1" ht="33" hidden="1" customHeight="1" spans="1:19">
      <c r="A123" s="31"/>
      <c r="B123" s="31"/>
      <c r="C123" s="31"/>
      <c r="D123" s="31"/>
      <c r="E123" s="31"/>
      <c r="F123" s="31"/>
      <c r="G123" s="32"/>
      <c r="H123" s="31"/>
      <c r="I123" s="31"/>
      <c r="J123" s="31"/>
      <c r="K123" s="31"/>
      <c r="L123" s="31"/>
      <c r="M123" s="31"/>
      <c r="N123" s="31"/>
      <c r="O123" s="31"/>
      <c r="P123" s="31"/>
      <c r="Q123" s="33"/>
      <c r="R123" s="33"/>
      <c r="S123" s="33"/>
    </row>
    <row r="124" s="9" customFormat="1" ht="33" hidden="1" customHeight="1" spans="1:19">
      <c r="A124" s="31"/>
      <c r="B124" s="31"/>
      <c r="C124" s="31"/>
      <c r="D124" s="31"/>
      <c r="E124" s="31"/>
      <c r="F124" s="31"/>
      <c r="G124" s="32"/>
      <c r="H124" s="31"/>
      <c r="I124" s="31"/>
      <c r="J124" s="31"/>
      <c r="K124" s="31"/>
      <c r="L124" s="31"/>
      <c r="M124" s="31"/>
      <c r="N124" s="31"/>
      <c r="O124" s="31"/>
      <c r="P124" s="31"/>
      <c r="Q124" s="33"/>
      <c r="R124" s="33"/>
      <c r="S124" s="33"/>
    </row>
    <row r="125" s="9" customFormat="1" ht="33" hidden="1" customHeight="1" spans="1:19">
      <c r="A125" s="31"/>
      <c r="B125" s="31"/>
      <c r="C125" s="31"/>
      <c r="D125" s="31"/>
      <c r="E125" s="31"/>
      <c r="F125" s="31"/>
      <c r="G125" s="32"/>
      <c r="H125" s="31"/>
      <c r="I125" s="31"/>
      <c r="J125" s="31"/>
      <c r="K125" s="31"/>
      <c r="L125" s="31"/>
      <c r="M125" s="31"/>
      <c r="N125" s="31"/>
      <c r="O125" s="31"/>
      <c r="P125" s="31"/>
      <c r="Q125" s="33"/>
      <c r="R125" s="33"/>
      <c r="S125" s="33"/>
    </row>
    <row r="126" s="9" customFormat="1" ht="33" hidden="1" customHeight="1" spans="1:19">
      <c r="A126" s="31"/>
      <c r="B126" s="31"/>
      <c r="C126" s="31"/>
      <c r="D126" s="31"/>
      <c r="E126" s="31"/>
      <c r="F126" s="31"/>
      <c r="G126" s="32"/>
      <c r="H126" s="31"/>
      <c r="I126" s="31"/>
      <c r="J126" s="31"/>
      <c r="K126" s="31"/>
      <c r="L126" s="31"/>
      <c r="M126" s="31"/>
      <c r="N126" s="31"/>
      <c r="O126" s="31"/>
      <c r="P126" s="31"/>
      <c r="Q126" s="33"/>
      <c r="R126" s="33"/>
      <c r="S126" s="33"/>
    </row>
    <row r="127" s="9" customFormat="1" ht="33" hidden="1" customHeight="1" spans="1:19">
      <c r="A127" s="31"/>
      <c r="B127" s="31"/>
      <c r="C127" s="31"/>
      <c r="D127" s="31"/>
      <c r="E127" s="31"/>
      <c r="F127" s="31"/>
      <c r="G127" s="32"/>
      <c r="H127" s="31"/>
      <c r="I127" s="31"/>
      <c r="J127" s="31"/>
      <c r="K127" s="31"/>
      <c r="L127" s="31"/>
      <c r="M127" s="31"/>
      <c r="N127" s="31"/>
      <c r="O127" s="31"/>
      <c r="P127" s="31"/>
      <c r="Q127" s="33"/>
      <c r="R127" s="33"/>
      <c r="S127" s="33"/>
    </row>
    <row r="128" s="9" customFormat="1" ht="33" hidden="1" customHeight="1" spans="1:19">
      <c r="A128" s="31"/>
      <c r="B128" s="31"/>
      <c r="C128" s="31"/>
      <c r="D128" s="31"/>
      <c r="E128" s="31"/>
      <c r="F128" s="31"/>
      <c r="G128" s="32"/>
      <c r="H128" s="31"/>
      <c r="I128" s="31"/>
      <c r="J128" s="31"/>
      <c r="K128" s="31"/>
      <c r="L128" s="31"/>
      <c r="M128" s="31"/>
      <c r="N128" s="31"/>
      <c r="O128" s="31"/>
      <c r="P128" s="31"/>
      <c r="Q128" s="33"/>
      <c r="R128" s="33"/>
      <c r="S128" s="33"/>
    </row>
    <row r="129" s="9" customFormat="1" ht="33" hidden="1" customHeight="1" spans="1:19">
      <c r="A129" s="31"/>
      <c r="B129" s="31"/>
      <c r="C129" s="31"/>
      <c r="D129" s="31"/>
      <c r="E129" s="31"/>
      <c r="F129" s="31"/>
      <c r="G129" s="32"/>
      <c r="H129" s="31"/>
      <c r="I129" s="31"/>
      <c r="J129" s="31"/>
      <c r="K129" s="31"/>
      <c r="L129" s="31"/>
      <c r="M129" s="31"/>
      <c r="N129" s="31"/>
      <c r="O129" s="31"/>
      <c r="P129" s="31"/>
      <c r="Q129" s="33"/>
      <c r="R129" s="33"/>
      <c r="S129" s="33"/>
    </row>
    <row r="130" s="9" customFormat="1" ht="33" hidden="1" customHeight="1" spans="1:19">
      <c r="A130" s="31"/>
      <c r="B130" s="31"/>
      <c r="C130" s="31"/>
      <c r="D130" s="31"/>
      <c r="E130" s="31"/>
      <c r="F130" s="31"/>
      <c r="G130" s="32"/>
      <c r="H130" s="31"/>
      <c r="I130" s="31"/>
      <c r="J130" s="31"/>
      <c r="K130" s="31"/>
      <c r="L130" s="31"/>
      <c r="M130" s="31"/>
      <c r="N130" s="31"/>
      <c r="O130" s="31"/>
      <c r="P130" s="31"/>
      <c r="Q130" s="33"/>
      <c r="R130" s="33"/>
      <c r="S130" s="33"/>
    </row>
    <row r="131" s="9" customFormat="1" ht="33" hidden="1" customHeight="1" spans="1:19">
      <c r="A131" s="31"/>
      <c r="B131" s="31"/>
      <c r="C131" s="31"/>
      <c r="D131" s="31"/>
      <c r="E131" s="31"/>
      <c r="F131" s="31"/>
      <c r="G131" s="32"/>
      <c r="H131" s="31"/>
      <c r="I131" s="31"/>
      <c r="J131" s="31"/>
      <c r="K131" s="31"/>
      <c r="L131" s="31"/>
      <c r="M131" s="31"/>
      <c r="N131" s="31"/>
      <c r="O131" s="31"/>
      <c r="P131" s="31"/>
      <c r="Q131" s="33"/>
      <c r="R131" s="33"/>
      <c r="S131" s="33"/>
    </row>
    <row r="132" s="9" customFormat="1" ht="33" hidden="1" customHeight="1" spans="1:19">
      <c r="A132" s="31"/>
      <c r="B132" s="31"/>
      <c r="C132" s="31"/>
      <c r="D132" s="31"/>
      <c r="E132" s="31"/>
      <c r="F132" s="31"/>
      <c r="G132" s="32"/>
      <c r="H132" s="31"/>
      <c r="I132" s="31"/>
      <c r="J132" s="31"/>
      <c r="K132" s="31"/>
      <c r="L132" s="31"/>
      <c r="M132" s="31"/>
      <c r="N132" s="31"/>
      <c r="O132" s="31"/>
      <c r="P132" s="31"/>
      <c r="Q132" s="33"/>
      <c r="R132" s="33"/>
      <c r="S132" s="33"/>
    </row>
    <row r="133" s="9" customFormat="1" ht="33" hidden="1" customHeight="1" spans="1:19">
      <c r="A133" s="31"/>
      <c r="B133" s="31"/>
      <c r="C133" s="31"/>
      <c r="D133" s="31"/>
      <c r="E133" s="31"/>
      <c r="F133" s="31"/>
      <c r="G133" s="32"/>
      <c r="H133" s="31"/>
      <c r="I133" s="31"/>
      <c r="J133" s="31"/>
      <c r="K133" s="31"/>
      <c r="L133" s="31"/>
      <c r="M133" s="31"/>
      <c r="N133" s="31"/>
      <c r="O133" s="31"/>
      <c r="P133" s="31"/>
      <c r="Q133" s="33"/>
      <c r="R133" s="33"/>
      <c r="S133" s="33"/>
    </row>
    <row r="134" s="9" customFormat="1" ht="33" hidden="1" customHeight="1" spans="1:19">
      <c r="A134" s="31"/>
      <c r="B134" s="31"/>
      <c r="C134" s="31"/>
      <c r="D134" s="31"/>
      <c r="E134" s="31"/>
      <c r="F134" s="31"/>
      <c r="G134" s="32"/>
      <c r="H134" s="31"/>
      <c r="I134" s="31"/>
      <c r="J134" s="31"/>
      <c r="K134" s="31"/>
      <c r="L134" s="31"/>
      <c r="M134" s="31"/>
      <c r="N134" s="31"/>
      <c r="O134" s="31"/>
      <c r="P134" s="31"/>
      <c r="Q134" s="33"/>
      <c r="R134" s="33"/>
      <c r="S134" s="33"/>
    </row>
    <row r="135" s="9" customFormat="1" ht="33" hidden="1" customHeight="1" spans="1:19">
      <c r="A135" s="31"/>
      <c r="B135" s="31"/>
      <c r="C135" s="31"/>
      <c r="D135" s="31"/>
      <c r="E135" s="31"/>
      <c r="F135" s="31"/>
      <c r="G135" s="32"/>
      <c r="H135" s="31"/>
      <c r="I135" s="31"/>
      <c r="J135" s="31"/>
      <c r="K135" s="31"/>
      <c r="L135" s="31"/>
      <c r="M135" s="31"/>
      <c r="N135" s="31"/>
      <c r="O135" s="31"/>
      <c r="P135" s="31"/>
      <c r="Q135" s="33"/>
      <c r="R135" s="33"/>
      <c r="S135" s="33"/>
    </row>
    <row r="136" s="9" customFormat="1" ht="33" hidden="1" customHeight="1" spans="1:19">
      <c r="A136" s="31"/>
      <c r="B136" s="31"/>
      <c r="C136" s="31"/>
      <c r="D136" s="31"/>
      <c r="E136" s="31"/>
      <c r="F136" s="31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3"/>
      <c r="R136" s="33"/>
      <c r="S136" s="33"/>
    </row>
    <row r="137" s="9" customFormat="1" ht="33" customHeight="1" spans="1:17">
      <c r="A137" s="31"/>
      <c r="B137" s="31"/>
      <c r="C137" s="31"/>
      <c r="D137" s="31"/>
      <c r="E137" s="31"/>
      <c r="F137" s="31"/>
      <c r="G137" s="32"/>
      <c r="H137" s="31"/>
      <c r="I137" s="31"/>
      <c r="J137" s="31"/>
      <c r="K137" s="31"/>
      <c r="L137" s="31"/>
      <c r="M137" s="31"/>
      <c r="N137" s="31"/>
      <c r="O137" s="31"/>
      <c r="P137" s="34"/>
      <c r="Q137" s="33"/>
    </row>
    <row r="138" s="9" customFormat="1" ht="33" customHeight="1" spans="1:17">
      <c r="A138" s="31"/>
      <c r="B138" s="31"/>
      <c r="C138" s="31"/>
      <c r="D138" s="31"/>
      <c r="E138" s="31"/>
      <c r="F138" s="31"/>
      <c r="G138" s="32"/>
      <c r="H138" s="31"/>
      <c r="I138" s="31"/>
      <c r="J138" s="31"/>
      <c r="K138" s="31"/>
      <c r="L138" s="31"/>
      <c r="M138" s="31"/>
      <c r="N138" s="31"/>
      <c r="O138" s="31"/>
      <c r="P138" s="34"/>
      <c r="Q138" s="33"/>
    </row>
    <row r="139" s="9" customFormat="1" ht="33" customHeight="1" spans="1:17">
      <c r="A139" s="31"/>
      <c r="B139" s="31"/>
      <c r="C139" s="31"/>
      <c r="D139" s="31"/>
      <c r="E139" s="31"/>
      <c r="F139" s="31"/>
      <c r="G139" s="32"/>
      <c r="H139" s="31"/>
      <c r="I139" s="31"/>
      <c r="J139" s="31"/>
      <c r="K139" s="31"/>
      <c r="L139" s="31"/>
      <c r="M139" s="31"/>
      <c r="N139" s="31"/>
      <c r="O139" s="31"/>
      <c r="P139" s="34"/>
      <c r="Q139" s="33"/>
    </row>
    <row r="140" s="9" customFormat="1" ht="33" customHeight="1" spans="1:17">
      <c r="A140" s="31"/>
      <c r="B140" s="31"/>
      <c r="C140" s="31"/>
      <c r="D140" s="31"/>
      <c r="E140" s="31"/>
      <c r="F140" s="31"/>
      <c r="G140" s="32"/>
      <c r="H140" s="31"/>
      <c r="I140" s="31"/>
      <c r="J140" s="31"/>
      <c r="K140" s="31"/>
      <c r="L140" s="31"/>
      <c r="M140" s="31"/>
      <c r="N140" s="31"/>
      <c r="O140" s="31"/>
      <c r="P140" s="34"/>
      <c r="Q140" s="33"/>
    </row>
    <row r="141" s="9" customFormat="1" ht="33" customHeight="1" spans="1:17">
      <c r="A141" s="31"/>
      <c r="B141" s="31"/>
      <c r="C141" s="31"/>
      <c r="D141" s="31"/>
      <c r="E141" s="31"/>
      <c r="F141" s="31"/>
      <c r="G141" s="32"/>
      <c r="H141" s="31"/>
      <c r="I141" s="31"/>
      <c r="J141" s="31"/>
      <c r="K141" s="31"/>
      <c r="L141" s="31"/>
      <c r="M141" s="31"/>
      <c r="N141" s="31"/>
      <c r="O141" s="31"/>
      <c r="P141" s="34"/>
      <c r="Q141" s="33"/>
    </row>
    <row r="142" s="9" customFormat="1" ht="33" customHeight="1" spans="1:17">
      <c r="A142" s="31"/>
      <c r="B142" s="31"/>
      <c r="C142" s="31"/>
      <c r="D142" s="31"/>
      <c r="E142" s="31"/>
      <c r="F142" s="31"/>
      <c r="G142" s="32"/>
      <c r="H142" s="31"/>
      <c r="I142" s="31"/>
      <c r="J142" s="31"/>
      <c r="K142" s="31"/>
      <c r="L142" s="31"/>
      <c r="M142" s="31"/>
      <c r="N142" s="31"/>
      <c r="O142" s="31"/>
      <c r="P142" s="34"/>
      <c r="Q142" s="33"/>
    </row>
    <row r="143" s="9" customFormat="1" ht="33" customHeight="1" spans="1:17">
      <c r="A143" s="31"/>
      <c r="B143" s="31"/>
      <c r="C143" s="31"/>
      <c r="D143" s="31"/>
      <c r="E143" s="31"/>
      <c r="F143" s="31"/>
      <c r="G143" s="32"/>
      <c r="H143" s="31"/>
      <c r="I143" s="31"/>
      <c r="J143" s="31"/>
      <c r="K143" s="31"/>
      <c r="L143" s="31"/>
      <c r="M143" s="31"/>
      <c r="N143" s="31"/>
      <c r="O143" s="31"/>
      <c r="P143" s="34"/>
      <c r="Q143" s="33"/>
    </row>
    <row r="144" s="9" customFormat="1" ht="33" customHeight="1" spans="1:17">
      <c r="A144" s="31"/>
      <c r="B144" s="31"/>
      <c r="C144" s="31"/>
      <c r="D144" s="31"/>
      <c r="E144" s="31"/>
      <c r="F144" s="31"/>
      <c r="G144" s="32"/>
      <c r="H144" s="31"/>
      <c r="I144" s="31"/>
      <c r="J144" s="31"/>
      <c r="K144" s="31"/>
      <c r="L144" s="31"/>
      <c r="M144" s="31"/>
      <c r="N144" s="31"/>
      <c r="O144" s="31"/>
      <c r="P144" s="34"/>
      <c r="Q144" s="33"/>
    </row>
    <row r="145" s="9" customFormat="1" ht="33" customHeight="1" spans="1:17">
      <c r="A145" s="31"/>
      <c r="B145" s="31"/>
      <c r="C145" s="31"/>
      <c r="D145" s="31"/>
      <c r="E145" s="31"/>
      <c r="F145" s="31"/>
      <c r="G145" s="32"/>
      <c r="H145" s="31"/>
      <c r="I145" s="31"/>
      <c r="J145" s="31"/>
      <c r="K145" s="31"/>
      <c r="L145" s="31"/>
      <c r="M145" s="31"/>
      <c r="N145" s="31"/>
      <c r="O145" s="31"/>
      <c r="P145" s="34"/>
      <c r="Q145" s="33"/>
    </row>
    <row r="146" s="9" customFormat="1" ht="33" customHeight="1" spans="1:17">
      <c r="A146" s="31"/>
      <c r="B146" s="31"/>
      <c r="C146" s="31"/>
      <c r="D146" s="31"/>
      <c r="E146" s="31"/>
      <c r="F146" s="31"/>
      <c r="G146" s="32"/>
      <c r="H146" s="31"/>
      <c r="I146" s="31"/>
      <c r="J146" s="31"/>
      <c r="K146" s="31"/>
      <c r="L146" s="31"/>
      <c r="M146" s="31"/>
      <c r="N146" s="31"/>
      <c r="O146" s="31"/>
      <c r="P146" s="34"/>
      <c r="Q146" s="33"/>
    </row>
    <row r="147" s="9" customFormat="1" ht="33" customHeight="1" spans="1:17">
      <c r="A147" s="31"/>
      <c r="B147" s="31"/>
      <c r="C147" s="31"/>
      <c r="D147" s="31"/>
      <c r="E147" s="31"/>
      <c r="F147" s="31"/>
      <c r="G147" s="32"/>
      <c r="H147" s="31"/>
      <c r="I147" s="31"/>
      <c r="J147" s="31"/>
      <c r="K147" s="31"/>
      <c r="L147" s="31"/>
      <c r="M147" s="31"/>
      <c r="N147" s="31"/>
      <c r="O147" s="31"/>
      <c r="P147" s="34"/>
      <c r="Q147" s="33"/>
    </row>
    <row r="148" s="9" customFormat="1" ht="33" customHeight="1" spans="1:17">
      <c r="A148" s="31"/>
      <c r="B148" s="31"/>
      <c r="C148" s="31"/>
      <c r="D148" s="31"/>
      <c r="E148" s="31"/>
      <c r="F148" s="31"/>
      <c r="G148" s="32"/>
      <c r="H148" s="31"/>
      <c r="I148" s="31"/>
      <c r="J148" s="31"/>
      <c r="K148" s="31"/>
      <c r="L148" s="31"/>
      <c r="M148" s="31"/>
      <c r="N148" s="31"/>
      <c r="O148" s="31"/>
      <c r="P148" s="34"/>
      <c r="Q148" s="33"/>
    </row>
    <row r="149" s="9" customFormat="1" ht="33" customHeight="1" spans="1:17">
      <c r="A149" s="31"/>
      <c r="B149" s="31"/>
      <c r="C149" s="31"/>
      <c r="D149" s="31"/>
      <c r="E149" s="31"/>
      <c r="F149" s="31"/>
      <c r="G149" s="32"/>
      <c r="H149" s="31"/>
      <c r="I149" s="31"/>
      <c r="J149" s="31"/>
      <c r="K149" s="31"/>
      <c r="L149" s="31"/>
      <c r="M149" s="31"/>
      <c r="N149" s="31"/>
      <c r="O149" s="31"/>
      <c r="P149" s="34"/>
      <c r="Q149" s="33"/>
    </row>
    <row r="150" s="9" customFormat="1" ht="33" customHeight="1" spans="1:17">
      <c r="A150" s="31"/>
      <c r="B150" s="31"/>
      <c r="C150" s="31"/>
      <c r="D150" s="31"/>
      <c r="E150" s="31"/>
      <c r="F150" s="31"/>
      <c r="G150" s="32"/>
      <c r="H150" s="31"/>
      <c r="I150" s="31"/>
      <c r="J150" s="31"/>
      <c r="K150" s="31"/>
      <c r="L150" s="31"/>
      <c r="M150" s="31"/>
      <c r="N150" s="31"/>
      <c r="O150" s="31"/>
      <c r="P150" s="34"/>
      <c r="Q150" s="33"/>
    </row>
    <row r="151" s="9" customFormat="1" ht="33" customHeight="1" spans="1:17">
      <c r="A151" s="31"/>
      <c r="B151" s="31"/>
      <c r="C151" s="31"/>
      <c r="D151" s="31"/>
      <c r="E151" s="31"/>
      <c r="F151" s="31"/>
      <c r="G151" s="32"/>
      <c r="H151" s="31"/>
      <c r="I151" s="31"/>
      <c r="J151" s="31"/>
      <c r="K151" s="31"/>
      <c r="L151" s="31"/>
      <c r="M151" s="31"/>
      <c r="N151" s="31"/>
      <c r="O151" s="31"/>
      <c r="P151" s="34"/>
      <c r="Q151" s="33"/>
    </row>
    <row r="152" s="9" customFormat="1" ht="33" customHeight="1" spans="1:17">
      <c r="A152" s="31"/>
      <c r="B152" s="31"/>
      <c r="C152" s="31"/>
      <c r="D152" s="31"/>
      <c r="E152" s="31"/>
      <c r="F152" s="31"/>
      <c r="G152" s="32"/>
      <c r="H152" s="31"/>
      <c r="I152" s="31"/>
      <c r="J152" s="31"/>
      <c r="K152" s="31"/>
      <c r="L152" s="31"/>
      <c r="M152" s="31"/>
      <c r="N152" s="31"/>
      <c r="O152" s="31"/>
      <c r="P152" s="34"/>
      <c r="Q152" s="33"/>
    </row>
    <row r="153" s="9" customFormat="1" ht="33" customHeight="1" spans="1:17">
      <c r="A153" s="31"/>
      <c r="B153" s="31"/>
      <c r="C153" s="31"/>
      <c r="D153" s="31"/>
      <c r="E153" s="31"/>
      <c r="F153" s="31"/>
      <c r="G153" s="32"/>
      <c r="H153" s="31"/>
      <c r="I153" s="31"/>
      <c r="J153" s="31"/>
      <c r="K153" s="31"/>
      <c r="L153" s="31"/>
      <c r="M153" s="31"/>
      <c r="N153" s="31"/>
      <c r="O153" s="31"/>
      <c r="P153" s="34"/>
      <c r="Q153" s="33"/>
    </row>
    <row r="154" s="9" customFormat="1" ht="33" customHeight="1" spans="1:17">
      <c r="A154" s="31"/>
      <c r="B154" s="31"/>
      <c r="C154" s="31"/>
      <c r="D154" s="31"/>
      <c r="E154" s="31"/>
      <c r="F154" s="31"/>
      <c r="G154" s="32"/>
      <c r="H154" s="31"/>
      <c r="I154" s="31"/>
      <c r="J154" s="31"/>
      <c r="K154" s="31"/>
      <c r="L154" s="31"/>
      <c r="M154" s="31"/>
      <c r="N154" s="31"/>
      <c r="O154" s="31"/>
      <c r="P154" s="34"/>
      <c r="Q154" s="33"/>
    </row>
    <row r="155" s="9" customFormat="1" ht="33" customHeight="1" spans="1:17">
      <c r="A155" s="31"/>
      <c r="B155" s="31"/>
      <c r="C155" s="31"/>
      <c r="D155" s="31"/>
      <c r="E155" s="31"/>
      <c r="F155" s="31"/>
      <c r="G155" s="32"/>
      <c r="H155" s="31"/>
      <c r="I155" s="31"/>
      <c r="J155" s="31"/>
      <c r="K155" s="31"/>
      <c r="L155" s="31"/>
      <c r="M155" s="31"/>
      <c r="N155" s="31"/>
      <c r="O155" s="31"/>
      <c r="P155" s="34"/>
      <c r="Q155" s="33"/>
    </row>
    <row r="156" s="9" customFormat="1" ht="33" customHeight="1" spans="1:17">
      <c r="A156" s="31"/>
      <c r="B156" s="31"/>
      <c r="C156" s="31"/>
      <c r="D156" s="31"/>
      <c r="E156" s="31"/>
      <c r="F156" s="31"/>
      <c r="G156" s="32"/>
      <c r="H156" s="31"/>
      <c r="I156" s="31"/>
      <c r="J156" s="31"/>
      <c r="K156" s="31"/>
      <c r="L156" s="31"/>
      <c r="M156" s="31"/>
      <c r="N156" s="31"/>
      <c r="O156" s="31"/>
      <c r="P156" s="34"/>
      <c r="Q156" s="33"/>
    </row>
    <row r="157" s="9" customFormat="1" ht="33" customHeight="1" spans="1:17">
      <c r="A157" s="31"/>
      <c r="B157" s="31"/>
      <c r="C157" s="31"/>
      <c r="D157" s="31"/>
      <c r="E157" s="31"/>
      <c r="F157" s="31"/>
      <c r="G157" s="32"/>
      <c r="H157" s="31"/>
      <c r="I157" s="31"/>
      <c r="J157" s="31"/>
      <c r="K157" s="31"/>
      <c r="L157" s="31"/>
      <c r="M157" s="31"/>
      <c r="N157" s="31"/>
      <c r="O157" s="31"/>
      <c r="P157" s="34"/>
      <c r="Q157" s="33"/>
    </row>
    <row r="158" s="9" customFormat="1" ht="33" customHeight="1" spans="1:17">
      <c r="A158" s="31"/>
      <c r="B158" s="31"/>
      <c r="C158" s="31"/>
      <c r="D158" s="31"/>
      <c r="E158" s="31"/>
      <c r="F158" s="31"/>
      <c r="G158" s="32"/>
      <c r="H158" s="31"/>
      <c r="I158" s="31"/>
      <c r="J158" s="31"/>
      <c r="K158" s="31"/>
      <c r="L158" s="31"/>
      <c r="M158" s="31"/>
      <c r="N158" s="31"/>
      <c r="O158" s="31"/>
      <c r="P158" s="34"/>
      <c r="Q158" s="33"/>
    </row>
    <row r="159" s="9" customFormat="1" ht="33" customHeight="1" spans="1:17">
      <c r="A159" s="31"/>
      <c r="B159" s="31"/>
      <c r="C159" s="31"/>
      <c r="D159" s="31"/>
      <c r="E159" s="31"/>
      <c r="F159" s="31"/>
      <c r="G159" s="32"/>
      <c r="H159" s="31"/>
      <c r="I159" s="31"/>
      <c r="J159" s="31"/>
      <c r="K159" s="31"/>
      <c r="L159" s="31"/>
      <c r="M159" s="31"/>
      <c r="N159" s="31"/>
      <c r="O159" s="31"/>
      <c r="P159" s="34"/>
      <c r="Q159" s="33"/>
    </row>
    <row r="160" s="9" customFormat="1" ht="33" customHeight="1" spans="1:17">
      <c r="A160" s="31"/>
      <c r="B160" s="31"/>
      <c r="C160" s="31"/>
      <c r="D160" s="31"/>
      <c r="E160" s="31"/>
      <c r="F160" s="31"/>
      <c r="G160" s="32"/>
      <c r="H160" s="31"/>
      <c r="I160" s="31"/>
      <c r="J160" s="31"/>
      <c r="K160" s="31"/>
      <c r="L160" s="31"/>
      <c r="M160" s="31"/>
      <c r="N160" s="31"/>
      <c r="O160" s="31"/>
      <c r="P160" s="34"/>
      <c r="Q160" s="33"/>
    </row>
    <row r="161" s="9" customFormat="1" ht="33" customHeight="1" spans="1:17">
      <c r="A161" s="31"/>
      <c r="B161" s="31"/>
      <c r="C161" s="31"/>
      <c r="D161" s="31"/>
      <c r="E161" s="31"/>
      <c r="F161" s="31"/>
      <c r="G161" s="32"/>
      <c r="H161" s="31"/>
      <c r="I161" s="31"/>
      <c r="J161" s="31"/>
      <c r="K161" s="31"/>
      <c r="L161" s="31"/>
      <c r="M161" s="31"/>
      <c r="N161" s="31"/>
      <c r="O161" s="31"/>
      <c r="P161" s="34"/>
      <c r="Q161" s="33"/>
    </row>
    <row r="162" s="9" customFormat="1" ht="33" customHeight="1" spans="1:17">
      <c r="A162" s="31"/>
      <c r="B162" s="31"/>
      <c r="C162" s="31"/>
      <c r="D162" s="31"/>
      <c r="E162" s="31"/>
      <c r="F162" s="31"/>
      <c r="G162" s="32"/>
      <c r="H162" s="31"/>
      <c r="I162" s="31"/>
      <c r="J162" s="31"/>
      <c r="K162" s="31"/>
      <c r="L162" s="31"/>
      <c r="M162" s="31"/>
      <c r="N162" s="31"/>
      <c r="O162" s="31"/>
      <c r="P162" s="34"/>
      <c r="Q162" s="33"/>
    </row>
    <row r="163" s="9" customFormat="1" ht="33" customHeight="1" spans="1:17">
      <c r="A163" s="31"/>
      <c r="B163" s="31"/>
      <c r="C163" s="31"/>
      <c r="D163" s="31"/>
      <c r="E163" s="31"/>
      <c r="F163" s="31"/>
      <c r="G163" s="32"/>
      <c r="H163" s="31"/>
      <c r="I163" s="31"/>
      <c r="J163" s="31"/>
      <c r="K163" s="31"/>
      <c r="L163" s="31"/>
      <c r="M163" s="31"/>
      <c r="N163" s="31"/>
      <c r="O163" s="31"/>
      <c r="P163" s="34"/>
      <c r="Q163" s="33"/>
    </row>
    <row r="164" s="9" customFormat="1" ht="33" customHeight="1" spans="1:17">
      <c r="A164" s="31"/>
      <c r="B164" s="31"/>
      <c r="C164" s="31"/>
      <c r="D164" s="31"/>
      <c r="E164" s="31"/>
      <c r="F164" s="31"/>
      <c r="G164" s="32"/>
      <c r="H164" s="31"/>
      <c r="I164" s="31"/>
      <c r="J164" s="31"/>
      <c r="K164" s="31"/>
      <c r="L164" s="31"/>
      <c r="M164" s="31"/>
      <c r="N164" s="31"/>
      <c r="O164" s="31"/>
      <c r="P164" s="34"/>
      <c r="Q164" s="33"/>
    </row>
    <row r="165" s="9" customFormat="1" ht="33" customHeight="1" spans="1:17">
      <c r="A165" s="31"/>
      <c r="B165" s="31"/>
      <c r="C165" s="31"/>
      <c r="D165" s="31"/>
      <c r="E165" s="31"/>
      <c r="F165" s="31"/>
      <c r="G165" s="32"/>
      <c r="H165" s="31"/>
      <c r="I165" s="31"/>
      <c r="J165" s="31"/>
      <c r="K165" s="31"/>
      <c r="L165" s="31"/>
      <c r="M165" s="31"/>
      <c r="N165" s="31"/>
      <c r="O165" s="31"/>
      <c r="P165" s="34"/>
      <c r="Q165" s="33"/>
    </row>
    <row r="166" s="9" customFormat="1" ht="33" customHeight="1" spans="1:17">
      <c r="A166" s="31"/>
      <c r="B166" s="31"/>
      <c r="C166" s="31"/>
      <c r="D166" s="31"/>
      <c r="E166" s="31"/>
      <c r="F166" s="31"/>
      <c r="G166" s="32"/>
      <c r="H166" s="31"/>
      <c r="I166" s="31"/>
      <c r="J166" s="31"/>
      <c r="K166" s="31"/>
      <c r="L166" s="31"/>
      <c r="M166" s="31"/>
      <c r="N166" s="31"/>
      <c r="O166" s="31"/>
      <c r="P166" s="34"/>
      <c r="Q166" s="33"/>
    </row>
    <row r="167" s="9" customFormat="1" ht="33" customHeight="1" spans="1:17">
      <c r="A167" s="31"/>
      <c r="B167" s="31"/>
      <c r="C167" s="31"/>
      <c r="D167" s="31"/>
      <c r="E167" s="31"/>
      <c r="F167" s="31"/>
      <c r="G167" s="32"/>
      <c r="H167" s="31"/>
      <c r="I167" s="31"/>
      <c r="J167" s="31"/>
      <c r="K167" s="31"/>
      <c r="L167" s="31"/>
      <c r="M167" s="31"/>
      <c r="N167" s="31"/>
      <c r="O167" s="31"/>
      <c r="P167" s="34"/>
      <c r="Q167" s="33"/>
    </row>
    <row r="168" s="9" customFormat="1" ht="33" customHeight="1" spans="1:17">
      <c r="A168" s="31"/>
      <c r="B168" s="31"/>
      <c r="C168" s="31"/>
      <c r="D168" s="31"/>
      <c r="E168" s="31"/>
      <c r="F168" s="31"/>
      <c r="G168" s="32"/>
      <c r="H168" s="31"/>
      <c r="I168" s="31"/>
      <c r="J168" s="31"/>
      <c r="K168" s="31"/>
      <c r="L168" s="31"/>
      <c r="M168" s="31"/>
      <c r="N168" s="31"/>
      <c r="O168" s="31"/>
      <c r="P168" s="34"/>
      <c r="Q168" s="33"/>
    </row>
    <row r="169" s="9" customFormat="1" ht="33" customHeight="1" spans="1:17">
      <c r="A169" s="31"/>
      <c r="B169" s="31"/>
      <c r="C169" s="31"/>
      <c r="D169" s="31"/>
      <c r="E169" s="31"/>
      <c r="F169" s="31"/>
      <c r="G169" s="32"/>
      <c r="H169" s="31"/>
      <c r="I169" s="31"/>
      <c r="J169" s="31"/>
      <c r="K169" s="31"/>
      <c r="L169" s="31"/>
      <c r="M169" s="31"/>
      <c r="N169" s="31"/>
      <c r="O169" s="31"/>
      <c r="P169" s="34"/>
      <c r="Q169" s="33"/>
    </row>
    <row r="170" s="9" customFormat="1" ht="33" customHeight="1" spans="1:17">
      <c r="A170" s="31"/>
      <c r="B170" s="31"/>
      <c r="C170" s="31"/>
      <c r="D170" s="31"/>
      <c r="E170" s="31"/>
      <c r="F170" s="31"/>
      <c r="G170" s="32"/>
      <c r="H170" s="31"/>
      <c r="I170" s="31"/>
      <c r="J170" s="31"/>
      <c r="K170" s="31"/>
      <c r="L170" s="31"/>
      <c r="M170" s="31"/>
      <c r="N170" s="31"/>
      <c r="O170" s="31"/>
      <c r="P170" s="34"/>
      <c r="Q170" s="33"/>
    </row>
    <row r="171" s="9" customFormat="1" ht="33" customHeight="1" spans="1:17">
      <c r="A171" s="31"/>
      <c r="B171" s="31"/>
      <c r="C171" s="31"/>
      <c r="D171" s="31"/>
      <c r="E171" s="31"/>
      <c r="F171" s="31"/>
      <c r="G171" s="32"/>
      <c r="H171" s="31"/>
      <c r="I171" s="31"/>
      <c r="J171" s="31"/>
      <c r="K171" s="31"/>
      <c r="L171" s="31"/>
      <c r="M171" s="31"/>
      <c r="N171" s="31"/>
      <c r="O171" s="31"/>
      <c r="P171" s="34"/>
      <c r="Q171" s="33"/>
    </row>
    <row r="172" s="9" customFormat="1" ht="33" customHeight="1" spans="1:17">
      <c r="A172" s="31"/>
      <c r="B172" s="31"/>
      <c r="C172" s="31"/>
      <c r="D172" s="31"/>
      <c r="E172" s="31"/>
      <c r="F172" s="31"/>
      <c r="G172" s="32"/>
      <c r="H172" s="31"/>
      <c r="I172" s="31"/>
      <c r="J172" s="31"/>
      <c r="K172" s="31"/>
      <c r="L172" s="31"/>
      <c r="M172" s="31"/>
      <c r="N172" s="31"/>
      <c r="O172" s="31"/>
      <c r="P172" s="34"/>
      <c r="Q172" s="33"/>
    </row>
    <row r="173" s="9" customFormat="1" ht="33" customHeight="1" spans="1:17">
      <c r="A173" s="31"/>
      <c r="B173" s="31"/>
      <c r="C173" s="31"/>
      <c r="D173" s="31"/>
      <c r="E173" s="31"/>
      <c r="F173" s="31"/>
      <c r="G173" s="32"/>
      <c r="H173" s="31"/>
      <c r="I173" s="31"/>
      <c r="J173" s="31"/>
      <c r="K173" s="31"/>
      <c r="L173" s="31"/>
      <c r="M173" s="31"/>
      <c r="N173" s="31"/>
      <c r="O173" s="31"/>
      <c r="P173" s="34"/>
      <c r="Q173" s="33"/>
    </row>
    <row r="174" s="9" customFormat="1" ht="33" customHeight="1" spans="1:17">
      <c r="A174" s="31"/>
      <c r="B174" s="31"/>
      <c r="C174" s="31"/>
      <c r="D174" s="31"/>
      <c r="E174" s="31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4"/>
      <c r="Q174" s="33"/>
    </row>
    <row r="175" s="9" customFormat="1" ht="33" customHeight="1" spans="1:17">
      <c r="A175" s="31"/>
      <c r="B175" s="31"/>
      <c r="C175" s="31"/>
      <c r="D175" s="31"/>
      <c r="E175" s="31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4"/>
      <c r="Q175" s="33"/>
    </row>
    <row r="176" s="9" customFormat="1" ht="33" customHeight="1" spans="1:17">
      <c r="A176" s="31"/>
      <c r="B176" s="31"/>
      <c r="C176" s="31"/>
      <c r="D176" s="31"/>
      <c r="E176" s="31"/>
      <c r="F176" s="31"/>
      <c r="G176" s="32"/>
      <c r="H176" s="31"/>
      <c r="I176" s="31"/>
      <c r="J176" s="31"/>
      <c r="K176" s="31"/>
      <c r="L176" s="31"/>
      <c r="M176" s="31"/>
      <c r="N176" s="31"/>
      <c r="O176" s="31"/>
      <c r="P176" s="34"/>
      <c r="Q176" s="33"/>
    </row>
    <row r="177" s="9" customFormat="1" ht="33" customHeight="1" spans="1:17">
      <c r="A177" s="31"/>
      <c r="B177" s="31"/>
      <c r="C177" s="31"/>
      <c r="D177" s="31"/>
      <c r="E177" s="31"/>
      <c r="F177" s="31"/>
      <c r="G177" s="32"/>
      <c r="H177" s="31"/>
      <c r="I177" s="31"/>
      <c r="J177" s="31"/>
      <c r="K177" s="31"/>
      <c r="L177" s="31"/>
      <c r="M177" s="31"/>
      <c r="N177" s="31"/>
      <c r="O177" s="31"/>
      <c r="P177" s="34"/>
      <c r="Q177" s="33"/>
    </row>
    <row r="178" s="9" customFormat="1" ht="33" customHeight="1" spans="1:17">
      <c r="A178" s="31"/>
      <c r="B178" s="31"/>
      <c r="C178" s="31"/>
      <c r="D178" s="31"/>
      <c r="E178" s="31"/>
      <c r="F178" s="31"/>
      <c r="G178" s="32"/>
      <c r="H178" s="31"/>
      <c r="I178" s="31"/>
      <c r="J178" s="31"/>
      <c r="K178" s="31"/>
      <c r="L178" s="31"/>
      <c r="M178" s="31"/>
      <c r="N178" s="31"/>
      <c r="O178" s="31"/>
      <c r="P178" s="34"/>
      <c r="Q178" s="33"/>
    </row>
    <row r="179" s="9" customFormat="1" ht="33" customHeight="1" spans="1:17">
      <c r="A179" s="31"/>
      <c r="B179" s="31"/>
      <c r="C179" s="31"/>
      <c r="D179" s="31"/>
      <c r="E179" s="31"/>
      <c r="F179" s="31"/>
      <c r="G179" s="32"/>
      <c r="H179" s="31"/>
      <c r="I179" s="31"/>
      <c r="J179" s="31"/>
      <c r="K179" s="31"/>
      <c r="L179" s="31"/>
      <c r="M179" s="31"/>
      <c r="N179" s="31"/>
      <c r="O179" s="31"/>
      <c r="P179" s="34"/>
      <c r="Q179" s="33"/>
    </row>
    <row r="180" s="9" customFormat="1" ht="33" customHeight="1" spans="1:17">
      <c r="A180" s="31"/>
      <c r="B180" s="31"/>
      <c r="C180" s="31"/>
      <c r="D180" s="31"/>
      <c r="E180" s="31"/>
      <c r="F180" s="31"/>
      <c r="G180" s="32"/>
      <c r="H180" s="31"/>
      <c r="I180" s="31"/>
      <c r="J180" s="31"/>
      <c r="K180" s="31"/>
      <c r="L180" s="31"/>
      <c r="M180" s="31"/>
      <c r="N180" s="31"/>
      <c r="O180" s="31"/>
      <c r="P180" s="34"/>
      <c r="Q180" s="33"/>
    </row>
    <row r="181" s="9" customFormat="1" ht="33" customHeight="1" spans="1:17">
      <c r="A181" s="31"/>
      <c r="B181" s="31"/>
      <c r="C181" s="31"/>
      <c r="D181" s="31"/>
      <c r="E181" s="31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4"/>
      <c r="Q181" s="33"/>
    </row>
    <row r="182" s="9" customFormat="1" ht="33" customHeight="1" spans="1:17">
      <c r="A182" s="31"/>
      <c r="B182" s="31"/>
      <c r="C182" s="31"/>
      <c r="D182" s="31"/>
      <c r="E182" s="31"/>
      <c r="F182" s="31"/>
      <c r="G182" s="32"/>
      <c r="H182" s="31"/>
      <c r="I182" s="31"/>
      <c r="J182" s="31"/>
      <c r="K182" s="31"/>
      <c r="L182" s="31"/>
      <c r="M182" s="31"/>
      <c r="N182" s="31"/>
      <c r="O182" s="31"/>
      <c r="P182" s="34"/>
      <c r="Q182" s="33"/>
    </row>
    <row r="183" s="9" customFormat="1" ht="33" customHeight="1" spans="1:17">
      <c r="A183" s="31"/>
      <c r="B183" s="31"/>
      <c r="C183" s="31"/>
      <c r="D183" s="31"/>
      <c r="E183" s="31"/>
      <c r="F183" s="31"/>
      <c r="G183" s="32"/>
      <c r="H183" s="31"/>
      <c r="I183" s="31"/>
      <c r="J183" s="31"/>
      <c r="K183" s="31"/>
      <c r="L183" s="31"/>
      <c r="M183" s="31"/>
      <c r="N183" s="31"/>
      <c r="O183" s="31"/>
      <c r="P183" s="34"/>
      <c r="Q183" s="33"/>
    </row>
    <row r="184" s="9" customFormat="1" ht="33" customHeight="1" spans="1:17">
      <c r="A184" s="31"/>
      <c r="B184" s="31"/>
      <c r="C184" s="31"/>
      <c r="D184" s="31"/>
      <c r="E184" s="31"/>
      <c r="F184" s="31"/>
      <c r="G184" s="32"/>
      <c r="H184" s="31"/>
      <c r="I184" s="31"/>
      <c r="J184" s="31"/>
      <c r="K184" s="31"/>
      <c r="L184" s="31"/>
      <c r="M184" s="31"/>
      <c r="N184" s="31"/>
      <c r="O184" s="31"/>
      <c r="P184" s="34"/>
      <c r="Q184" s="33"/>
    </row>
    <row r="185" s="9" customFormat="1" ht="33" customHeight="1" spans="1:17">
      <c r="A185" s="31"/>
      <c r="B185" s="31"/>
      <c r="C185" s="31"/>
      <c r="D185" s="31"/>
      <c r="E185" s="31"/>
      <c r="F185" s="31"/>
      <c r="G185" s="32"/>
      <c r="H185" s="31"/>
      <c r="I185" s="31"/>
      <c r="J185" s="31"/>
      <c r="K185" s="31"/>
      <c r="L185" s="31"/>
      <c r="M185" s="31"/>
      <c r="N185" s="31"/>
      <c r="O185" s="31"/>
      <c r="P185" s="34"/>
      <c r="Q185" s="33"/>
    </row>
    <row r="186" s="9" customFormat="1" ht="33" customHeight="1" spans="1:17">
      <c r="A186" s="31"/>
      <c r="B186" s="31"/>
      <c r="C186" s="31"/>
      <c r="D186" s="31"/>
      <c r="E186" s="31"/>
      <c r="F186" s="31"/>
      <c r="G186" s="32"/>
      <c r="H186" s="31"/>
      <c r="I186" s="31"/>
      <c r="J186" s="31"/>
      <c r="K186" s="31"/>
      <c r="L186" s="31"/>
      <c r="M186" s="31"/>
      <c r="N186" s="31"/>
      <c r="O186" s="31"/>
      <c r="P186" s="34"/>
      <c r="Q186" s="33"/>
    </row>
    <row r="187" s="9" customFormat="1" ht="33" customHeight="1" spans="1:17">
      <c r="A187" s="31"/>
      <c r="B187" s="31"/>
      <c r="C187" s="31"/>
      <c r="D187" s="31"/>
      <c r="E187" s="31"/>
      <c r="F187" s="31"/>
      <c r="G187" s="32"/>
      <c r="H187" s="31"/>
      <c r="I187" s="31"/>
      <c r="J187" s="31"/>
      <c r="K187" s="31"/>
      <c r="L187" s="31"/>
      <c r="M187" s="31"/>
      <c r="N187" s="31"/>
      <c r="O187" s="31"/>
      <c r="P187" s="34"/>
      <c r="Q187" s="33"/>
    </row>
    <row r="188" s="9" customFormat="1" ht="33" customHeight="1" spans="1:17">
      <c r="A188" s="31"/>
      <c r="B188" s="31"/>
      <c r="C188" s="31"/>
      <c r="D188" s="31"/>
      <c r="E188" s="31"/>
      <c r="F188" s="31"/>
      <c r="G188" s="32"/>
      <c r="H188" s="31"/>
      <c r="I188" s="31"/>
      <c r="J188" s="31"/>
      <c r="K188" s="31"/>
      <c r="L188" s="31"/>
      <c r="M188" s="31"/>
      <c r="N188" s="31"/>
      <c r="O188" s="31"/>
      <c r="P188" s="34"/>
      <c r="Q188" s="33"/>
    </row>
    <row r="189" s="9" customFormat="1" ht="33" customHeight="1" spans="1:17">
      <c r="A189" s="31"/>
      <c r="B189" s="31"/>
      <c r="C189" s="31"/>
      <c r="D189" s="31"/>
      <c r="E189" s="31"/>
      <c r="F189" s="31"/>
      <c r="G189" s="32"/>
      <c r="H189" s="31"/>
      <c r="I189" s="31"/>
      <c r="J189" s="31"/>
      <c r="K189" s="31"/>
      <c r="L189" s="31"/>
      <c r="M189" s="31"/>
      <c r="N189" s="31"/>
      <c r="O189" s="31"/>
      <c r="P189" s="34"/>
      <c r="Q189" s="33"/>
    </row>
    <row r="190" s="9" customFormat="1" ht="33" customHeight="1" spans="1:17">
      <c r="A190" s="31"/>
      <c r="B190" s="31"/>
      <c r="C190" s="31"/>
      <c r="D190" s="31"/>
      <c r="E190" s="31"/>
      <c r="F190" s="31"/>
      <c r="G190" s="32"/>
      <c r="H190" s="31"/>
      <c r="I190" s="31"/>
      <c r="J190" s="31"/>
      <c r="K190" s="31"/>
      <c r="L190" s="31"/>
      <c r="M190" s="31"/>
      <c r="N190" s="31"/>
      <c r="O190" s="31"/>
      <c r="P190" s="34"/>
      <c r="Q190" s="33"/>
    </row>
    <row r="191" s="9" customFormat="1" ht="33" customHeight="1" spans="1:17">
      <c r="A191" s="31"/>
      <c r="B191" s="31"/>
      <c r="C191" s="31"/>
      <c r="D191" s="31"/>
      <c r="E191" s="31"/>
      <c r="F191" s="31"/>
      <c r="G191" s="32"/>
      <c r="H191" s="31"/>
      <c r="I191" s="31"/>
      <c r="J191" s="31"/>
      <c r="K191" s="31"/>
      <c r="L191" s="31"/>
      <c r="M191" s="31"/>
      <c r="N191" s="31"/>
      <c r="O191" s="31"/>
      <c r="P191" s="34"/>
      <c r="Q191" s="33"/>
    </row>
    <row r="192" s="9" customFormat="1" ht="33" customHeight="1" spans="1:17">
      <c r="A192" s="31"/>
      <c r="B192" s="31"/>
      <c r="C192" s="31"/>
      <c r="D192" s="31"/>
      <c r="E192" s="31"/>
      <c r="F192" s="31"/>
      <c r="G192" s="32"/>
      <c r="H192" s="31"/>
      <c r="I192" s="31"/>
      <c r="J192" s="31"/>
      <c r="K192" s="31"/>
      <c r="L192" s="31"/>
      <c r="M192" s="31"/>
      <c r="N192" s="31"/>
      <c r="O192" s="31"/>
      <c r="P192" s="34"/>
      <c r="Q192" s="33"/>
    </row>
    <row r="193" s="9" customFormat="1" ht="33" customHeight="1" spans="1:17">
      <c r="A193" s="31"/>
      <c r="B193" s="31"/>
      <c r="C193" s="31"/>
      <c r="D193" s="31"/>
      <c r="E193" s="31"/>
      <c r="F193" s="31"/>
      <c r="G193" s="32"/>
      <c r="H193" s="31"/>
      <c r="I193" s="31"/>
      <c r="J193" s="31"/>
      <c r="K193" s="31"/>
      <c r="L193" s="31"/>
      <c r="M193" s="31"/>
      <c r="N193" s="31"/>
      <c r="O193" s="31"/>
      <c r="P193" s="34"/>
      <c r="Q193" s="33"/>
    </row>
    <row r="194" s="9" customFormat="1" ht="33" customHeight="1" spans="1:17">
      <c r="A194" s="31"/>
      <c r="B194" s="31"/>
      <c r="C194" s="31"/>
      <c r="D194" s="31"/>
      <c r="E194" s="31"/>
      <c r="F194" s="31"/>
      <c r="G194" s="32"/>
      <c r="H194" s="31"/>
      <c r="I194" s="31"/>
      <c r="J194" s="31"/>
      <c r="K194" s="31"/>
      <c r="L194" s="31"/>
      <c r="M194" s="31"/>
      <c r="N194" s="31"/>
      <c r="O194" s="31"/>
      <c r="P194" s="34"/>
      <c r="Q194" s="33"/>
    </row>
    <row r="195" s="9" customFormat="1" ht="33" customHeight="1" spans="1:17">
      <c r="A195" s="31"/>
      <c r="B195" s="31"/>
      <c r="C195" s="31"/>
      <c r="D195" s="31"/>
      <c r="E195" s="31"/>
      <c r="F195" s="31"/>
      <c r="G195" s="32"/>
      <c r="H195" s="31"/>
      <c r="I195" s="31"/>
      <c r="J195" s="31"/>
      <c r="K195" s="31"/>
      <c r="L195" s="31"/>
      <c r="M195" s="31"/>
      <c r="N195" s="31"/>
      <c r="O195" s="31"/>
      <c r="P195" s="34"/>
      <c r="Q195" s="33"/>
    </row>
    <row r="196" s="9" customFormat="1" ht="33" customHeight="1" spans="1:17">
      <c r="A196" s="31"/>
      <c r="B196" s="31"/>
      <c r="C196" s="31"/>
      <c r="D196" s="31"/>
      <c r="E196" s="31"/>
      <c r="F196" s="31"/>
      <c r="G196" s="32"/>
      <c r="H196" s="31"/>
      <c r="I196" s="31"/>
      <c r="J196" s="31"/>
      <c r="K196" s="31"/>
      <c r="L196" s="31"/>
      <c r="M196" s="31"/>
      <c r="N196" s="31"/>
      <c r="O196" s="31"/>
      <c r="P196" s="34"/>
      <c r="Q196" s="33"/>
    </row>
    <row r="197" s="9" customFormat="1" ht="33" customHeight="1" spans="1:17">
      <c r="A197" s="31"/>
      <c r="B197" s="31"/>
      <c r="C197" s="31"/>
      <c r="D197" s="31"/>
      <c r="E197" s="31"/>
      <c r="F197" s="31"/>
      <c r="G197" s="32"/>
      <c r="H197" s="31"/>
      <c r="I197" s="31"/>
      <c r="J197" s="31"/>
      <c r="K197" s="31"/>
      <c r="L197" s="31"/>
      <c r="M197" s="31"/>
      <c r="N197" s="31"/>
      <c r="O197" s="31"/>
      <c r="P197" s="34"/>
      <c r="Q197" s="33"/>
    </row>
    <row r="198" s="9" customFormat="1" ht="33" customHeight="1" spans="1:17">
      <c r="A198" s="31"/>
      <c r="B198" s="31"/>
      <c r="C198" s="31"/>
      <c r="D198" s="31"/>
      <c r="E198" s="31"/>
      <c r="F198" s="31"/>
      <c r="G198" s="32"/>
      <c r="H198" s="31"/>
      <c r="I198" s="31"/>
      <c r="J198" s="31"/>
      <c r="K198" s="31"/>
      <c r="L198" s="31"/>
      <c r="M198" s="31"/>
      <c r="N198" s="31"/>
      <c r="O198" s="31"/>
      <c r="P198" s="34"/>
      <c r="Q198" s="33"/>
    </row>
    <row r="199" s="9" customFormat="1" ht="33" customHeight="1" spans="1:17">
      <c r="A199" s="31"/>
      <c r="B199" s="31"/>
      <c r="C199" s="31"/>
      <c r="D199" s="31"/>
      <c r="E199" s="31"/>
      <c r="F199" s="31"/>
      <c r="G199" s="32"/>
      <c r="H199" s="31"/>
      <c r="I199" s="31"/>
      <c r="J199" s="31"/>
      <c r="K199" s="31"/>
      <c r="L199" s="31"/>
      <c r="M199" s="31"/>
      <c r="N199" s="31"/>
      <c r="O199" s="31"/>
      <c r="P199" s="34"/>
      <c r="Q199" s="33"/>
    </row>
    <row r="200" s="9" customFormat="1" ht="33" customHeight="1" spans="1:17">
      <c r="A200" s="31"/>
      <c r="B200" s="31"/>
      <c r="C200" s="31"/>
      <c r="D200" s="31"/>
      <c r="E200" s="31"/>
      <c r="F200" s="31"/>
      <c r="G200" s="32"/>
      <c r="H200" s="31"/>
      <c r="I200" s="31"/>
      <c r="J200" s="31"/>
      <c r="K200" s="31"/>
      <c r="L200" s="31"/>
      <c r="M200" s="31"/>
      <c r="N200" s="31"/>
      <c r="O200" s="31"/>
      <c r="P200" s="34"/>
      <c r="Q200" s="33"/>
    </row>
    <row r="201" s="9" customFormat="1" ht="33" customHeight="1" spans="1:17">
      <c r="A201" s="31"/>
      <c r="B201" s="31"/>
      <c r="C201" s="31"/>
      <c r="D201" s="31"/>
      <c r="E201" s="31"/>
      <c r="F201" s="31"/>
      <c r="G201" s="32"/>
      <c r="H201" s="31"/>
      <c r="I201" s="31"/>
      <c r="J201" s="31"/>
      <c r="K201" s="31"/>
      <c r="L201" s="31"/>
      <c r="M201" s="31"/>
      <c r="N201" s="31"/>
      <c r="O201" s="31"/>
      <c r="P201" s="34"/>
      <c r="Q201" s="33"/>
    </row>
    <row r="202" s="9" customFormat="1" ht="33" customHeight="1" spans="1:17">
      <c r="A202" s="31"/>
      <c r="B202" s="31"/>
      <c r="C202" s="31"/>
      <c r="D202" s="31"/>
      <c r="E202" s="31"/>
      <c r="F202" s="31"/>
      <c r="G202" s="32"/>
      <c r="H202" s="31"/>
      <c r="I202" s="31"/>
      <c r="J202" s="31"/>
      <c r="K202" s="31"/>
      <c r="L202" s="31"/>
      <c r="M202" s="31"/>
      <c r="N202" s="31"/>
      <c r="O202" s="31"/>
      <c r="P202" s="34"/>
      <c r="Q202" s="33"/>
    </row>
    <row r="203" s="9" customFormat="1" ht="33" customHeight="1" spans="1:17">
      <c r="A203" s="31"/>
      <c r="B203" s="31"/>
      <c r="C203" s="31"/>
      <c r="D203" s="31"/>
      <c r="E203" s="31"/>
      <c r="F203" s="31"/>
      <c r="G203" s="32"/>
      <c r="H203" s="31"/>
      <c r="I203" s="31"/>
      <c r="J203" s="31"/>
      <c r="K203" s="31"/>
      <c r="L203" s="31"/>
      <c r="M203" s="31"/>
      <c r="N203" s="31"/>
      <c r="O203" s="31"/>
      <c r="P203" s="34"/>
      <c r="Q203" s="33"/>
    </row>
    <row r="204" s="9" customFormat="1" ht="33" customHeight="1" spans="1:17">
      <c r="A204" s="31"/>
      <c r="B204" s="31"/>
      <c r="C204" s="31"/>
      <c r="D204" s="31"/>
      <c r="E204" s="31"/>
      <c r="F204" s="31"/>
      <c r="G204" s="32"/>
      <c r="H204" s="31"/>
      <c r="I204" s="31"/>
      <c r="J204" s="31"/>
      <c r="K204" s="31"/>
      <c r="L204" s="31"/>
      <c r="M204" s="31"/>
      <c r="N204" s="31"/>
      <c r="O204" s="31"/>
      <c r="P204" s="34"/>
      <c r="Q204" s="33"/>
    </row>
    <row r="205" s="9" customFormat="1" ht="33" customHeight="1" spans="1:17">
      <c r="A205" s="31"/>
      <c r="B205" s="31"/>
      <c r="C205" s="31"/>
      <c r="D205" s="31"/>
      <c r="E205" s="31"/>
      <c r="F205" s="31"/>
      <c r="G205" s="32"/>
      <c r="H205" s="31"/>
      <c r="I205" s="31"/>
      <c r="J205" s="31"/>
      <c r="K205" s="31"/>
      <c r="L205" s="31"/>
      <c r="M205" s="31"/>
      <c r="N205" s="31"/>
      <c r="O205" s="31"/>
      <c r="P205" s="34"/>
      <c r="Q205" s="33"/>
    </row>
    <row r="206" s="9" customFormat="1" ht="33" customHeight="1" spans="1:17">
      <c r="A206" s="31"/>
      <c r="B206" s="31"/>
      <c r="C206" s="31"/>
      <c r="D206" s="31"/>
      <c r="E206" s="31"/>
      <c r="F206" s="31"/>
      <c r="G206" s="32"/>
      <c r="H206" s="31"/>
      <c r="I206" s="31"/>
      <c r="J206" s="31"/>
      <c r="K206" s="31"/>
      <c r="L206" s="31"/>
      <c r="M206" s="31"/>
      <c r="N206" s="31"/>
      <c r="O206" s="31"/>
      <c r="P206" s="34"/>
      <c r="Q206" s="33"/>
    </row>
    <row r="207" s="9" customFormat="1" ht="33" customHeight="1" spans="1:17">
      <c r="A207" s="31"/>
      <c r="B207" s="31"/>
      <c r="C207" s="31"/>
      <c r="D207" s="31"/>
      <c r="E207" s="31"/>
      <c r="F207" s="31"/>
      <c r="G207" s="32"/>
      <c r="H207" s="31"/>
      <c r="I207" s="31"/>
      <c r="J207" s="31"/>
      <c r="K207" s="31"/>
      <c r="L207" s="31"/>
      <c r="M207" s="31"/>
      <c r="N207" s="31"/>
      <c r="O207" s="31"/>
      <c r="P207" s="34"/>
      <c r="Q207" s="33"/>
    </row>
    <row r="208" s="9" customFormat="1" ht="33" customHeight="1" spans="1:17">
      <c r="A208" s="31"/>
      <c r="B208" s="31"/>
      <c r="C208" s="31"/>
      <c r="D208" s="31"/>
      <c r="E208" s="31"/>
      <c r="F208" s="31"/>
      <c r="G208" s="32"/>
      <c r="H208" s="31"/>
      <c r="I208" s="31"/>
      <c r="J208" s="31"/>
      <c r="K208" s="31"/>
      <c r="L208" s="31"/>
      <c r="M208" s="31"/>
      <c r="N208" s="31"/>
      <c r="O208" s="31"/>
      <c r="P208" s="34"/>
      <c r="Q208" s="33"/>
    </row>
    <row r="209" s="9" customFormat="1" ht="33" customHeight="1" spans="1:17">
      <c r="A209" s="31"/>
      <c r="B209" s="31"/>
      <c r="C209" s="31"/>
      <c r="D209" s="31"/>
      <c r="E209" s="31"/>
      <c r="F209" s="31"/>
      <c r="G209" s="32"/>
      <c r="H209" s="31"/>
      <c r="I209" s="31"/>
      <c r="J209" s="31"/>
      <c r="K209" s="31"/>
      <c r="L209" s="31"/>
      <c r="M209" s="31"/>
      <c r="N209" s="31"/>
      <c r="O209" s="31"/>
      <c r="P209" s="34"/>
      <c r="Q209" s="33"/>
    </row>
    <row r="210" s="9" customFormat="1" ht="33" customHeight="1" spans="1:17">
      <c r="A210" s="31"/>
      <c r="B210" s="31"/>
      <c r="C210" s="31"/>
      <c r="D210" s="31"/>
      <c r="E210" s="31"/>
      <c r="F210" s="31"/>
      <c r="G210" s="32"/>
      <c r="H210" s="31"/>
      <c r="I210" s="31"/>
      <c r="J210" s="31"/>
      <c r="K210" s="31"/>
      <c r="L210" s="31"/>
      <c r="M210" s="31"/>
      <c r="N210" s="31"/>
      <c r="O210" s="31"/>
      <c r="P210" s="34"/>
      <c r="Q210" s="33"/>
    </row>
    <row r="211" s="9" customFormat="1" ht="33" customHeight="1" spans="1:17">
      <c r="A211" s="31"/>
      <c r="B211" s="31"/>
      <c r="C211" s="31"/>
      <c r="D211" s="31"/>
      <c r="E211" s="31"/>
      <c r="F211" s="31"/>
      <c r="G211" s="32"/>
      <c r="H211" s="31"/>
      <c r="I211" s="31"/>
      <c r="J211" s="31"/>
      <c r="K211" s="31"/>
      <c r="L211" s="31"/>
      <c r="M211" s="31"/>
      <c r="N211" s="31"/>
      <c r="O211" s="31"/>
      <c r="P211" s="34"/>
      <c r="Q211" s="33"/>
    </row>
    <row r="212" s="9" customFormat="1" ht="33" customHeight="1" spans="1:17">
      <c r="A212" s="31"/>
      <c r="B212" s="31"/>
      <c r="C212" s="31"/>
      <c r="D212" s="31"/>
      <c r="E212" s="31"/>
      <c r="F212" s="31"/>
      <c r="G212" s="32"/>
      <c r="H212" s="31"/>
      <c r="I212" s="31"/>
      <c r="J212" s="31"/>
      <c r="K212" s="31"/>
      <c r="L212" s="31"/>
      <c r="M212" s="31"/>
      <c r="N212" s="31"/>
      <c r="O212" s="31"/>
      <c r="P212" s="34"/>
      <c r="Q212" s="33"/>
    </row>
    <row r="213" s="9" customFormat="1" ht="33" customHeight="1" spans="1:17">
      <c r="A213" s="31"/>
      <c r="B213" s="31"/>
      <c r="C213" s="31"/>
      <c r="D213" s="31"/>
      <c r="E213" s="31"/>
      <c r="F213" s="31"/>
      <c r="G213" s="32"/>
      <c r="H213" s="31"/>
      <c r="I213" s="31"/>
      <c r="J213" s="31"/>
      <c r="K213" s="31"/>
      <c r="L213" s="31"/>
      <c r="M213" s="31"/>
      <c r="N213" s="31"/>
      <c r="O213" s="31"/>
      <c r="P213" s="34"/>
      <c r="Q213" s="33"/>
    </row>
    <row r="214" s="9" customFormat="1" ht="33" customHeight="1" spans="1:17">
      <c r="A214" s="31"/>
      <c r="B214" s="31"/>
      <c r="C214" s="31"/>
      <c r="D214" s="31"/>
      <c r="E214" s="31"/>
      <c r="F214" s="31"/>
      <c r="G214" s="32"/>
      <c r="H214" s="31"/>
      <c r="I214" s="31"/>
      <c r="J214" s="31"/>
      <c r="K214" s="31"/>
      <c r="L214" s="31"/>
      <c r="M214" s="31"/>
      <c r="N214" s="31"/>
      <c r="O214" s="31"/>
      <c r="P214" s="34"/>
      <c r="Q214" s="33"/>
    </row>
    <row r="215" s="9" customFormat="1" ht="33" customHeight="1" spans="1:17">
      <c r="A215" s="31"/>
      <c r="B215" s="31"/>
      <c r="C215" s="31"/>
      <c r="D215" s="31"/>
      <c r="E215" s="31"/>
      <c r="F215" s="31"/>
      <c r="G215" s="32"/>
      <c r="H215" s="31"/>
      <c r="I215" s="31"/>
      <c r="J215" s="31"/>
      <c r="K215" s="31"/>
      <c r="L215" s="31"/>
      <c r="M215" s="31"/>
      <c r="N215" s="31"/>
      <c r="O215" s="31"/>
      <c r="P215" s="34"/>
      <c r="Q215" s="33"/>
    </row>
    <row r="216" s="9" customFormat="1" ht="33" customHeight="1" spans="1:17">
      <c r="A216" s="31"/>
      <c r="B216" s="31"/>
      <c r="C216" s="31"/>
      <c r="D216" s="31"/>
      <c r="E216" s="31"/>
      <c r="F216" s="31"/>
      <c r="G216" s="32"/>
      <c r="H216" s="31"/>
      <c r="I216" s="31"/>
      <c r="J216" s="31"/>
      <c r="K216" s="31"/>
      <c r="L216" s="31"/>
      <c r="M216" s="31"/>
      <c r="N216" s="31"/>
      <c r="O216" s="31"/>
      <c r="P216" s="34"/>
      <c r="Q216" s="33"/>
    </row>
    <row r="217" s="9" customFormat="1" ht="33" customHeight="1" spans="1:17">
      <c r="A217" s="31"/>
      <c r="B217" s="31"/>
      <c r="C217" s="31"/>
      <c r="D217" s="31"/>
      <c r="E217" s="31"/>
      <c r="F217" s="31"/>
      <c r="G217" s="32"/>
      <c r="H217" s="31"/>
      <c r="I217" s="31"/>
      <c r="J217" s="31"/>
      <c r="K217" s="31"/>
      <c r="L217" s="31"/>
      <c r="M217" s="31"/>
      <c r="N217" s="31"/>
      <c r="O217" s="31"/>
      <c r="P217" s="34"/>
      <c r="Q217" s="33"/>
    </row>
    <row r="218" s="9" customFormat="1" ht="33" customHeight="1" spans="1:17">
      <c r="A218" s="31"/>
      <c r="B218" s="31"/>
      <c r="C218" s="31"/>
      <c r="D218" s="31"/>
      <c r="E218" s="31"/>
      <c r="F218" s="31"/>
      <c r="G218" s="32"/>
      <c r="H218" s="31"/>
      <c r="I218" s="31"/>
      <c r="J218" s="31"/>
      <c r="K218" s="31"/>
      <c r="L218" s="31"/>
      <c r="M218" s="31"/>
      <c r="N218" s="31"/>
      <c r="O218" s="31"/>
      <c r="P218" s="34"/>
      <c r="Q218" s="33"/>
    </row>
    <row r="219" s="9" customFormat="1" ht="33" customHeight="1" spans="1:17">
      <c r="A219" s="31"/>
      <c r="B219" s="31"/>
      <c r="C219" s="31"/>
      <c r="D219" s="31"/>
      <c r="E219" s="31"/>
      <c r="F219" s="31"/>
      <c r="G219" s="32"/>
      <c r="H219" s="31"/>
      <c r="I219" s="31"/>
      <c r="J219" s="31"/>
      <c r="K219" s="31"/>
      <c r="L219" s="31"/>
      <c r="M219" s="31"/>
      <c r="N219" s="31"/>
      <c r="O219" s="31"/>
      <c r="P219" s="34"/>
      <c r="Q219" s="33"/>
    </row>
    <row r="220" s="9" customFormat="1" ht="33" customHeight="1" spans="1:17">
      <c r="A220" s="31"/>
      <c r="B220" s="31"/>
      <c r="C220" s="31"/>
      <c r="D220" s="31"/>
      <c r="E220" s="31"/>
      <c r="F220" s="31"/>
      <c r="G220" s="32"/>
      <c r="H220" s="31"/>
      <c r="I220" s="31"/>
      <c r="J220" s="31"/>
      <c r="K220" s="31"/>
      <c r="L220" s="31"/>
      <c r="M220" s="31"/>
      <c r="N220" s="31"/>
      <c r="O220" s="31"/>
      <c r="P220" s="34"/>
      <c r="Q220" s="33"/>
    </row>
    <row r="221" s="9" customFormat="1" ht="33" customHeight="1" spans="1:17">
      <c r="A221" s="31"/>
      <c r="B221" s="31"/>
      <c r="C221" s="31"/>
      <c r="D221" s="31"/>
      <c r="E221" s="31"/>
      <c r="F221" s="31"/>
      <c r="G221" s="32"/>
      <c r="H221" s="31"/>
      <c r="I221" s="31"/>
      <c r="J221" s="31"/>
      <c r="K221" s="31"/>
      <c r="L221" s="31"/>
      <c r="M221" s="31"/>
      <c r="N221" s="31"/>
      <c r="O221" s="31"/>
      <c r="P221" s="34"/>
      <c r="Q221" s="33"/>
    </row>
    <row r="222" s="9" customFormat="1" ht="33" customHeight="1" spans="1:17">
      <c r="A222" s="31"/>
      <c r="B222" s="31"/>
      <c r="C222" s="31"/>
      <c r="D222" s="31"/>
      <c r="E222" s="31"/>
      <c r="F222" s="31"/>
      <c r="G222" s="32"/>
      <c r="H222" s="31"/>
      <c r="I222" s="31"/>
      <c r="J222" s="31"/>
      <c r="K222" s="31"/>
      <c r="L222" s="31"/>
      <c r="M222" s="31"/>
      <c r="N222" s="31"/>
      <c r="O222" s="31"/>
      <c r="P222" s="34"/>
      <c r="Q222" s="33"/>
    </row>
  </sheetData>
  <autoFilter xmlns:etc="http://www.wps.cn/officeDocument/2017/etCustomData" ref="A1:Q136" etc:filterBottomFollowUsedRange="0">
    <filterColumn colId="12">
      <colorFilter cellColor="0" dxfId="2"/>
    </filterColumn>
    <filterColumn colId="13">
      <customFilters>
        <customFilter operator="equal" val="真单"/>
      </customFilters>
    </filterColumn>
    <extLst/>
  </autoFilter>
  <mergeCells count="11">
    <mergeCell ref="P2:P4"/>
    <mergeCell ref="P5:P6"/>
    <mergeCell ref="P7:P10"/>
    <mergeCell ref="P11:P12"/>
    <mergeCell ref="P13:P15"/>
    <mergeCell ref="P17:P19"/>
    <mergeCell ref="P24:P26"/>
    <mergeCell ref="P30:P31"/>
    <mergeCell ref="P32:P33"/>
    <mergeCell ref="P34:P36"/>
    <mergeCell ref="R17:R19"/>
  </mergeCells>
  <conditionalFormatting sqref="A2">
    <cfRule type="duplicateValues" dxfId="0" priority="224"/>
  </conditionalFormatting>
  <conditionalFormatting sqref="A3">
    <cfRule type="duplicateValues" dxfId="0" priority="223"/>
  </conditionalFormatting>
  <conditionalFormatting sqref="A4">
    <cfRule type="duplicateValues" dxfId="0" priority="222"/>
  </conditionalFormatting>
  <conditionalFormatting sqref="A5">
    <cfRule type="duplicateValues" dxfId="0" priority="221"/>
  </conditionalFormatting>
  <conditionalFormatting sqref="A6">
    <cfRule type="duplicateValues" dxfId="0" priority="220"/>
  </conditionalFormatting>
  <conditionalFormatting sqref="A7">
    <cfRule type="duplicateValues" dxfId="0" priority="219"/>
  </conditionalFormatting>
  <conditionalFormatting sqref="A8">
    <cfRule type="duplicateValues" dxfId="0" priority="218"/>
  </conditionalFormatting>
  <conditionalFormatting sqref="A9">
    <cfRule type="duplicateValues" dxfId="0" priority="217"/>
  </conditionalFormatting>
  <conditionalFormatting sqref="A10">
    <cfRule type="duplicateValues" dxfId="0" priority="216"/>
  </conditionalFormatting>
  <conditionalFormatting sqref="A11">
    <cfRule type="duplicateValues" dxfId="0" priority="215"/>
  </conditionalFormatting>
  <conditionalFormatting sqref="A12">
    <cfRule type="duplicateValues" dxfId="0" priority="214"/>
  </conditionalFormatting>
  <conditionalFormatting sqref="A13">
    <cfRule type="duplicateValues" dxfId="0" priority="213"/>
  </conditionalFormatting>
  <conditionalFormatting sqref="A14">
    <cfRule type="duplicateValues" dxfId="0" priority="212"/>
  </conditionalFormatting>
  <conditionalFormatting sqref="A15">
    <cfRule type="duplicateValues" dxfId="0" priority="211"/>
  </conditionalFormatting>
  <conditionalFormatting sqref="A16">
    <cfRule type="duplicateValues" dxfId="0" priority="209"/>
  </conditionalFormatting>
  <conditionalFormatting sqref="A17">
    <cfRule type="duplicateValues" dxfId="0" priority="208"/>
  </conditionalFormatting>
  <conditionalFormatting sqref="A18">
    <cfRule type="duplicateValues" dxfId="0" priority="207"/>
  </conditionalFormatting>
  <conditionalFormatting sqref="A19">
    <cfRule type="duplicateValues" dxfId="0" priority="206"/>
  </conditionalFormatting>
  <conditionalFormatting sqref="A20">
    <cfRule type="duplicateValues" dxfId="0" priority="205"/>
  </conditionalFormatting>
  <conditionalFormatting sqref="A21">
    <cfRule type="duplicateValues" dxfId="0" priority="204"/>
  </conditionalFormatting>
  <conditionalFormatting sqref="A22">
    <cfRule type="duplicateValues" dxfId="0" priority="203"/>
  </conditionalFormatting>
  <conditionalFormatting sqref="A23">
    <cfRule type="duplicateValues" dxfId="0" priority="202"/>
  </conditionalFormatting>
  <conditionalFormatting sqref="A24">
    <cfRule type="duplicateValues" dxfId="0" priority="201"/>
  </conditionalFormatting>
  <conditionalFormatting sqref="A25">
    <cfRule type="duplicateValues" dxfId="0" priority="200"/>
  </conditionalFormatting>
  <conditionalFormatting sqref="A26">
    <cfRule type="duplicateValues" dxfId="0" priority="199"/>
  </conditionalFormatting>
  <conditionalFormatting sqref="A27">
    <cfRule type="duplicateValues" dxfId="0" priority="198"/>
  </conditionalFormatting>
  <conditionalFormatting sqref="A28">
    <cfRule type="duplicateValues" dxfId="0" priority="197"/>
  </conditionalFormatting>
  <conditionalFormatting sqref="A29">
    <cfRule type="duplicateValues" dxfId="0" priority="196"/>
  </conditionalFormatting>
  <conditionalFormatting sqref="A30">
    <cfRule type="duplicateValues" dxfId="0" priority="195"/>
  </conditionalFormatting>
  <conditionalFormatting sqref="A31">
    <cfRule type="duplicateValues" dxfId="0" priority="194"/>
  </conditionalFormatting>
  <conditionalFormatting sqref="A32">
    <cfRule type="duplicateValues" dxfId="0" priority="193"/>
  </conditionalFormatting>
  <conditionalFormatting sqref="A33">
    <cfRule type="duplicateValues" dxfId="0" priority="192"/>
  </conditionalFormatting>
  <conditionalFormatting sqref="A34">
    <cfRule type="duplicateValues" dxfId="0" priority="191"/>
  </conditionalFormatting>
  <conditionalFormatting sqref="A35">
    <cfRule type="duplicateValues" dxfId="0" priority="190"/>
  </conditionalFormatting>
  <conditionalFormatting sqref="A36">
    <cfRule type="duplicateValues" dxfId="0" priority="189"/>
  </conditionalFormatting>
  <conditionalFormatting sqref="A37">
    <cfRule type="duplicateValues" dxfId="0" priority="188"/>
  </conditionalFormatting>
  <conditionalFormatting sqref="A38">
    <cfRule type="duplicateValues" dxfId="0" priority="187"/>
  </conditionalFormatting>
  <conditionalFormatting sqref="A39">
    <cfRule type="duplicateValues" dxfId="0" priority="134"/>
  </conditionalFormatting>
  <conditionalFormatting sqref="A40">
    <cfRule type="duplicateValues" dxfId="0" priority="186"/>
  </conditionalFormatting>
  <conditionalFormatting sqref="A41">
    <cfRule type="duplicateValues" dxfId="0" priority="185"/>
  </conditionalFormatting>
  <conditionalFormatting sqref="A42">
    <cfRule type="duplicateValues" dxfId="0" priority="184"/>
  </conditionalFormatting>
  <conditionalFormatting sqref="A43">
    <cfRule type="duplicateValues" dxfId="0" priority="183"/>
  </conditionalFormatting>
  <conditionalFormatting sqref="A44">
    <cfRule type="duplicateValues" dxfId="0" priority="182"/>
  </conditionalFormatting>
  <conditionalFormatting sqref="A45">
    <cfRule type="duplicateValues" dxfId="0" priority="181"/>
  </conditionalFormatting>
  <conditionalFormatting sqref="A46">
    <cfRule type="duplicateValues" dxfId="0" priority="180"/>
  </conditionalFormatting>
  <conditionalFormatting sqref="A47">
    <cfRule type="duplicateValues" dxfId="0" priority="179"/>
  </conditionalFormatting>
  <conditionalFormatting sqref="A48">
    <cfRule type="duplicateValues" dxfId="0" priority="178"/>
  </conditionalFormatting>
  <conditionalFormatting sqref="A49">
    <cfRule type="duplicateValues" dxfId="0" priority="177"/>
  </conditionalFormatting>
  <conditionalFormatting sqref="A50">
    <cfRule type="duplicateValues" dxfId="0" priority="176"/>
  </conditionalFormatting>
  <conditionalFormatting sqref="A51">
    <cfRule type="duplicateValues" dxfId="0" priority="175"/>
  </conditionalFormatting>
  <conditionalFormatting sqref="A52">
    <cfRule type="duplicateValues" dxfId="0" priority="174"/>
  </conditionalFormatting>
  <conditionalFormatting sqref="A53">
    <cfRule type="duplicateValues" dxfId="0" priority="173"/>
  </conditionalFormatting>
  <conditionalFormatting sqref="A54">
    <cfRule type="duplicateValues" dxfId="0" priority="172"/>
  </conditionalFormatting>
  <conditionalFormatting sqref="A55">
    <cfRule type="duplicateValues" dxfId="0" priority="91"/>
  </conditionalFormatting>
  <conditionalFormatting sqref="A56">
    <cfRule type="duplicateValues" dxfId="0" priority="171"/>
  </conditionalFormatting>
  <conditionalFormatting sqref="A57">
    <cfRule type="duplicateValues" dxfId="0" priority="170"/>
  </conditionalFormatting>
  <conditionalFormatting sqref="A58">
    <cfRule type="duplicateValues" dxfId="0" priority="169"/>
  </conditionalFormatting>
  <conditionalFormatting sqref="A59">
    <cfRule type="duplicateValues" dxfId="0" priority="168"/>
  </conditionalFormatting>
  <conditionalFormatting sqref="A60">
    <cfRule type="duplicateValues" dxfId="0" priority="167"/>
  </conditionalFormatting>
  <conditionalFormatting sqref="A61">
    <cfRule type="duplicateValues" dxfId="0" priority="166"/>
  </conditionalFormatting>
  <conditionalFormatting sqref="A62">
    <cfRule type="duplicateValues" dxfId="0" priority="165"/>
  </conditionalFormatting>
  <conditionalFormatting sqref="A63">
    <cfRule type="duplicateValues" dxfId="0" priority="164"/>
  </conditionalFormatting>
  <conditionalFormatting sqref="A64">
    <cfRule type="duplicateValues" dxfId="0" priority="163"/>
  </conditionalFormatting>
  <conditionalFormatting sqref="A65">
    <cfRule type="duplicateValues" dxfId="0" priority="162"/>
  </conditionalFormatting>
  <conditionalFormatting sqref="A66">
    <cfRule type="duplicateValues" dxfId="0" priority="161"/>
  </conditionalFormatting>
  <conditionalFormatting sqref="A67">
    <cfRule type="duplicateValues" dxfId="0" priority="160"/>
  </conditionalFormatting>
  <conditionalFormatting sqref="A68">
    <cfRule type="duplicateValues" dxfId="0" priority="159"/>
  </conditionalFormatting>
  <conditionalFormatting sqref="A69">
    <cfRule type="duplicateValues" dxfId="0" priority="158"/>
  </conditionalFormatting>
  <conditionalFormatting sqref="A70">
    <cfRule type="duplicateValues" dxfId="0" priority="157"/>
  </conditionalFormatting>
  <conditionalFormatting sqref="A71">
    <cfRule type="duplicateValues" dxfId="0" priority="156"/>
  </conditionalFormatting>
  <conditionalFormatting sqref="A72">
    <cfRule type="duplicateValues" dxfId="0" priority="155"/>
  </conditionalFormatting>
  <conditionalFormatting sqref="A73">
    <cfRule type="duplicateValues" dxfId="0" priority="154"/>
  </conditionalFormatting>
  <conditionalFormatting sqref="A74">
    <cfRule type="duplicateValues" dxfId="0" priority="153"/>
  </conditionalFormatting>
  <conditionalFormatting sqref="A75">
    <cfRule type="duplicateValues" dxfId="0" priority="152"/>
  </conditionalFormatting>
  <conditionalFormatting sqref="A76">
    <cfRule type="duplicateValues" dxfId="0" priority="151"/>
  </conditionalFormatting>
  <conditionalFormatting sqref="A77">
    <cfRule type="duplicateValues" dxfId="0" priority="150"/>
  </conditionalFormatting>
  <conditionalFormatting sqref="A78">
    <cfRule type="duplicateValues" dxfId="0" priority="149"/>
  </conditionalFormatting>
  <conditionalFormatting sqref="A79">
    <cfRule type="duplicateValues" dxfId="0" priority="148"/>
  </conditionalFormatting>
  <conditionalFormatting sqref="A80">
    <cfRule type="duplicateValues" dxfId="0" priority="147"/>
  </conditionalFormatting>
  <conditionalFormatting sqref="A81">
    <cfRule type="duplicateValues" dxfId="0" priority="146"/>
  </conditionalFormatting>
  <conditionalFormatting sqref="A82">
    <cfRule type="duplicateValues" dxfId="0" priority="145"/>
  </conditionalFormatting>
  <conditionalFormatting sqref="A83">
    <cfRule type="duplicateValues" dxfId="0" priority="144"/>
  </conditionalFormatting>
  <conditionalFormatting sqref="A84">
    <cfRule type="duplicateValues" dxfId="0" priority="143"/>
  </conditionalFormatting>
  <conditionalFormatting sqref="A85">
    <cfRule type="duplicateValues" dxfId="0" priority="142"/>
  </conditionalFormatting>
  <conditionalFormatting sqref="A86">
    <cfRule type="duplicateValues" dxfId="0" priority="141"/>
  </conditionalFormatting>
  <conditionalFormatting sqref="A87">
    <cfRule type="duplicateValues" dxfId="0" priority="140"/>
  </conditionalFormatting>
  <conditionalFormatting sqref="A88">
    <cfRule type="duplicateValues" dxfId="0" priority="139"/>
  </conditionalFormatting>
  <conditionalFormatting sqref="A89">
    <cfRule type="duplicateValues" dxfId="0" priority="138"/>
  </conditionalFormatting>
  <conditionalFormatting sqref="A90">
    <cfRule type="duplicateValues" dxfId="0" priority="137"/>
  </conditionalFormatting>
  <conditionalFormatting sqref="A91">
    <cfRule type="duplicateValues" dxfId="0" priority="136"/>
  </conditionalFormatting>
  <conditionalFormatting sqref="A92">
    <cfRule type="duplicateValues" dxfId="0" priority="133"/>
  </conditionalFormatting>
  <conditionalFormatting sqref="A93">
    <cfRule type="duplicateValues" dxfId="0" priority="132"/>
  </conditionalFormatting>
  <conditionalFormatting sqref="A94">
    <cfRule type="duplicateValues" dxfId="0" priority="131"/>
  </conditionalFormatting>
  <conditionalFormatting sqref="A95">
    <cfRule type="duplicateValues" dxfId="0" priority="130"/>
  </conditionalFormatting>
  <conditionalFormatting sqref="A96">
    <cfRule type="duplicateValues" dxfId="0" priority="129"/>
  </conditionalFormatting>
  <conditionalFormatting sqref="A97">
    <cfRule type="duplicateValues" dxfId="0" priority="128"/>
  </conditionalFormatting>
  <conditionalFormatting sqref="A98">
    <cfRule type="duplicateValues" dxfId="0" priority="127"/>
  </conditionalFormatting>
  <conditionalFormatting sqref="A99">
    <cfRule type="duplicateValues" dxfId="0" priority="126"/>
  </conditionalFormatting>
  <conditionalFormatting sqref="A100">
    <cfRule type="duplicateValues" dxfId="0" priority="125"/>
  </conditionalFormatting>
  <conditionalFormatting sqref="A101">
    <cfRule type="duplicateValues" dxfId="0" priority="124"/>
  </conditionalFormatting>
  <conditionalFormatting sqref="A102">
    <cfRule type="duplicateValues" dxfId="0" priority="123"/>
  </conditionalFormatting>
  <conditionalFormatting sqref="A103">
    <cfRule type="duplicateValues" dxfId="0" priority="122"/>
  </conditionalFormatting>
  <conditionalFormatting sqref="A104">
    <cfRule type="duplicateValues" dxfId="0" priority="121"/>
  </conditionalFormatting>
  <conditionalFormatting sqref="A105">
    <cfRule type="duplicateValues" dxfId="0" priority="120"/>
  </conditionalFormatting>
  <conditionalFormatting sqref="A106">
    <cfRule type="duplicateValues" dxfId="0" priority="119"/>
  </conditionalFormatting>
  <conditionalFormatting sqref="A107">
    <cfRule type="duplicateValues" dxfId="0" priority="118"/>
  </conditionalFormatting>
  <conditionalFormatting sqref="A108">
    <cfRule type="duplicateValues" dxfId="0" priority="117"/>
  </conditionalFormatting>
  <conditionalFormatting sqref="A109">
    <cfRule type="duplicateValues" dxfId="0" priority="116"/>
  </conditionalFormatting>
  <conditionalFormatting sqref="A110">
    <cfRule type="duplicateValues" dxfId="0" priority="115"/>
  </conditionalFormatting>
  <conditionalFormatting sqref="A111">
    <cfRule type="duplicateValues" dxfId="0" priority="114"/>
  </conditionalFormatting>
  <conditionalFormatting sqref="A112">
    <cfRule type="duplicateValues" dxfId="0" priority="113"/>
  </conditionalFormatting>
  <conditionalFormatting sqref="A113">
    <cfRule type="duplicateValues" dxfId="0" priority="112"/>
  </conditionalFormatting>
  <conditionalFormatting sqref="A114">
    <cfRule type="duplicateValues" dxfId="0" priority="111"/>
  </conditionalFormatting>
  <conditionalFormatting sqref="A115">
    <cfRule type="duplicateValues" dxfId="0" priority="110"/>
  </conditionalFormatting>
  <conditionalFormatting sqref="A116">
    <cfRule type="duplicateValues" dxfId="0" priority="109"/>
  </conditionalFormatting>
  <conditionalFormatting sqref="A117">
    <cfRule type="duplicateValues" dxfId="0" priority="108"/>
  </conditionalFormatting>
  <conditionalFormatting sqref="A118">
    <cfRule type="duplicateValues" dxfId="0" priority="107"/>
  </conditionalFormatting>
  <conditionalFormatting sqref="A119">
    <cfRule type="duplicateValues" dxfId="0" priority="106"/>
  </conditionalFormatting>
  <conditionalFormatting sqref="A120">
    <cfRule type="duplicateValues" dxfId="0" priority="105"/>
  </conditionalFormatting>
  <conditionalFormatting sqref="A121">
    <cfRule type="duplicateValues" dxfId="0" priority="104"/>
  </conditionalFormatting>
  <conditionalFormatting sqref="A122">
    <cfRule type="duplicateValues" dxfId="0" priority="103"/>
  </conditionalFormatting>
  <conditionalFormatting sqref="A123">
    <cfRule type="duplicateValues" dxfId="0" priority="102"/>
  </conditionalFormatting>
  <conditionalFormatting sqref="A124">
    <cfRule type="duplicateValues" dxfId="0" priority="101"/>
  </conditionalFormatting>
  <conditionalFormatting sqref="A125">
    <cfRule type="duplicateValues" dxfId="0" priority="100"/>
  </conditionalFormatting>
  <conditionalFormatting sqref="A126">
    <cfRule type="duplicateValues" dxfId="0" priority="99"/>
  </conditionalFormatting>
  <conditionalFormatting sqref="A127">
    <cfRule type="duplicateValues" dxfId="0" priority="98"/>
  </conditionalFormatting>
  <conditionalFormatting sqref="A128">
    <cfRule type="duplicateValues" dxfId="0" priority="97"/>
  </conditionalFormatting>
  <conditionalFormatting sqref="A129">
    <cfRule type="duplicateValues" dxfId="0" priority="96"/>
  </conditionalFormatting>
  <conditionalFormatting sqref="A130">
    <cfRule type="duplicateValues" dxfId="0" priority="95"/>
  </conditionalFormatting>
  <conditionalFormatting sqref="A131">
    <cfRule type="duplicateValues" dxfId="0" priority="94"/>
  </conditionalFormatting>
  <conditionalFormatting sqref="A132">
    <cfRule type="duplicateValues" dxfId="0" priority="93"/>
  </conditionalFormatting>
  <conditionalFormatting sqref="A133">
    <cfRule type="duplicateValues" dxfId="0" priority="92"/>
  </conditionalFormatting>
  <conditionalFormatting sqref="A134">
    <cfRule type="duplicateValues" dxfId="0" priority="89"/>
  </conditionalFormatting>
  <conditionalFormatting sqref="A135">
    <cfRule type="duplicateValues" dxfId="0" priority="88"/>
  </conditionalFormatting>
  <conditionalFormatting sqref="A136">
    <cfRule type="duplicateValues" dxfId="0" priority="87"/>
  </conditionalFormatting>
  <conditionalFormatting sqref="A137">
    <cfRule type="duplicateValues" dxfId="0" priority="86"/>
  </conditionalFormatting>
  <conditionalFormatting sqref="A138">
    <cfRule type="duplicateValues" dxfId="0" priority="85"/>
  </conditionalFormatting>
  <conditionalFormatting sqref="A139">
    <cfRule type="duplicateValues" dxfId="0" priority="84"/>
  </conditionalFormatting>
  <conditionalFormatting sqref="A140">
    <cfRule type="duplicateValues" dxfId="0" priority="83"/>
  </conditionalFormatting>
  <conditionalFormatting sqref="A141">
    <cfRule type="duplicateValues" dxfId="0" priority="82"/>
  </conditionalFormatting>
  <conditionalFormatting sqref="A142">
    <cfRule type="duplicateValues" dxfId="0" priority="81"/>
  </conditionalFormatting>
  <conditionalFormatting sqref="A143">
    <cfRule type="duplicateValues" dxfId="0" priority="80"/>
  </conditionalFormatting>
  <conditionalFormatting sqref="A144">
    <cfRule type="duplicateValues" dxfId="0" priority="79"/>
  </conditionalFormatting>
  <conditionalFormatting sqref="A145">
    <cfRule type="duplicateValues" dxfId="0" priority="78"/>
  </conditionalFormatting>
  <conditionalFormatting sqref="A146">
    <cfRule type="duplicateValues" dxfId="0" priority="77"/>
  </conditionalFormatting>
  <conditionalFormatting sqref="A147">
    <cfRule type="duplicateValues" dxfId="0" priority="76"/>
  </conditionalFormatting>
  <conditionalFormatting sqref="A148">
    <cfRule type="duplicateValues" dxfId="0" priority="75"/>
  </conditionalFormatting>
  <conditionalFormatting sqref="A149">
    <cfRule type="duplicateValues" dxfId="0" priority="74"/>
  </conditionalFormatting>
  <conditionalFormatting sqref="A150">
    <cfRule type="duplicateValues" dxfId="0" priority="73"/>
  </conditionalFormatting>
  <conditionalFormatting sqref="A151">
    <cfRule type="duplicateValues" dxfId="0" priority="72"/>
  </conditionalFormatting>
  <conditionalFormatting sqref="A152">
    <cfRule type="duplicateValues" dxfId="0" priority="71"/>
  </conditionalFormatting>
  <conditionalFormatting sqref="A153">
    <cfRule type="duplicateValues" dxfId="0" priority="70"/>
  </conditionalFormatting>
  <conditionalFormatting sqref="A154">
    <cfRule type="duplicateValues" dxfId="0" priority="69"/>
  </conditionalFormatting>
  <conditionalFormatting sqref="A155">
    <cfRule type="duplicateValues" dxfId="0" priority="68"/>
  </conditionalFormatting>
  <conditionalFormatting sqref="A156">
    <cfRule type="duplicateValues" dxfId="0" priority="67"/>
  </conditionalFormatting>
  <conditionalFormatting sqref="A157">
    <cfRule type="duplicateValues" dxfId="0" priority="66"/>
  </conditionalFormatting>
  <conditionalFormatting sqref="A158">
    <cfRule type="duplicateValues" dxfId="0" priority="65"/>
  </conditionalFormatting>
  <conditionalFormatting sqref="A159">
    <cfRule type="duplicateValues" dxfId="0" priority="64"/>
  </conditionalFormatting>
  <conditionalFormatting sqref="A160">
    <cfRule type="duplicateValues" dxfId="0" priority="63"/>
  </conditionalFormatting>
  <conditionalFormatting sqref="A161">
    <cfRule type="duplicateValues" dxfId="0" priority="62"/>
  </conditionalFormatting>
  <conditionalFormatting sqref="A162">
    <cfRule type="duplicateValues" dxfId="0" priority="61"/>
  </conditionalFormatting>
  <conditionalFormatting sqref="A163">
    <cfRule type="duplicateValues" dxfId="0" priority="60"/>
  </conditionalFormatting>
  <conditionalFormatting sqref="A164">
    <cfRule type="duplicateValues" dxfId="0" priority="59"/>
  </conditionalFormatting>
  <conditionalFormatting sqref="A165">
    <cfRule type="duplicateValues" dxfId="0" priority="58"/>
  </conditionalFormatting>
  <conditionalFormatting sqref="A166">
    <cfRule type="duplicateValues" dxfId="0" priority="57"/>
  </conditionalFormatting>
  <conditionalFormatting sqref="A167">
    <cfRule type="duplicateValues" dxfId="0" priority="56"/>
  </conditionalFormatting>
  <conditionalFormatting sqref="A168">
    <cfRule type="duplicateValues" dxfId="0" priority="55"/>
  </conditionalFormatting>
  <conditionalFormatting sqref="A169">
    <cfRule type="duplicateValues" dxfId="0" priority="54"/>
  </conditionalFormatting>
  <conditionalFormatting sqref="A170">
    <cfRule type="duplicateValues" dxfId="0" priority="53"/>
  </conditionalFormatting>
  <conditionalFormatting sqref="A171">
    <cfRule type="duplicateValues" dxfId="0" priority="52"/>
  </conditionalFormatting>
  <conditionalFormatting sqref="A172">
    <cfRule type="duplicateValues" dxfId="0" priority="51"/>
  </conditionalFormatting>
  <conditionalFormatting sqref="A173">
    <cfRule type="duplicateValues" dxfId="0" priority="50"/>
  </conditionalFormatting>
  <conditionalFormatting sqref="A174">
    <cfRule type="duplicateValues" dxfId="0" priority="49"/>
  </conditionalFormatting>
  <conditionalFormatting sqref="A175">
    <cfRule type="duplicateValues" dxfId="0" priority="48"/>
  </conditionalFormatting>
  <conditionalFormatting sqref="A176">
    <cfRule type="duplicateValues" dxfId="0" priority="47"/>
  </conditionalFormatting>
  <conditionalFormatting sqref="A177">
    <cfRule type="duplicateValues" dxfId="0" priority="46"/>
  </conditionalFormatting>
  <conditionalFormatting sqref="A178">
    <cfRule type="duplicateValues" dxfId="0" priority="45"/>
  </conditionalFormatting>
  <conditionalFormatting sqref="A179">
    <cfRule type="duplicateValues" dxfId="0" priority="44"/>
  </conditionalFormatting>
  <conditionalFormatting sqref="A180">
    <cfRule type="duplicateValues" dxfId="0" priority="43"/>
  </conditionalFormatting>
  <conditionalFormatting sqref="A181">
    <cfRule type="duplicateValues" dxfId="0" priority="42"/>
  </conditionalFormatting>
  <conditionalFormatting sqref="A182">
    <cfRule type="duplicateValues" dxfId="0" priority="41"/>
  </conditionalFormatting>
  <conditionalFormatting sqref="A183">
    <cfRule type="duplicateValues" dxfId="0" priority="40"/>
  </conditionalFormatting>
  <conditionalFormatting sqref="A184">
    <cfRule type="duplicateValues" dxfId="0" priority="39"/>
  </conditionalFormatting>
  <conditionalFormatting sqref="A185">
    <cfRule type="duplicateValues" dxfId="0" priority="38"/>
  </conditionalFormatting>
  <conditionalFormatting sqref="A186">
    <cfRule type="duplicateValues" dxfId="0" priority="37"/>
  </conditionalFormatting>
  <conditionalFormatting sqref="A187">
    <cfRule type="duplicateValues" dxfId="0" priority="36"/>
  </conditionalFormatting>
  <conditionalFormatting sqref="A188">
    <cfRule type="duplicateValues" dxfId="0" priority="35"/>
  </conditionalFormatting>
  <conditionalFormatting sqref="A189">
    <cfRule type="duplicateValues" dxfId="0" priority="34"/>
  </conditionalFormatting>
  <conditionalFormatting sqref="A190">
    <cfRule type="duplicateValues" dxfId="0" priority="33"/>
  </conditionalFormatting>
  <conditionalFormatting sqref="A191">
    <cfRule type="duplicateValues" dxfId="0" priority="32"/>
  </conditionalFormatting>
  <conditionalFormatting sqref="A192">
    <cfRule type="duplicateValues" dxfId="0" priority="31"/>
  </conditionalFormatting>
  <conditionalFormatting sqref="A193">
    <cfRule type="duplicateValues" dxfId="0" priority="30"/>
  </conditionalFormatting>
  <conditionalFormatting sqref="A194">
    <cfRule type="duplicateValues" dxfId="0" priority="29"/>
  </conditionalFormatting>
  <conditionalFormatting sqref="A195">
    <cfRule type="duplicateValues" dxfId="0" priority="28"/>
  </conditionalFormatting>
  <conditionalFormatting sqref="A196">
    <cfRule type="duplicateValues" dxfId="0" priority="27"/>
  </conditionalFormatting>
  <conditionalFormatting sqref="A197">
    <cfRule type="duplicateValues" dxfId="0" priority="26"/>
  </conditionalFormatting>
  <conditionalFormatting sqref="A198">
    <cfRule type="duplicateValues" dxfId="0" priority="25"/>
  </conditionalFormatting>
  <conditionalFormatting sqref="A199">
    <cfRule type="duplicateValues" dxfId="0" priority="24"/>
  </conditionalFormatting>
  <conditionalFormatting sqref="A200">
    <cfRule type="duplicateValues" dxfId="0" priority="23"/>
  </conditionalFormatting>
  <conditionalFormatting sqref="A201">
    <cfRule type="duplicateValues" dxfId="0" priority="22"/>
  </conditionalFormatting>
  <conditionalFormatting sqref="A202">
    <cfRule type="duplicateValues" dxfId="0" priority="21"/>
  </conditionalFormatting>
  <conditionalFormatting sqref="A203">
    <cfRule type="duplicateValues" dxfId="0" priority="20"/>
  </conditionalFormatting>
  <conditionalFormatting sqref="A204">
    <cfRule type="duplicateValues" dxfId="0" priority="19"/>
  </conditionalFormatting>
  <conditionalFormatting sqref="A205">
    <cfRule type="duplicateValues" dxfId="0" priority="18"/>
  </conditionalFormatting>
  <conditionalFormatting sqref="A206">
    <cfRule type="duplicateValues" dxfId="0" priority="17"/>
  </conditionalFormatting>
  <conditionalFormatting sqref="A207">
    <cfRule type="duplicateValues" dxfId="0" priority="16"/>
  </conditionalFormatting>
  <conditionalFormatting sqref="A208">
    <cfRule type="duplicateValues" dxfId="0" priority="15"/>
  </conditionalFormatting>
  <conditionalFormatting sqref="A209">
    <cfRule type="duplicateValues" dxfId="0" priority="14"/>
  </conditionalFormatting>
  <conditionalFormatting sqref="A210">
    <cfRule type="duplicateValues" dxfId="0" priority="13"/>
  </conditionalFormatting>
  <conditionalFormatting sqref="A211">
    <cfRule type="duplicateValues" dxfId="0" priority="12"/>
  </conditionalFormatting>
  <conditionalFormatting sqref="A212">
    <cfRule type="duplicateValues" dxfId="0" priority="11"/>
  </conditionalFormatting>
  <conditionalFormatting sqref="A213">
    <cfRule type="duplicateValues" dxfId="0" priority="10"/>
  </conditionalFormatting>
  <conditionalFormatting sqref="A214">
    <cfRule type="duplicateValues" dxfId="0" priority="9"/>
  </conditionalFormatting>
  <conditionalFormatting sqref="A215">
    <cfRule type="duplicateValues" dxfId="0" priority="8"/>
  </conditionalFormatting>
  <conditionalFormatting sqref="A216">
    <cfRule type="duplicateValues" dxfId="0" priority="7"/>
  </conditionalFormatting>
  <conditionalFormatting sqref="A217">
    <cfRule type="duplicateValues" dxfId="0" priority="6"/>
  </conditionalFormatting>
  <conditionalFormatting sqref="A218">
    <cfRule type="duplicateValues" dxfId="0" priority="5"/>
  </conditionalFormatting>
  <conditionalFormatting sqref="A219">
    <cfRule type="duplicateValues" dxfId="0" priority="4"/>
  </conditionalFormatting>
  <conditionalFormatting sqref="A220">
    <cfRule type="duplicateValues" dxfId="0" priority="3"/>
  </conditionalFormatting>
  <conditionalFormatting sqref="A221">
    <cfRule type="duplicateValues" dxfId="0" priority="2"/>
  </conditionalFormatting>
  <conditionalFormatting sqref="A222">
    <cfRule type="duplicateValues" dxfId="0" priority="1"/>
  </conditionalFormatting>
  <conditionalFormatting sqref="A1 A223:A1048576">
    <cfRule type="duplicateValues" dxfId="0" priority="225"/>
  </conditionalFormatting>
  <conditionalFormatting sqref="A1:A38 A223:A1048576 A56:A91 A40:A54">
    <cfRule type="duplicateValues" dxfId="0" priority="135"/>
  </conditionalFormatting>
  <conditionalFormatting sqref="A1:A133 A223:A1048576">
    <cfRule type="duplicateValues" dxfId="0" priority="90"/>
  </conditionalFormatting>
  <pageMargins left="0.75" right="0.75" top="1" bottom="1" header="0.5" footer="0.5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31"/>
  <sheetViews>
    <sheetView workbookViewId="0">
      <selection activeCell="M21" sqref="M21"/>
    </sheetView>
  </sheetViews>
  <sheetFormatPr defaultColWidth="9" defaultRowHeight="13.5"/>
  <cols>
    <col min="1" max="1" width="10.375" style="2" customWidth="1"/>
    <col min="2" max="2" width="17.125" style="2" customWidth="1"/>
    <col min="3" max="3" width="18.25" style="2" customWidth="1"/>
    <col min="4" max="4" width="9.375" style="2" customWidth="1"/>
    <col min="5" max="5" width="13.75" style="2" customWidth="1"/>
    <col min="6" max="6" width="16.25" style="2" customWidth="1"/>
    <col min="7" max="7" width="33.75" style="2" customWidth="1"/>
    <col min="8" max="8" width="9.375" style="2" customWidth="1"/>
    <col min="9" max="9" width="8.375" style="2" customWidth="1"/>
    <col min="10" max="10" width="9.375" style="2" customWidth="1"/>
    <col min="11" max="11" width="14.875" style="2" customWidth="1"/>
    <col min="12" max="12" width="12.625" style="2" customWidth="1"/>
    <col min="13" max="13" width="5.375" style="2" customWidth="1"/>
    <col min="14" max="14" width="7.375" style="2" customWidth="1"/>
    <col min="15" max="16" width="9.375" style="2" customWidth="1"/>
    <col min="17" max="16384" width="9" style="2"/>
  </cols>
  <sheetData>
    <row r="1" spans="1:16">
      <c r="A1" s="4" t="s">
        <v>380</v>
      </c>
      <c r="B1" s="4" t="s">
        <v>381</v>
      </c>
      <c r="C1" s="4" t="s">
        <v>382</v>
      </c>
      <c r="D1" s="4" t="s">
        <v>383</v>
      </c>
      <c r="E1" s="4" t="s">
        <v>384</v>
      </c>
      <c r="F1" s="4" t="s">
        <v>385</v>
      </c>
      <c r="G1" s="4" t="s">
        <v>386</v>
      </c>
      <c r="H1" s="4" t="s">
        <v>387</v>
      </c>
      <c r="I1" s="4" t="s">
        <v>388</v>
      </c>
      <c r="J1" s="4" t="s">
        <v>389</v>
      </c>
      <c r="K1" s="4" t="s">
        <v>390</v>
      </c>
      <c r="L1" s="4" t="s">
        <v>391</v>
      </c>
      <c r="M1" s="4" t="s">
        <v>242</v>
      </c>
      <c r="N1" s="4" t="s">
        <v>1821</v>
      </c>
      <c r="O1" s="4" t="s">
        <v>1822</v>
      </c>
      <c r="P1" s="8" t="s">
        <v>1823</v>
      </c>
    </row>
    <row r="2" spans="1:15">
      <c r="A2" s="2" t="s">
        <v>3869</v>
      </c>
      <c r="B2" s="2" t="s">
        <v>653</v>
      </c>
      <c r="C2" s="2" t="s">
        <v>3870</v>
      </c>
      <c r="D2" s="2" t="s">
        <v>655</v>
      </c>
      <c r="F2" s="2">
        <v>1</v>
      </c>
      <c r="G2" s="2" t="s">
        <v>736</v>
      </c>
      <c r="H2" s="2" t="s">
        <v>3519</v>
      </c>
      <c r="I2" s="2">
        <v>3488</v>
      </c>
      <c r="J2" s="2">
        <v>1</v>
      </c>
      <c r="K2" s="2" t="s">
        <v>265</v>
      </c>
      <c r="L2" s="2" t="s">
        <v>3520</v>
      </c>
      <c r="M2" s="2">
        <v>1</v>
      </c>
      <c r="O2" s="2" t="s">
        <v>87</v>
      </c>
    </row>
    <row r="3" spans="1:15">
      <c r="A3" s="2" t="s">
        <v>1149</v>
      </c>
      <c r="B3" s="2" t="s">
        <v>653</v>
      </c>
      <c r="C3" s="2" t="s">
        <v>3871</v>
      </c>
      <c r="D3" s="2" t="s">
        <v>655</v>
      </c>
      <c r="E3" s="2">
        <v>1</v>
      </c>
      <c r="F3" s="2">
        <v>1</v>
      </c>
      <c r="G3" s="2" t="s">
        <v>656</v>
      </c>
      <c r="H3" s="2" t="s">
        <v>3794</v>
      </c>
      <c r="I3" s="2">
        <v>3488</v>
      </c>
      <c r="J3" s="2">
        <v>1</v>
      </c>
      <c r="K3" s="2" t="s">
        <v>265</v>
      </c>
      <c r="L3" s="2" t="s">
        <v>3872</v>
      </c>
      <c r="M3" s="2">
        <v>1</v>
      </c>
      <c r="O3" s="2" t="s">
        <v>102</v>
      </c>
    </row>
    <row r="4" s="2" customFormat="1" spans="1:15">
      <c r="A4" s="2" t="s">
        <v>3873</v>
      </c>
      <c r="B4" s="2" t="s">
        <v>653</v>
      </c>
      <c r="C4" s="2" t="s">
        <v>3874</v>
      </c>
      <c r="D4" s="2" t="s">
        <v>655</v>
      </c>
      <c r="F4" s="2">
        <v>1</v>
      </c>
      <c r="G4" s="2" t="s">
        <v>706</v>
      </c>
      <c r="H4" s="2" t="s">
        <v>1185</v>
      </c>
      <c r="I4" s="2">
        <v>3620</v>
      </c>
      <c r="J4" s="2">
        <v>1</v>
      </c>
      <c r="K4" s="2" t="s">
        <v>265</v>
      </c>
      <c r="L4" s="2" t="s">
        <v>1186</v>
      </c>
      <c r="M4" s="6">
        <v>1</v>
      </c>
      <c r="O4" s="2" t="s">
        <v>121</v>
      </c>
    </row>
    <row r="5" s="2" customFormat="1" spans="1:15">
      <c r="A5" s="2" t="s">
        <v>3873</v>
      </c>
      <c r="B5" s="2" t="s">
        <v>653</v>
      </c>
      <c r="C5" s="2" t="s">
        <v>3874</v>
      </c>
      <c r="D5" s="2" t="s">
        <v>655</v>
      </c>
      <c r="F5" s="2">
        <v>1</v>
      </c>
      <c r="G5" s="2" t="s">
        <v>706</v>
      </c>
      <c r="H5" s="2" t="s">
        <v>1185</v>
      </c>
      <c r="I5" s="2">
        <v>4678</v>
      </c>
      <c r="J5" s="2">
        <v>1</v>
      </c>
      <c r="K5" s="2" t="s">
        <v>331</v>
      </c>
      <c r="L5" s="2" t="s">
        <v>1186</v>
      </c>
      <c r="M5" s="6">
        <v>2</v>
      </c>
      <c r="O5" s="2" t="s">
        <v>121</v>
      </c>
    </row>
    <row r="6" s="3" customFormat="1" hidden="1" spans="1:16">
      <c r="A6" s="3" t="s">
        <v>3875</v>
      </c>
      <c r="B6" s="3" t="s">
        <v>722</v>
      </c>
      <c r="C6" s="3" t="s">
        <v>3876</v>
      </c>
      <c r="D6" s="3" t="s">
        <v>655</v>
      </c>
      <c r="F6" s="3">
        <v>1</v>
      </c>
      <c r="G6" s="3" t="s">
        <v>3344</v>
      </c>
      <c r="H6" s="3" t="s">
        <v>3877</v>
      </c>
      <c r="I6" s="3">
        <v>3975</v>
      </c>
      <c r="J6" s="3">
        <v>1</v>
      </c>
      <c r="K6" s="3" t="s">
        <v>265</v>
      </c>
      <c r="L6" s="3" t="s">
        <v>3819</v>
      </c>
      <c r="M6" s="3">
        <v>1</v>
      </c>
      <c r="O6" s="3" t="s">
        <v>3393</v>
      </c>
      <c r="P6" s="3" t="s">
        <v>3878</v>
      </c>
    </row>
    <row r="7" spans="1:15">
      <c r="A7" s="2" t="s">
        <v>3873</v>
      </c>
      <c r="B7" s="2" t="s">
        <v>653</v>
      </c>
      <c r="C7" s="2" t="s">
        <v>3879</v>
      </c>
      <c r="D7" s="2" t="s">
        <v>655</v>
      </c>
      <c r="F7" s="2">
        <v>1</v>
      </c>
      <c r="G7" s="2" t="s">
        <v>1853</v>
      </c>
      <c r="H7" s="2" t="s">
        <v>109</v>
      </c>
      <c r="I7" s="2">
        <v>4798</v>
      </c>
      <c r="J7" s="2">
        <v>2</v>
      </c>
      <c r="K7" s="2" t="s">
        <v>265</v>
      </c>
      <c r="L7" s="2" t="s">
        <v>1856</v>
      </c>
      <c r="M7" s="2">
        <v>2</v>
      </c>
      <c r="O7" s="2" t="s">
        <v>109</v>
      </c>
    </row>
    <row r="8" spans="1:15">
      <c r="A8" s="2" t="s">
        <v>3873</v>
      </c>
      <c r="B8" s="2" t="s">
        <v>722</v>
      </c>
      <c r="C8" s="2" t="s">
        <v>3814</v>
      </c>
      <c r="D8" s="2" t="s">
        <v>655</v>
      </c>
      <c r="F8" s="2">
        <v>1</v>
      </c>
      <c r="G8" s="2" t="s">
        <v>807</v>
      </c>
      <c r="H8" s="2" t="s">
        <v>126</v>
      </c>
      <c r="I8" s="2">
        <v>5913</v>
      </c>
      <c r="J8" s="2">
        <v>1</v>
      </c>
      <c r="K8" s="2" t="s">
        <v>852</v>
      </c>
      <c r="L8" s="2" t="s">
        <v>3801</v>
      </c>
      <c r="M8" s="2">
        <v>2</v>
      </c>
      <c r="O8" s="2" t="s">
        <v>132</v>
      </c>
    </row>
    <row r="9" s="3" customFormat="1" hidden="1" spans="1:15">
      <c r="A9" s="3" t="s">
        <v>3873</v>
      </c>
      <c r="B9" s="3" t="s">
        <v>722</v>
      </c>
      <c r="C9" s="3" t="s">
        <v>3778</v>
      </c>
      <c r="D9" s="3" t="s">
        <v>655</v>
      </c>
      <c r="F9" s="3">
        <v>1</v>
      </c>
      <c r="G9" s="3" t="s">
        <v>980</v>
      </c>
      <c r="H9" s="3" t="s">
        <v>3779</v>
      </c>
      <c r="I9" s="3">
        <v>4788</v>
      </c>
      <c r="J9" s="3">
        <v>1</v>
      </c>
      <c r="K9" s="3" t="s">
        <v>2435</v>
      </c>
      <c r="L9" s="3" t="s">
        <v>3780</v>
      </c>
      <c r="M9" s="5">
        <v>1</v>
      </c>
      <c r="O9" s="3" t="s">
        <v>51</v>
      </c>
    </row>
    <row r="10" spans="1:15">
      <c r="A10" s="2" t="s">
        <v>3873</v>
      </c>
      <c r="B10" s="2" t="s">
        <v>722</v>
      </c>
      <c r="C10" s="2" t="s">
        <v>3800</v>
      </c>
      <c r="D10" s="2" t="s">
        <v>655</v>
      </c>
      <c r="F10" s="2">
        <v>1</v>
      </c>
      <c r="G10" s="2" t="s">
        <v>3344</v>
      </c>
      <c r="H10" s="2" t="s">
        <v>126</v>
      </c>
      <c r="I10" s="2">
        <v>7214</v>
      </c>
      <c r="J10" s="2">
        <v>1</v>
      </c>
      <c r="K10" s="2" t="s">
        <v>1905</v>
      </c>
      <c r="L10" s="2" t="s">
        <v>3801</v>
      </c>
      <c r="M10" s="6">
        <v>2</v>
      </c>
      <c r="O10" s="2" t="s">
        <v>132</v>
      </c>
    </row>
    <row r="11" spans="1:15">
      <c r="A11" s="2" t="s">
        <v>3880</v>
      </c>
      <c r="B11" s="2" t="s">
        <v>653</v>
      </c>
      <c r="C11" s="2" t="s">
        <v>3881</v>
      </c>
      <c r="D11" s="2" t="s">
        <v>655</v>
      </c>
      <c r="F11" s="2">
        <v>1</v>
      </c>
      <c r="G11" s="2" t="s">
        <v>706</v>
      </c>
      <c r="H11" s="2" t="s">
        <v>2434</v>
      </c>
      <c r="I11" s="2">
        <v>5966</v>
      </c>
      <c r="J11" s="2">
        <v>1</v>
      </c>
      <c r="K11" s="2" t="s">
        <v>1905</v>
      </c>
      <c r="L11" s="2" t="s">
        <v>2436</v>
      </c>
      <c r="M11" s="2">
        <v>2</v>
      </c>
      <c r="O11" s="2" t="s">
        <v>121</v>
      </c>
    </row>
    <row r="12" spans="1:15">
      <c r="A12" s="2" t="s">
        <v>3880</v>
      </c>
      <c r="B12" s="2" t="s">
        <v>653</v>
      </c>
      <c r="C12" s="2" t="s">
        <v>3881</v>
      </c>
      <c r="D12" s="2" t="s">
        <v>655</v>
      </c>
      <c r="F12" s="2">
        <v>1</v>
      </c>
      <c r="G12" s="2" t="s">
        <v>706</v>
      </c>
      <c r="H12" s="2" t="s">
        <v>2434</v>
      </c>
      <c r="I12" s="2">
        <v>4982</v>
      </c>
      <c r="J12" s="2">
        <v>1</v>
      </c>
      <c r="K12" s="2" t="s">
        <v>852</v>
      </c>
      <c r="L12" s="2" t="s">
        <v>2436</v>
      </c>
      <c r="M12" s="6">
        <v>2</v>
      </c>
      <c r="O12" s="2" t="s">
        <v>121</v>
      </c>
    </row>
    <row r="13" spans="1:15">
      <c r="A13" s="2" t="s">
        <v>3882</v>
      </c>
      <c r="B13" s="2" t="s">
        <v>653</v>
      </c>
      <c r="C13" s="2" t="s">
        <v>3883</v>
      </c>
      <c r="D13" s="2" t="s">
        <v>655</v>
      </c>
      <c r="F13" s="2">
        <v>1</v>
      </c>
      <c r="G13" s="2" t="s">
        <v>736</v>
      </c>
      <c r="H13" s="2" t="s">
        <v>3823</v>
      </c>
      <c r="I13" s="2">
        <v>3488</v>
      </c>
      <c r="J13" s="2">
        <v>1</v>
      </c>
      <c r="K13" s="2" t="s">
        <v>265</v>
      </c>
      <c r="L13" s="2" t="s">
        <v>3824</v>
      </c>
      <c r="M13" s="2">
        <v>1</v>
      </c>
      <c r="O13" s="2" t="s">
        <v>94</v>
      </c>
    </row>
    <row r="14" s="3" customFormat="1" hidden="1" spans="1:15">
      <c r="A14" s="3" t="s">
        <v>3884</v>
      </c>
      <c r="B14" s="3" t="s">
        <v>722</v>
      </c>
      <c r="C14" s="3" t="s">
        <v>3838</v>
      </c>
      <c r="D14" s="3" t="s">
        <v>655</v>
      </c>
      <c r="F14" s="3">
        <v>1</v>
      </c>
      <c r="G14" s="3" t="s">
        <v>3344</v>
      </c>
      <c r="H14" s="3" t="s">
        <v>3839</v>
      </c>
      <c r="I14" s="3">
        <v>5098</v>
      </c>
      <c r="J14" s="3">
        <v>1</v>
      </c>
      <c r="K14" s="3" t="s">
        <v>265</v>
      </c>
      <c r="L14" s="3" t="s">
        <v>3840</v>
      </c>
      <c r="M14" s="5">
        <v>1</v>
      </c>
      <c r="O14" s="3" t="s">
        <v>3393</v>
      </c>
    </row>
    <row r="15" s="3" customFormat="1" hidden="1" spans="1:15">
      <c r="A15" s="3" t="s">
        <v>3884</v>
      </c>
      <c r="B15" s="3" t="s">
        <v>722</v>
      </c>
      <c r="C15" s="3" t="s">
        <v>3843</v>
      </c>
      <c r="D15" s="3" t="s">
        <v>655</v>
      </c>
      <c r="E15" s="3">
        <v>1</v>
      </c>
      <c r="F15" s="5">
        <v>1</v>
      </c>
      <c r="G15" s="3" t="s">
        <v>3344</v>
      </c>
      <c r="H15" s="3" t="s">
        <v>3844</v>
      </c>
      <c r="I15" s="3">
        <v>5098</v>
      </c>
      <c r="J15" s="3">
        <v>1</v>
      </c>
      <c r="K15" s="3" t="s">
        <v>265</v>
      </c>
      <c r="L15" s="3" t="s">
        <v>3845</v>
      </c>
      <c r="M15" s="5">
        <v>1</v>
      </c>
      <c r="O15" s="3" t="s">
        <v>3393</v>
      </c>
    </row>
    <row r="16" spans="1:16">
      <c r="A16" s="6" t="s">
        <v>3885</v>
      </c>
      <c r="B16" s="6" t="s">
        <v>653</v>
      </c>
      <c r="C16" s="6" t="s">
        <v>3886</v>
      </c>
      <c r="D16" s="2" t="s">
        <v>655</v>
      </c>
      <c r="F16" s="6">
        <v>1</v>
      </c>
      <c r="G16" s="6" t="s">
        <v>656</v>
      </c>
      <c r="H16" s="6" t="s">
        <v>3887</v>
      </c>
      <c r="I16" s="2">
        <v>5930</v>
      </c>
      <c r="J16" s="2">
        <v>1</v>
      </c>
      <c r="K16" s="6" t="s">
        <v>335</v>
      </c>
      <c r="L16" s="6" t="s">
        <v>3888</v>
      </c>
      <c r="M16" s="6">
        <v>2</v>
      </c>
      <c r="O16" s="7" t="s">
        <v>102</v>
      </c>
      <c r="P16" s="7"/>
    </row>
    <row r="17" spans="13:13">
      <c r="M17" s="6"/>
    </row>
    <row r="18" s="3" customFormat="1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="3" customFormat="1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="3" customFormat="1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="3" customFormat="1" spans="1: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6"/>
      <c r="N21" s="2"/>
      <c r="O21" s="2"/>
    </row>
    <row r="22" s="3" customFormat="1" spans="1: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6"/>
      <c r="N22" s="2"/>
      <c r="O22" s="2"/>
    </row>
    <row r="23" s="3" customFormat="1" spans="1: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6"/>
      <c r="N23" s="7"/>
      <c r="O23" s="2"/>
    </row>
    <row r="24" s="3" customFormat="1" spans="1: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="3" customFormat="1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P25" s="7"/>
    </row>
    <row r="26" s="3" customFormat="1" hidden="1"/>
    <row r="27" s="3" customFormat="1" hidden="1"/>
    <row r="28" s="3" customFormat="1" hidden="1"/>
    <row r="29" s="3" customFormat="1" hidden="1"/>
    <row r="30" s="3" customFormat="1" hidden="1"/>
    <row r="31" s="3" customFormat="1" hidden="1"/>
  </sheetData>
  <autoFilter xmlns:etc="http://www.wps.cn/officeDocument/2017/etCustomData" ref="A1:P43" etc:filterBottomFollowUsedRange="0">
    <filterColumn colId="9">
      <colorFilter cellColor="0" dxfId="3"/>
    </filterColumn>
    <sortState ref="A1:P43">
      <sortCondition ref="A1:A44"/>
    </sortState>
    <extLst/>
  </autoFilter>
  <conditionalFormatting sqref="C1">
    <cfRule type="duplicateValues" dxfId="0" priority="3"/>
  </conditionalFormatting>
  <conditionalFormatting sqref="C$1:C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8"/>
  <sheetViews>
    <sheetView zoomScale="115" zoomScaleNormal="115" workbookViewId="0">
      <pane ySplit="3" topLeftCell="A4" activePane="bottomLeft" state="frozen"/>
      <selection/>
      <selection pane="bottomLeft" activeCell="R15" sqref="R15"/>
    </sheetView>
  </sheetViews>
  <sheetFormatPr defaultColWidth="8.525" defaultRowHeight="13" customHeight="1"/>
  <cols>
    <col min="1" max="1" width="5.875" style="35" customWidth="1"/>
    <col min="2" max="2" width="7.375" style="35" customWidth="1"/>
    <col min="3" max="3" width="26.625" style="41" customWidth="1"/>
    <col min="4" max="4" width="6.875" style="35" customWidth="1"/>
    <col min="5" max="5" width="9.375" style="35" customWidth="1"/>
    <col min="6" max="6" width="5.25" style="35" customWidth="1"/>
    <col min="7" max="7" width="10.625" style="35" customWidth="1"/>
    <col min="8" max="10" width="5.75" style="35" customWidth="1"/>
    <col min="11" max="11" width="8.525" style="35" customWidth="1"/>
    <col min="12" max="14" width="6.875" style="35" customWidth="1"/>
    <col min="15" max="15" width="8.525" style="35" customWidth="1"/>
    <col min="16" max="16" width="4" style="35" customWidth="1"/>
    <col min="17" max="17" width="8.125" style="35" customWidth="1"/>
    <col min="18" max="18" width="17.625" style="35" customWidth="1"/>
    <col min="19" max="16382" width="8.525" style="35" customWidth="1"/>
    <col min="16383" max="16384" width="8.525" style="35"/>
  </cols>
  <sheetData>
    <row r="1" s="35" customFormat="1" ht="30" customHeight="1" spans="1:17">
      <c r="A1" s="42" t="s">
        <v>3889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="35" customFormat="1" ht="30" customHeight="1" spans="1:18">
      <c r="A2" s="44" t="s">
        <v>204</v>
      </c>
      <c r="B2" s="44" t="s">
        <v>1</v>
      </c>
      <c r="C2" s="45" t="s">
        <v>205</v>
      </c>
      <c r="D2" s="45" t="s">
        <v>206</v>
      </c>
      <c r="E2" s="44" t="s">
        <v>5</v>
      </c>
      <c r="F2" s="45" t="s">
        <v>7</v>
      </c>
      <c r="G2" s="45" t="s">
        <v>207</v>
      </c>
      <c r="H2" s="46" t="s">
        <v>208</v>
      </c>
      <c r="I2" s="46"/>
      <c r="J2" s="46"/>
      <c r="K2" s="46"/>
      <c r="L2" s="66" t="s">
        <v>1228</v>
      </c>
      <c r="M2" s="66"/>
      <c r="N2" s="66"/>
      <c r="O2" s="66"/>
      <c r="P2" s="64" t="s">
        <v>210</v>
      </c>
      <c r="Q2" s="74" t="s">
        <v>1229</v>
      </c>
      <c r="R2" s="75"/>
    </row>
    <row r="3" s="35" customFormat="1" ht="30" customHeight="1" spans="1:18">
      <c r="A3" s="44"/>
      <c r="B3" s="47"/>
      <c r="C3" s="48"/>
      <c r="D3" s="48"/>
      <c r="E3" s="47"/>
      <c r="F3" s="48"/>
      <c r="G3" s="48"/>
      <c r="H3" s="49" t="s">
        <v>213</v>
      </c>
      <c r="I3" s="49" t="s">
        <v>214</v>
      </c>
      <c r="J3" s="49" t="s">
        <v>215</v>
      </c>
      <c r="K3" s="49" t="s">
        <v>216</v>
      </c>
      <c r="L3" s="67" t="s">
        <v>213</v>
      </c>
      <c r="M3" s="67" t="s">
        <v>214</v>
      </c>
      <c r="N3" s="67" t="s">
        <v>215</v>
      </c>
      <c r="O3" s="67" t="s">
        <v>216</v>
      </c>
      <c r="P3" s="64"/>
      <c r="Q3" s="74"/>
      <c r="R3" s="75"/>
    </row>
    <row r="4" s="35" customFormat="1" customHeight="1" spans="1:17">
      <c r="A4" s="50" t="s">
        <v>217</v>
      </c>
      <c r="B4" s="50" t="s">
        <v>11</v>
      </c>
      <c r="C4" s="51" t="s">
        <v>13</v>
      </c>
      <c r="D4" s="50" t="s">
        <v>14</v>
      </c>
      <c r="E4" s="50" t="s">
        <v>881</v>
      </c>
      <c r="F4" s="50" t="s">
        <v>17</v>
      </c>
      <c r="G4" s="50" t="s">
        <v>5</v>
      </c>
      <c r="H4" s="52"/>
      <c r="I4" s="52"/>
      <c r="J4" s="52"/>
      <c r="K4" s="50">
        <f t="shared" ref="K4:K18" si="0">H4+I4*2+J4*2</f>
        <v>0</v>
      </c>
      <c r="L4" s="52"/>
      <c r="M4" s="52"/>
      <c r="N4" s="52"/>
      <c r="O4" s="68">
        <f t="shared" ref="O4:O18" si="1">L4+M4*2+N4*2</f>
        <v>0</v>
      </c>
      <c r="P4" s="50">
        <v>2</v>
      </c>
      <c r="Q4" s="76"/>
    </row>
    <row r="5" s="35" customFormat="1" customHeight="1" spans="1:17">
      <c r="A5" s="50" t="s">
        <v>217</v>
      </c>
      <c r="B5" s="50" t="s">
        <v>11</v>
      </c>
      <c r="C5" s="51" t="s">
        <v>13</v>
      </c>
      <c r="D5" s="50" t="s">
        <v>14</v>
      </c>
      <c r="E5" s="50" t="s">
        <v>20</v>
      </c>
      <c r="F5" s="53" t="s">
        <v>22</v>
      </c>
      <c r="G5" s="50" t="s">
        <v>5</v>
      </c>
      <c r="H5" s="52"/>
      <c r="I5" s="52"/>
      <c r="J5" s="50"/>
      <c r="K5" s="50">
        <f t="shared" si="0"/>
        <v>0</v>
      </c>
      <c r="L5" s="52"/>
      <c r="M5" s="52"/>
      <c r="N5" s="52"/>
      <c r="O5" s="69" t="s">
        <v>14</v>
      </c>
      <c r="P5" s="55" t="s">
        <v>14</v>
      </c>
      <c r="Q5" s="69"/>
    </row>
    <row r="6" s="35" customFormat="1" customHeight="1" spans="1:17">
      <c r="A6" s="50" t="s">
        <v>217</v>
      </c>
      <c r="B6" s="50" t="s">
        <v>11</v>
      </c>
      <c r="C6" s="51" t="s">
        <v>13</v>
      </c>
      <c r="D6" s="50" t="s">
        <v>14</v>
      </c>
      <c r="E6" s="50" t="s">
        <v>23</v>
      </c>
      <c r="F6" s="50" t="s">
        <v>17</v>
      </c>
      <c r="G6" s="50" t="s">
        <v>5</v>
      </c>
      <c r="H6" s="52"/>
      <c r="I6" s="52"/>
      <c r="J6" s="52"/>
      <c r="K6" s="50">
        <f t="shared" si="0"/>
        <v>0</v>
      </c>
      <c r="L6" s="52"/>
      <c r="M6" s="52"/>
      <c r="N6" s="52"/>
      <c r="O6" s="68">
        <f t="shared" si="1"/>
        <v>0</v>
      </c>
      <c r="P6" s="50">
        <v>2</v>
      </c>
      <c r="Q6" s="76"/>
    </row>
    <row r="7" s="35" customFormat="1" customHeight="1" spans="1:17">
      <c r="A7" s="50" t="s">
        <v>217</v>
      </c>
      <c r="B7" s="50" t="s">
        <v>11</v>
      </c>
      <c r="C7" s="51" t="s">
        <v>26</v>
      </c>
      <c r="D7" s="50" t="s">
        <v>14</v>
      </c>
      <c r="E7" s="50" t="s">
        <v>27</v>
      </c>
      <c r="F7" s="50" t="s">
        <v>17</v>
      </c>
      <c r="G7" s="50" t="s">
        <v>5</v>
      </c>
      <c r="H7" s="52"/>
      <c r="I7" s="52"/>
      <c r="J7" s="52"/>
      <c r="K7" s="50">
        <f t="shared" si="0"/>
        <v>0</v>
      </c>
      <c r="L7" s="52"/>
      <c r="M7" s="52"/>
      <c r="N7" s="52"/>
      <c r="O7" s="68">
        <f t="shared" si="1"/>
        <v>0</v>
      </c>
      <c r="P7" s="50">
        <v>2</v>
      </c>
      <c r="Q7" s="76"/>
    </row>
    <row r="8" s="35" customFormat="1" customHeight="1" spans="1:17">
      <c r="A8" s="50" t="s">
        <v>217</v>
      </c>
      <c r="B8" s="50" t="s">
        <v>11</v>
      </c>
      <c r="C8" s="51" t="s">
        <v>26</v>
      </c>
      <c r="D8" s="50" t="s">
        <v>14</v>
      </c>
      <c r="E8" s="50" t="s">
        <v>30</v>
      </c>
      <c r="F8" s="50" t="s">
        <v>17</v>
      </c>
      <c r="G8" s="50" t="s">
        <v>5</v>
      </c>
      <c r="H8" s="52"/>
      <c r="I8" s="52"/>
      <c r="J8" s="52"/>
      <c r="K8" s="50">
        <f t="shared" si="0"/>
        <v>0</v>
      </c>
      <c r="L8" s="52"/>
      <c r="M8" s="52"/>
      <c r="N8" s="70"/>
      <c r="O8" s="68">
        <f t="shared" si="1"/>
        <v>0</v>
      </c>
      <c r="P8" s="50">
        <v>2</v>
      </c>
      <c r="Q8" s="76"/>
    </row>
    <row r="9" s="35" customFormat="1" customHeight="1" spans="1:17">
      <c r="A9" s="50" t="s">
        <v>217</v>
      </c>
      <c r="B9" s="50" t="s">
        <v>11</v>
      </c>
      <c r="C9" s="51" t="s">
        <v>33</v>
      </c>
      <c r="D9" s="50" t="s">
        <v>14</v>
      </c>
      <c r="E9" s="50" t="s">
        <v>34</v>
      </c>
      <c r="F9" s="50" t="s">
        <v>17</v>
      </c>
      <c r="G9" s="50" t="s">
        <v>5</v>
      </c>
      <c r="H9" s="52"/>
      <c r="I9" s="52"/>
      <c r="J9" s="52"/>
      <c r="K9" s="50">
        <f t="shared" si="0"/>
        <v>0</v>
      </c>
      <c r="L9" s="52"/>
      <c r="M9" s="52"/>
      <c r="N9" s="52"/>
      <c r="O9" s="71">
        <f t="shared" si="1"/>
        <v>0</v>
      </c>
      <c r="P9" s="50">
        <v>2</v>
      </c>
      <c r="Q9" s="69"/>
    </row>
    <row r="10" s="36" customFormat="1" customHeight="1" spans="1:19">
      <c r="A10" s="50" t="s">
        <v>217</v>
      </c>
      <c r="B10" s="50" t="s">
        <v>11</v>
      </c>
      <c r="C10" s="51" t="s">
        <v>33</v>
      </c>
      <c r="D10" s="50" t="s">
        <v>14</v>
      </c>
      <c r="E10" s="50" t="s">
        <v>37</v>
      </c>
      <c r="F10" s="50" t="s">
        <v>17</v>
      </c>
      <c r="G10" s="50" t="s">
        <v>5</v>
      </c>
      <c r="H10" s="52"/>
      <c r="I10" s="50"/>
      <c r="J10" s="50"/>
      <c r="K10" s="50">
        <f t="shared" si="0"/>
        <v>0</v>
      </c>
      <c r="L10" s="52"/>
      <c r="M10" s="52"/>
      <c r="N10" s="52"/>
      <c r="O10" s="71">
        <f t="shared" si="1"/>
        <v>0</v>
      </c>
      <c r="P10" s="50">
        <v>2</v>
      </c>
      <c r="Q10" s="69"/>
      <c r="R10" s="35"/>
      <c r="S10" s="35"/>
    </row>
    <row r="11" s="35" customFormat="1" customHeight="1" spans="1:17">
      <c r="A11" s="50" t="s">
        <v>217</v>
      </c>
      <c r="B11" s="50" t="s">
        <v>11</v>
      </c>
      <c r="C11" s="51" t="s">
        <v>39</v>
      </c>
      <c r="D11" s="50" t="s">
        <v>14</v>
      </c>
      <c r="E11" s="50" t="s">
        <v>40</v>
      </c>
      <c r="F11" s="50" t="s">
        <v>17</v>
      </c>
      <c r="G11" s="50" t="s">
        <v>5</v>
      </c>
      <c r="H11" s="52"/>
      <c r="I11" s="52"/>
      <c r="J11" s="52"/>
      <c r="K11" s="50">
        <f t="shared" si="0"/>
        <v>0</v>
      </c>
      <c r="L11" s="52"/>
      <c r="M11" s="52"/>
      <c r="N11" s="52"/>
      <c r="O11" s="71">
        <f t="shared" si="1"/>
        <v>0</v>
      </c>
      <c r="P11" s="50">
        <v>2</v>
      </c>
      <c r="Q11" s="69"/>
    </row>
    <row r="12" s="35" customFormat="1" hidden="1" customHeight="1" spans="1:18">
      <c r="A12" s="50" t="s">
        <v>217</v>
      </c>
      <c r="B12" s="50" t="s">
        <v>11</v>
      </c>
      <c r="C12" s="51" t="s">
        <v>39</v>
      </c>
      <c r="D12" s="50" t="s">
        <v>14</v>
      </c>
      <c r="E12" s="50" t="s">
        <v>43</v>
      </c>
      <c r="F12" s="53" t="s">
        <v>22</v>
      </c>
      <c r="G12" s="50" t="s">
        <v>5</v>
      </c>
      <c r="H12" s="52"/>
      <c r="I12" s="50"/>
      <c r="J12" s="50"/>
      <c r="K12" s="50">
        <f t="shared" si="0"/>
        <v>0</v>
      </c>
      <c r="L12" s="52"/>
      <c r="M12" s="52"/>
      <c r="N12" s="52"/>
      <c r="O12" s="71">
        <f t="shared" si="1"/>
        <v>0</v>
      </c>
      <c r="P12" s="50" t="s">
        <v>14</v>
      </c>
      <c r="Q12" s="69"/>
      <c r="R12" s="35" t="s">
        <v>2451</v>
      </c>
    </row>
    <row r="13" s="35" customFormat="1" customHeight="1" spans="1:17">
      <c r="A13" s="50" t="s">
        <v>217</v>
      </c>
      <c r="B13" s="50" t="s">
        <v>11</v>
      </c>
      <c r="C13" s="51" t="s">
        <v>45</v>
      </c>
      <c r="D13" s="50" t="s">
        <v>14</v>
      </c>
      <c r="E13" s="50" t="s">
        <v>46</v>
      </c>
      <c r="F13" s="50" t="s">
        <v>17</v>
      </c>
      <c r="G13" s="50" t="s">
        <v>5</v>
      </c>
      <c r="H13" s="52"/>
      <c r="I13" s="50"/>
      <c r="J13" s="50"/>
      <c r="K13" s="50">
        <f t="shared" si="0"/>
        <v>0</v>
      </c>
      <c r="L13" s="52"/>
      <c r="M13" s="52"/>
      <c r="N13" s="52"/>
      <c r="O13" s="68">
        <f t="shared" si="1"/>
        <v>0</v>
      </c>
      <c r="P13" s="50">
        <v>2</v>
      </c>
      <c r="Q13" s="76"/>
    </row>
    <row r="14" s="35" customFormat="1" customHeight="1" spans="1:17">
      <c r="A14" s="50" t="s">
        <v>217</v>
      </c>
      <c r="B14" s="50" t="s">
        <v>11</v>
      </c>
      <c r="C14" s="54" t="s">
        <v>45</v>
      </c>
      <c r="D14" s="50" t="s">
        <v>14</v>
      </c>
      <c r="E14" s="50" t="s">
        <v>51</v>
      </c>
      <c r="F14" s="50" t="s">
        <v>17</v>
      </c>
      <c r="G14" s="50" t="s">
        <v>5</v>
      </c>
      <c r="H14" s="52"/>
      <c r="I14" s="50"/>
      <c r="J14" s="50"/>
      <c r="K14" s="50">
        <f t="shared" si="0"/>
        <v>0</v>
      </c>
      <c r="L14" s="50"/>
      <c r="M14" s="52"/>
      <c r="N14" s="52"/>
      <c r="O14" s="68">
        <f t="shared" si="1"/>
        <v>0</v>
      </c>
      <c r="P14" s="50">
        <v>2</v>
      </c>
      <c r="Q14" s="76"/>
    </row>
    <row r="15" s="35" customFormat="1" customHeight="1" spans="1:17">
      <c r="A15" s="50" t="s">
        <v>217</v>
      </c>
      <c r="B15" s="50" t="s">
        <v>11</v>
      </c>
      <c r="C15" s="51" t="s">
        <v>52</v>
      </c>
      <c r="D15" s="50" t="s">
        <v>14</v>
      </c>
      <c r="E15" s="50" t="s">
        <v>53</v>
      </c>
      <c r="F15" s="50" t="s">
        <v>17</v>
      </c>
      <c r="G15" s="50" t="s">
        <v>5</v>
      </c>
      <c r="H15" s="52"/>
      <c r="I15" s="50"/>
      <c r="J15" s="50"/>
      <c r="K15" s="50">
        <f t="shared" si="0"/>
        <v>0</v>
      </c>
      <c r="L15" s="50"/>
      <c r="M15" s="50"/>
      <c r="N15" s="52"/>
      <c r="O15" s="71">
        <f t="shared" si="1"/>
        <v>0</v>
      </c>
      <c r="P15" s="50">
        <v>2</v>
      </c>
      <c r="Q15" s="69"/>
    </row>
    <row r="16" s="35" customFormat="1" customHeight="1" spans="1:17">
      <c r="A16" s="50" t="s">
        <v>217</v>
      </c>
      <c r="B16" s="50" t="s">
        <v>11</v>
      </c>
      <c r="C16" s="51" t="s">
        <v>52</v>
      </c>
      <c r="D16" s="50" t="s">
        <v>14</v>
      </c>
      <c r="E16" s="50" t="s">
        <v>56</v>
      </c>
      <c r="F16" s="50" t="s">
        <v>17</v>
      </c>
      <c r="G16" s="50" t="s">
        <v>5</v>
      </c>
      <c r="H16" s="52"/>
      <c r="I16" s="50"/>
      <c r="J16" s="50"/>
      <c r="K16" s="50">
        <f t="shared" si="0"/>
        <v>0</v>
      </c>
      <c r="L16" s="52"/>
      <c r="M16" s="52"/>
      <c r="N16" s="52"/>
      <c r="O16" s="50">
        <f t="shared" si="1"/>
        <v>0</v>
      </c>
      <c r="P16" s="50">
        <v>2</v>
      </c>
      <c r="Q16" s="55"/>
    </row>
    <row r="17" s="37" customFormat="1" hidden="1" customHeight="1" spans="1:19">
      <c r="A17" s="50" t="s">
        <v>217</v>
      </c>
      <c r="B17" s="55" t="s">
        <v>58</v>
      </c>
      <c r="C17" s="51" t="s">
        <v>60</v>
      </c>
      <c r="D17" s="50" t="s">
        <v>14</v>
      </c>
      <c r="E17" s="50" t="s">
        <v>61</v>
      </c>
      <c r="F17" s="53" t="s">
        <v>22</v>
      </c>
      <c r="G17" s="50" t="s">
        <v>5</v>
      </c>
      <c r="H17" s="52"/>
      <c r="I17" s="50"/>
      <c r="J17" s="50"/>
      <c r="K17" s="72">
        <f t="shared" si="0"/>
        <v>0</v>
      </c>
      <c r="L17" s="52"/>
      <c r="M17" s="52"/>
      <c r="N17" s="52"/>
      <c r="O17" s="50">
        <f t="shared" si="1"/>
        <v>0</v>
      </c>
      <c r="P17" s="50" t="s">
        <v>14</v>
      </c>
      <c r="Q17" s="72"/>
      <c r="R17" s="35" t="s">
        <v>2452</v>
      </c>
      <c r="S17" s="35"/>
    </row>
    <row r="18" s="36" customFormat="1" hidden="1" customHeight="1" spans="1:19">
      <c r="A18" s="50" t="s">
        <v>217</v>
      </c>
      <c r="B18" s="55" t="s">
        <v>58</v>
      </c>
      <c r="C18" s="51" t="s">
        <v>60</v>
      </c>
      <c r="D18" s="50" t="s">
        <v>14</v>
      </c>
      <c r="E18" s="50" t="s">
        <v>64</v>
      </c>
      <c r="F18" s="53" t="s">
        <v>22</v>
      </c>
      <c r="G18" s="50" t="s">
        <v>5</v>
      </c>
      <c r="H18" s="52"/>
      <c r="I18" s="50"/>
      <c r="J18" s="50"/>
      <c r="K18" s="72">
        <f t="shared" si="0"/>
        <v>0</v>
      </c>
      <c r="L18" s="50"/>
      <c r="M18" s="50"/>
      <c r="N18" s="50"/>
      <c r="O18" s="50">
        <f t="shared" si="1"/>
        <v>0</v>
      </c>
      <c r="P18" s="50" t="s">
        <v>14</v>
      </c>
      <c r="Q18" s="72"/>
      <c r="R18" s="35"/>
      <c r="S18" s="35"/>
    </row>
    <row r="19" s="38" customFormat="1" customHeight="1" spans="1:19">
      <c r="A19" s="56" t="s">
        <v>3478</v>
      </c>
      <c r="B19" s="57"/>
      <c r="C19" s="57"/>
      <c r="D19" s="57"/>
      <c r="E19" s="57"/>
      <c r="F19" s="57"/>
      <c r="G19" s="58"/>
      <c r="H19" s="59">
        <f t="shared" ref="H19:Q19" si="2">SUM(H4:H18)</f>
        <v>0</v>
      </c>
      <c r="I19" s="59">
        <f t="shared" si="2"/>
        <v>0</v>
      </c>
      <c r="J19" s="59">
        <f t="shared" si="2"/>
        <v>0</v>
      </c>
      <c r="K19" s="59">
        <f t="shared" si="2"/>
        <v>0</v>
      </c>
      <c r="L19" s="59">
        <f t="shared" si="2"/>
        <v>0</v>
      </c>
      <c r="M19" s="59">
        <f t="shared" si="2"/>
        <v>0</v>
      </c>
      <c r="N19" s="59">
        <f t="shared" si="2"/>
        <v>0</v>
      </c>
      <c r="O19" s="59">
        <f t="shared" si="2"/>
        <v>0</v>
      </c>
      <c r="P19" s="59">
        <f t="shared" si="2"/>
        <v>22</v>
      </c>
      <c r="Q19" s="59">
        <f t="shared" si="2"/>
        <v>0</v>
      </c>
      <c r="R19" s="35"/>
      <c r="S19" s="35"/>
    </row>
    <row r="20" s="35" customFormat="1" hidden="1" customHeight="1" spans="1:18">
      <c r="A20" s="50" t="s">
        <v>217</v>
      </c>
      <c r="B20" s="50" t="s">
        <v>66</v>
      </c>
      <c r="C20" s="51" t="s">
        <v>67</v>
      </c>
      <c r="D20" s="50" t="s">
        <v>68</v>
      </c>
      <c r="E20" s="50" t="s">
        <v>69</v>
      </c>
      <c r="F20" s="53" t="s">
        <v>22</v>
      </c>
      <c r="G20" s="50" t="s">
        <v>5</v>
      </c>
      <c r="H20" s="52"/>
      <c r="I20" s="52"/>
      <c r="J20" s="52"/>
      <c r="K20" s="50">
        <f t="shared" ref="K20:K27" si="3">H20+I20*2+J20*2</f>
        <v>0</v>
      </c>
      <c r="L20" s="52"/>
      <c r="M20" s="52"/>
      <c r="N20" s="52"/>
      <c r="O20" s="50">
        <f t="shared" ref="O20:O27" si="4">L20+M20*2+N20*2</f>
        <v>0</v>
      </c>
      <c r="P20" s="50" t="s">
        <v>14</v>
      </c>
      <c r="Q20" s="50" t="s">
        <v>14</v>
      </c>
      <c r="R20" s="35" t="s">
        <v>2993</v>
      </c>
    </row>
    <row r="21" s="35" customFormat="1" customHeight="1" spans="1:17">
      <c r="A21" s="50" t="s">
        <v>217</v>
      </c>
      <c r="B21" s="50" t="s">
        <v>66</v>
      </c>
      <c r="C21" s="51" t="s">
        <v>72</v>
      </c>
      <c r="D21" s="50" t="s">
        <v>126</v>
      </c>
      <c r="E21" s="50" t="s">
        <v>73</v>
      </c>
      <c r="F21" s="50" t="s">
        <v>17</v>
      </c>
      <c r="G21" s="50" t="s">
        <v>5</v>
      </c>
      <c r="H21" s="52"/>
      <c r="I21" s="52"/>
      <c r="J21" s="52"/>
      <c r="K21" s="50">
        <f t="shared" si="3"/>
        <v>0</v>
      </c>
      <c r="L21" s="52"/>
      <c r="M21" s="52"/>
      <c r="N21" s="52"/>
      <c r="O21" s="50">
        <f t="shared" si="4"/>
        <v>0</v>
      </c>
      <c r="P21" s="50">
        <v>2</v>
      </c>
      <c r="Q21" s="55"/>
    </row>
    <row r="22" s="35" customFormat="1" hidden="1" customHeight="1" spans="1:18">
      <c r="A22" s="50" t="s">
        <v>217</v>
      </c>
      <c r="B22" s="50" t="s">
        <v>66</v>
      </c>
      <c r="C22" s="51" t="s">
        <v>67</v>
      </c>
      <c r="D22" s="50" t="s">
        <v>126</v>
      </c>
      <c r="E22" s="50" t="s">
        <v>3479</v>
      </c>
      <c r="F22" s="55" t="s">
        <v>22</v>
      </c>
      <c r="G22" s="50" t="s">
        <v>5</v>
      </c>
      <c r="H22" s="52"/>
      <c r="I22" s="52"/>
      <c r="J22" s="52"/>
      <c r="K22" s="50">
        <f t="shared" si="3"/>
        <v>0</v>
      </c>
      <c r="L22" s="52"/>
      <c r="M22" s="52"/>
      <c r="N22" s="52"/>
      <c r="O22" s="50">
        <f t="shared" si="4"/>
        <v>0</v>
      </c>
      <c r="P22" s="50" t="s">
        <v>14</v>
      </c>
      <c r="Q22" s="55"/>
      <c r="R22" s="35" t="s">
        <v>3760</v>
      </c>
    </row>
    <row r="23" s="36" customFormat="1" customHeight="1" spans="1:19">
      <c r="A23" s="50" t="s">
        <v>217</v>
      </c>
      <c r="B23" s="50" t="s">
        <v>66</v>
      </c>
      <c r="C23" s="51" t="s">
        <v>67</v>
      </c>
      <c r="D23" s="50" t="s">
        <v>126</v>
      </c>
      <c r="E23" s="50" t="s">
        <v>3761</v>
      </c>
      <c r="F23" s="50" t="s">
        <v>17</v>
      </c>
      <c r="G23" s="50" t="s">
        <v>5</v>
      </c>
      <c r="H23" s="52"/>
      <c r="I23" s="52"/>
      <c r="J23" s="50"/>
      <c r="K23" s="50">
        <f t="shared" si="3"/>
        <v>0</v>
      </c>
      <c r="L23" s="50"/>
      <c r="M23" s="52"/>
      <c r="N23" s="50"/>
      <c r="O23" s="50">
        <f t="shared" si="4"/>
        <v>0</v>
      </c>
      <c r="P23" s="50">
        <v>2</v>
      </c>
      <c r="Q23" s="55"/>
      <c r="R23" s="35" t="s">
        <v>3762</v>
      </c>
      <c r="S23" s="35"/>
    </row>
    <row r="24" s="36" customFormat="1" customHeight="1" spans="1:19">
      <c r="A24" s="50" t="s">
        <v>217</v>
      </c>
      <c r="B24" s="50" t="s">
        <v>66</v>
      </c>
      <c r="C24" s="51" t="s">
        <v>75</v>
      </c>
      <c r="D24" s="50" t="s">
        <v>126</v>
      </c>
      <c r="E24" s="50" t="s">
        <v>76</v>
      </c>
      <c r="F24" s="50" t="s">
        <v>17</v>
      </c>
      <c r="G24" s="60" t="s">
        <v>5</v>
      </c>
      <c r="H24" s="52"/>
      <c r="I24" s="52"/>
      <c r="J24" s="50"/>
      <c r="K24" s="50">
        <f t="shared" si="3"/>
        <v>0</v>
      </c>
      <c r="L24" s="50"/>
      <c r="M24" s="52"/>
      <c r="N24" s="50"/>
      <c r="O24" s="50">
        <f t="shared" si="4"/>
        <v>0</v>
      </c>
      <c r="P24" s="50">
        <v>2</v>
      </c>
      <c r="Q24" s="55"/>
      <c r="R24" s="35"/>
      <c r="S24" s="35"/>
    </row>
    <row r="25" s="36" customFormat="1" customHeight="1" spans="1:19">
      <c r="A25" s="50" t="s">
        <v>217</v>
      </c>
      <c r="B25" s="50" t="s">
        <v>66</v>
      </c>
      <c r="C25" s="51" t="s">
        <v>78</v>
      </c>
      <c r="D25" s="50" t="s">
        <v>126</v>
      </c>
      <c r="E25" s="50" t="s">
        <v>79</v>
      </c>
      <c r="F25" s="50" t="s">
        <v>17</v>
      </c>
      <c r="G25" s="60" t="s">
        <v>5</v>
      </c>
      <c r="H25" s="52"/>
      <c r="I25" s="52"/>
      <c r="J25" s="50"/>
      <c r="K25" s="50">
        <f t="shared" si="3"/>
        <v>0</v>
      </c>
      <c r="L25" s="52"/>
      <c r="M25" s="52"/>
      <c r="N25" s="52"/>
      <c r="O25" s="50">
        <f t="shared" si="4"/>
        <v>0</v>
      </c>
      <c r="P25" s="50">
        <v>2</v>
      </c>
      <c r="Q25" s="55"/>
      <c r="R25" s="35"/>
      <c r="S25" s="35"/>
    </row>
    <row r="26" s="37" customFormat="1" customHeight="1" spans="1:19">
      <c r="A26" s="50" t="s">
        <v>217</v>
      </c>
      <c r="B26" s="50" t="s">
        <v>123</v>
      </c>
      <c r="C26" s="51" t="s">
        <v>2457</v>
      </c>
      <c r="D26" s="50" t="s">
        <v>126</v>
      </c>
      <c r="E26" s="50" t="s">
        <v>132</v>
      </c>
      <c r="F26" s="50" t="s">
        <v>17</v>
      </c>
      <c r="G26" s="61" t="s">
        <v>5</v>
      </c>
      <c r="H26" s="52"/>
      <c r="I26" s="50"/>
      <c r="J26" s="50"/>
      <c r="K26" s="50">
        <f t="shared" si="3"/>
        <v>0</v>
      </c>
      <c r="L26" s="50"/>
      <c r="M26" s="50"/>
      <c r="N26" s="50"/>
      <c r="O26" s="50">
        <f t="shared" si="4"/>
        <v>0</v>
      </c>
      <c r="P26" s="50">
        <v>2</v>
      </c>
      <c r="Q26" s="50" t="s">
        <v>14</v>
      </c>
      <c r="R26" s="35"/>
      <c r="S26" s="35"/>
    </row>
    <row r="27" s="37" customFormat="1" customHeight="1" spans="1:19">
      <c r="A27" s="50" t="s">
        <v>217</v>
      </c>
      <c r="B27" s="50" t="s">
        <v>123</v>
      </c>
      <c r="C27" s="51" t="s">
        <v>131</v>
      </c>
      <c r="D27" s="50" t="s">
        <v>126</v>
      </c>
      <c r="E27" s="50" t="s">
        <v>135</v>
      </c>
      <c r="F27" s="50" t="s">
        <v>17</v>
      </c>
      <c r="G27" s="50" t="s">
        <v>5</v>
      </c>
      <c r="H27" s="52"/>
      <c r="I27" s="52"/>
      <c r="J27" s="52"/>
      <c r="K27" s="50">
        <f>H27+I27*2+J27*2</f>
        <v>0</v>
      </c>
      <c r="L27" s="52"/>
      <c r="M27" s="52"/>
      <c r="N27" s="52"/>
      <c r="O27" s="50">
        <f t="shared" si="4"/>
        <v>0</v>
      </c>
      <c r="P27" s="50">
        <v>2</v>
      </c>
      <c r="Q27" s="50" t="s">
        <v>14</v>
      </c>
      <c r="R27" s="35"/>
      <c r="S27" s="35"/>
    </row>
    <row r="28" s="39" customFormat="1" hidden="1" customHeight="1" spans="1:19">
      <c r="A28" s="50" t="s">
        <v>217</v>
      </c>
      <c r="B28" s="50" t="s">
        <v>66</v>
      </c>
      <c r="C28" s="51" t="s">
        <v>137</v>
      </c>
      <c r="D28" s="50" t="s">
        <v>126</v>
      </c>
      <c r="E28" s="50" t="s">
        <v>14</v>
      </c>
      <c r="F28" s="61" t="s">
        <v>14</v>
      </c>
      <c r="G28" s="61" t="s">
        <v>14</v>
      </c>
      <c r="H28" s="52"/>
      <c r="I28" s="52"/>
      <c r="J28" s="52"/>
      <c r="K28" s="61" t="s">
        <v>14</v>
      </c>
      <c r="L28" s="52"/>
      <c r="M28" s="52"/>
      <c r="N28" s="52"/>
      <c r="O28" s="61" t="s">
        <v>14</v>
      </c>
      <c r="P28" s="61" t="s">
        <v>14</v>
      </c>
      <c r="Q28" s="61" t="s">
        <v>14</v>
      </c>
      <c r="R28" s="35"/>
      <c r="S28" s="35"/>
    </row>
    <row r="29" s="36" customFormat="1" hidden="1" customHeight="1" spans="1:19">
      <c r="A29" s="50" t="s">
        <v>217</v>
      </c>
      <c r="B29" s="50" t="s">
        <v>66</v>
      </c>
      <c r="C29" s="51" t="s">
        <v>81</v>
      </c>
      <c r="D29" s="50" t="s">
        <v>68</v>
      </c>
      <c r="E29" s="50" t="s">
        <v>127</v>
      </c>
      <c r="F29" s="55" t="s">
        <v>22</v>
      </c>
      <c r="G29" s="60" t="s">
        <v>5</v>
      </c>
      <c r="H29" s="50"/>
      <c r="I29" s="52"/>
      <c r="J29" s="50"/>
      <c r="K29" s="50">
        <f>H29+I29*2+J29*2</f>
        <v>0</v>
      </c>
      <c r="L29" s="52"/>
      <c r="M29" s="52"/>
      <c r="N29" s="52"/>
      <c r="O29" s="50">
        <f>L29+M29*2+N29*2</f>
        <v>0</v>
      </c>
      <c r="P29" s="50">
        <v>2</v>
      </c>
      <c r="Q29" s="55"/>
      <c r="R29" s="35" t="s">
        <v>3763</v>
      </c>
      <c r="S29" s="35" t="s">
        <v>3764</v>
      </c>
    </row>
    <row r="30" s="38" customFormat="1" customHeight="1" spans="1:19">
      <c r="A30" s="56" t="s">
        <v>3890</v>
      </c>
      <c r="B30" s="57"/>
      <c r="C30" s="57"/>
      <c r="D30" s="57"/>
      <c r="E30" s="57"/>
      <c r="F30" s="57"/>
      <c r="G30" s="58"/>
      <c r="H30" s="59">
        <f t="shared" ref="H30:Q30" si="5">SUM(H20:H29)</f>
        <v>0</v>
      </c>
      <c r="I30" s="59">
        <f t="shared" si="5"/>
        <v>0</v>
      </c>
      <c r="J30" s="59">
        <f t="shared" si="5"/>
        <v>0</v>
      </c>
      <c r="K30" s="59">
        <f>SUM(K20:K29)</f>
        <v>0</v>
      </c>
      <c r="L30" s="59">
        <f t="shared" si="5"/>
        <v>0</v>
      </c>
      <c r="M30" s="59">
        <f t="shared" si="5"/>
        <v>0</v>
      </c>
      <c r="N30" s="59">
        <f t="shared" si="5"/>
        <v>0</v>
      </c>
      <c r="O30" s="59">
        <f>SUM(O20:O29)</f>
        <v>0</v>
      </c>
      <c r="P30" s="59">
        <f>SUM(P20:P29)</f>
        <v>14</v>
      </c>
      <c r="Q30" s="59">
        <f>SUM(Q20:Q29)</f>
        <v>0</v>
      </c>
      <c r="R30" s="35"/>
      <c r="S30" s="35"/>
    </row>
    <row r="31" s="35" customFormat="1" customHeight="1" spans="1:18">
      <c r="A31" s="50" t="s">
        <v>217</v>
      </c>
      <c r="B31" s="50" t="s">
        <v>84</v>
      </c>
      <c r="C31" s="51" t="s">
        <v>85</v>
      </c>
      <c r="D31" s="50" t="s">
        <v>86</v>
      </c>
      <c r="E31" s="50" t="s">
        <v>87</v>
      </c>
      <c r="F31" s="50" t="s">
        <v>17</v>
      </c>
      <c r="G31" s="50" t="s">
        <v>5</v>
      </c>
      <c r="H31" s="52"/>
      <c r="I31" s="52"/>
      <c r="J31" s="52"/>
      <c r="K31" s="50">
        <f t="shared" ref="K31:K36" si="6">H31+I31*2+J31*2</f>
        <v>0</v>
      </c>
      <c r="L31" s="50"/>
      <c r="M31" s="52"/>
      <c r="N31" s="52"/>
      <c r="O31" s="68">
        <f t="shared" ref="O31:O36" si="7">L31+M31*2+N31*2</f>
        <v>0</v>
      </c>
      <c r="P31" s="50">
        <v>2</v>
      </c>
      <c r="Q31" s="71"/>
      <c r="R31" s="35" t="s">
        <v>2994</v>
      </c>
    </row>
    <row r="32" s="35" customFormat="1" customHeight="1" spans="1:17">
      <c r="A32" s="50" t="s">
        <v>217</v>
      </c>
      <c r="B32" s="50" t="s">
        <v>84</v>
      </c>
      <c r="C32" s="51" t="s">
        <v>85</v>
      </c>
      <c r="D32" s="50" t="s">
        <v>86</v>
      </c>
      <c r="E32" s="50" t="s">
        <v>89</v>
      </c>
      <c r="F32" s="50" t="s">
        <v>17</v>
      </c>
      <c r="G32" s="55" t="s">
        <v>1238</v>
      </c>
      <c r="H32" s="52"/>
      <c r="I32" s="52"/>
      <c r="J32" s="52"/>
      <c r="K32" s="55" t="s">
        <v>14</v>
      </c>
      <c r="L32" s="50"/>
      <c r="M32" s="52"/>
      <c r="N32" s="52"/>
      <c r="O32" s="69" t="s">
        <v>14</v>
      </c>
      <c r="P32" s="55" t="s">
        <v>14</v>
      </c>
      <c r="Q32" s="76"/>
    </row>
    <row r="33" s="35" customFormat="1" customHeight="1" spans="1:17">
      <c r="A33" s="50" t="s">
        <v>217</v>
      </c>
      <c r="B33" s="50" t="s">
        <v>84</v>
      </c>
      <c r="C33" s="51" t="s">
        <v>91</v>
      </c>
      <c r="D33" s="50" t="s">
        <v>86</v>
      </c>
      <c r="E33" s="50" t="s">
        <v>92</v>
      </c>
      <c r="F33" s="50" t="s">
        <v>17</v>
      </c>
      <c r="G33" s="50" t="s">
        <v>5</v>
      </c>
      <c r="H33" s="52"/>
      <c r="I33" s="52"/>
      <c r="J33" s="52"/>
      <c r="K33" s="50">
        <f t="shared" si="6"/>
        <v>0</v>
      </c>
      <c r="L33" s="52"/>
      <c r="M33" s="52"/>
      <c r="N33" s="52"/>
      <c r="O33" s="71">
        <f t="shared" si="7"/>
        <v>0</v>
      </c>
      <c r="P33" s="50">
        <v>2</v>
      </c>
      <c r="Q33" s="71"/>
    </row>
    <row r="34" s="35" customFormat="1" customHeight="1" spans="1:17">
      <c r="A34" s="50" t="s">
        <v>217</v>
      </c>
      <c r="B34" s="50" t="s">
        <v>84</v>
      </c>
      <c r="C34" s="51" t="s">
        <v>91</v>
      </c>
      <c r="D34" s="50" t="s">
        <v>86</v>
      </c>
      <c r="E34" s="50" t="s">
        <v>94</v>
      </c>
      <c r="F34" s="50" t="s">
        <v>17</v>
      </c>
      <c r="G34" s="50" t="s">
        <v>5</v>
      </c>
      <c r="H34" s="52"/>
      <c r="I34" s="52"/>
      <c r="J34" s="52"/>
      <c r="K34" s="50">
        <f t="shared" si="6"/>
        <v>0</v>
      </c>
      <c r="L34" s="52"/>
      <c r="M34" s="52"/>
      <c r="N34" s="52"/>
      <c r="O34" s="68">
        <f t="shared" si="7"/>
        <v>0</v>
      </c>
      <c r="P34" s="50">
        <v>2</v>
      </c>
      <c r="Q34" s="50"/>
    </row>
    <row r="35" s="35" customFormat="1" customHeight="1" spans="1:17">
      <c r="A35" s="50" t="s">
        <v>217</v>
      </c>
      <c r="B35" s="50" t="s">
        <v>84</v>
      </c>
      <c r="C35" s="51" t="s">
        <v>96</v>
      </c>
      <c r="D35" s="50" t="s">
        <v>86</v>
      </c>
      <c r="E35" s="50" t="s">
        <v>97</v>
      </c>
      <c r="F35" s="50" t="s">
        <v>17</v>
      </c>
      <c r="G35" s="50" t="s">
        <v>5</v>
      </c>
      <c r="H35" s="52"/>
      <c r="I35" s="73"/>
      <c r="J35" s="73"/>
      <c r="K35" s="50">
        <f t="shared" si="6"/>
        <v>0</v>
      </c>
      <c r="L35" s="52"/>
      <c r="M35" s="52"/>
      <c r="N35" s="52"/>
      <c r="O35" s="50">
        <f t="shared" si="7"/>
        <v>0</v>
      </c>
      <c r="P35" s="50">
        <v>2</v>
      </c>
      <c r="Q35" s="50" t="s">
        <v>14</v>
      </c>
    </row>
    <row r="36" s="36" customFormat="1" hidden="1" customHeight="1" spans="1:17">
      <c r="A36" s="50" t="s">
        <v>217</v>
      </c>
      <c r="B36" s="50" t="s">
        <v>14</v>
      </c>
      <c r="C36" s="51" t="s">
        <v>2584</v>
      </c>
      <c r="D36" s="50" t="s">
        <v>86</v>
      </c>
      <c r="E36" s="50" t="s">
        <v>86</v>
      </c>
      <c r="F36" s="55" t="s">
        <v>22</v>
      </c>
      <c r="G36" s="50" t="s">
        <v>5</v>
      </c>
      <c r="H36" s="52"/>
      <c r="I36" s="52"/>
      <c r="J36" s="73"/>
      <c r="K36" s="50">
        <f t="shared" si="6"/>
        <v>0</v>
      </c>
      <c r="L36" s="73"/>
      <c r="M36" s="73"/>
      <c r="N36" s="73"/>
      <c r="O36" s="50">
        <f t="shared" si="7"/>
        <v>0</v>
      </c>
      <c r="P36" s="55" t="s">
        <v>14</v>
      </c>
      <c r="Q36" s="50" t="s">
        <v>14</v>
      </c>
    </row>
    <row r="37" s="35" customFormat="1" customHeight="1" spans="1:17">
      <c r="A37" s="56" t="s">
        <v>3481</v>
      </c>
      <c r="B37" s="57"/>
      <c r="C37" s="57"/>
      <c r="D37" s="57"/>
      <c r="E37" s="57"/>
      <c r="F37" s="57"/>
      <c r="G37" s="58"/>
      <c r="H37" s="59">
        <f t="shared" ref="H37:Q37" si="8">SUM(H31:H36)</f>
        <v>0</v>
      </c>
      <c r="I37" s="59">
        <f t="shared" si="8"/>
        <v>0</v>
      </c>
      <c r="J37" s="59">
        <f t="shared" si="8"/>
        <v>0</v>
      </c>
      <c r="K37" s="59">
        <f t="shared" si="8"/>
        <v>0</v>
      </c>
      <c r="L37" s="59">
        <f t="shared" si="8"/>
        <v>0</v>
      </c>
      <c r="M37" s="59">
        <f t="shared" si="8"/>
        <v>0</v>
      </c>
      <c r="N37" s="59">
        <f t="shared" si="8"/>
        <v>0</v>
      </c>
      <c r="O37" s="59">
        <f t="shared" si="8"/>
        <v>0</v>
      </c>
      <c r="P37" s="59">
        <f t="shared" si="8"/>
        <v>8</v>
      </c>
      <c r="Q37" s="59">
        <f t="shared" si="8"/>
        <v>0</v>
      </c>
    </row>
    <row r="38" s="39" customFormat="1" customHeight="1" spans="1:19">
      <c r="A38" s="50" t="s">
        <v>217</v>
      </c>
      <c r="B38" s="50" t="s">
        <v>84</v>
      </c>
      <c r="C38" s="51" t="s">
        <v>100</v>
      </c>
      <c r="D38" s="61" t="s">
        <v>2995</v>
      </c>
      <c r="E38" s="50" t="s">
        <v>102</v>
      </c>
      <c r="F38" s="50" t="s">
        <v>17</v>
      </c>
      <c r="G38" s="50" t="s">
        <v>5</v>
      </c>
      <c r="H38" s="52"/>
      <c r="I38" s="52"/>
      <c r="J38" s="52"/>
      <c r="K38" s="50">
        <f t="shared" ref="K38:K44" si="9">H38+I38*2+J38*2</f>
        <v>0</v>
      </c>
      <c r="L38" s="52"/>
      <c r="M38" s="52"/>
      <c r="N38" s="52"/>
      <c r="O38" s="68">
        <f t="shared" ref="O38:O44" si="10">L38+M38*2+N38*2</f>
        <v>0</v>
      </c>
      <c r="P38" s="50">
        <v>2</v>
      </c>
      <c r="Q38" s="68" t="s">
        <v>14</v>
      </c>
      <c r="S38" s="35"/>
    </row>
    <row r="39" s="39" customFormat="1" customHeight="1" spans="1:19">
      <c r="A39" s="50" t="s">
        <v>217</v>
      </c>
      <c r="B39" s="55" t="s">
        <v>58</v>
      </c>
      <c r="C39" s="51" t="s">
        <v>105</v>
      </c>
      <c r="D39" s="61" t="s">
        <v>2995</v>
      </c>
      <c r="E39" s="50" t="s">
        <v>106</v>
      </c>
      <c r="F39" s="50" t="s">
        <v>17</v>
      </c>
      <c r="G39" s="50" t="s">
        <v>5</v>
      </c>
      <c r="H39" s="52"/>
      <c r="I39" s="52"/>
      <c r="J39" s="52"/>
      <c r="K39" s="50">
        <f t="shared" si="9"/>
        <v>0</v>
      </c>
      <c r="L39" s="52"/>
      <c r="M39" s="52"/>
      <c r="N39" s="52"/>
      <c r="O39" s="71">
        <f t="shared" si="10"/>
        <v>0</v>
      </c>
      <c r="P39" s="50">
        <v>2</v>
      </c>
      <c r="Q39" s="71"/>
      <c r="R39" s="35"/>
      <c r="S39" s="35"/>
    </row>
    <row r="40" s="37" customFormat="1" customHeight="1" spans="1:19">
      <c r="A40" s="50" t="s">
        <v>217</v>
      </c>
      <c r="B40" s="55" t="s">
        <v>58</v>
      </c>
      <c r="C40" s="51" t="s">
        <v>105</v>
      </c>
      <c r="D40" s="61" t="s">
        <v>2995</v>
      </c>
      <c r="E40" s="50" t="s">
        <v>109</v>
      </c>
      <c r="F40" s="50" t="s">
        <v>17</v>
      </c>
      <c r="G40" s="50" t="s">
        <v>5</v>
      </c>
      <c r="H40" s="52"/>
      <c r="I40" s="52"/>
      <c r="J40" s="52"/>
      <c r="K40" s="71">
        <f t="shared" si="9"/>
        <v>0</v>
      </c>
      <c r="L40" s="52"/>
      <c r="M40" s="52"/>
      <c r="N40" s="52"/>
      <c r="O40" s="68">
        <f t="shared" si="10"/>
        <v>0</v>
      </c>
      <c r="P40" s="50">
        <v>2</v>
      </c>
      <c r="Q40" s="71" t="s">
        <v>14</v>
      </c>
      <c r="R40" s="35"/>
      <c r="S40" s="35"/>
    </row>
    <row r="41" s="39" customFormat="1" customHeight="1" spans="1:19">
      <c r="A41" s="50" t="s">
        <v>217</v>
      </c>
      <c r="B41" s="55" t="s">
        <v>58</v>
      </c>
      <c r="C41" s="51" t="s">
        <v>111</v>
      </c>
      <c r="D41" s="61" t="s">
        <v>2995</v>
      </c>
      <c r="E41" s="50" t="s">
        <v>112</v>
      </c>
      <c r="F41" s="50" t="s">
        <v>17</v>
      </c>
      <c r="G41" s="50" t="s">
        <v>5</v>
      </c>
      <c r="H41" s="52"/>
      <c r="I41" s="52"/>
      <c r="J41" s="52"/>
      <c r="K41" s="71">
        <f t="shared" si="9"/>
        <v>0</v>
      </c>
      <c r="L41" s="52"/>
      <c r="M41" s="52"/>
      <c r="N41" s="52"/>
      <c r="O41" s="71">
        <f t="shared" si="10"/>
        <v>0</v>
      </c>
      <c r="P41" s="50">
        <v>2</v>
      </c>
      <c r="Q41" s="50" t="s">
        <v>14</v>
      </c>
      <c r="R41" s="35"/>
      <c r="S41" s="35"/>
    </row>
    <row r="42" s="39" customFormat="1" customHeight="1" spans="1:19">
      <c r="A42" s="50" t="s">
        <v>217</v>
      </c>
      <c r="B42" s="55" t="s">
        <v>58</v>
      </c>
      <c r="C42" s="51" t="s">
        <v>111</v>
      </c>
      <c r="D42" s="61" t="s">
        <v>2995</v>
      </c>
      <c r="E42" s="50" t="s">
        <v>115</v>
      </c>
      <c r="F42" s="50" t="s">
        <v>17</v>
      </c>
      <c r="G42" s="50" t="s">
        <v>5</v>
      </c>
      <c r="H42" s="52"/>
      <c r="I42" s="52"/>
      <c r="J42" s="52"/>
      <c r="K42" s="71">
        <f t="shared" si="9"/>
        <v>0</v>
      </c>
      <c r="L42" s="52"/>
      <c r="M42" s="52"/>
      <c r="N42" s="52"/>
      <c r="O42" s="71">
        <f t="shared" si="10"/>
        <v>0</v>
      </c>
      <c r="P42" s="50">
        <v>2</v>
      </c>
      <c r="Q42" s="50" t="s">
        <v>14</v>
      </c>
      <c r="R42" s="35"/>
      <c r="S42" s="35"/>
    </row>
    <row r="43" s="37" customFormat="1" customHeight="1" spans="1:19">
      <c r="A43" s="50" t="s">
        <v>217</v>
      </c>
      <c r="B43" s="55" t="s">
        <v>58</v>
      </c>
      <c r="C43" s="51" t="s">
        <v>117</v>
      </c>
      <c r="D43" s="61" t="s">
        <v>2995</v>
      </c>
      <c r="E43" s="50" t="s">
        <v>118</v>
      </c>
      <c r="F43" s="50" t="s">
        <v>17</v>
      </c>
      <c r="G43" s="50" t="s">
        <v>5</v>
      </c>
      <c r="H43" s="52"/>
      <c r="I43" s="52"/>
      <c r="J43" s="52"/>
      <c r="K43" s="68">
        <f t="shared" si="9"/>
        <v>0</v>
      </c>
      <c r="L43" s="52"/>
      <c r="M43" s="52"/>
      <c r="N43" s="52"/>
      <c r="O43" s="71">
        <f t="shared" si="10"/>
        <v>0</v>
      </c>
      <c r="P43" s="50">
        <v>2</v>
      </c>
      <c r="Q43" s="50" t="s">
        <v>14</v>
      </c>
      <c r="R43" s="35"/>
      <c r="S43" s="35"/>
    </row>
    <row r="44" s="39" customFormat="1" customHeight="1" spans="1:19">
      <c r="A44" s="50" t="s">
        <v>217</v>
      </c>
      <c r="B44" s="55" t="s">
        <v>58</v>
      </c>
      <c r="C44" s="51" t="s">
        <v>117</v>
      </c>
      <c r="D44" s="61" t="s">
        <v>2995</v>
      </c>
      <c r="E44" s="50" t="s">
        <v>121</v>
      </c>
      <c r="F44" s="50" t="s">
        <v>17</v>
      </c>
      <c r="G44" s="50" t="s">
        <v>5</v>
      </c>
      <c r="H44" s="52"/>
      <c r="I44" s="52"/>
      <c r="J44" s="52"/>
      <c r="K44" s="50">
        <f t="shared" si="9"/>
        <v>0</v>
      </c>
      <c r="L44" s="52"/>
      <c r="M44" s="52"/>
      <c r="N44" s="52"/>
      <c r="O44" s="68">
        <f t="shared" si="10"/>
        <v>0</v>
      </c>
      <c r="P44" s="50">
        <v>2</v>
      </c>
      <c r="Q44" s="50" t="s">
        <v>14</v>
      </c>
      <c r="R44" s="35"/>
      <c r="S44" s="35"/>
    </row>
    <row r="45" s="37" customFormat="1" customHeight="1" spans="1:19">
      <c r="A45" s="56" t="s">
        <v>3482</v>
      </c>
      <c r="B45" s="57"/>
      <c r="C45" s="57"/>
      <c r="D45" s="57"/>
      <c r="E45" s="57"/>
      <c r="F45" s="57"/>
      <c r="G45" s="58"/>
      <c r="H45" s="59">
        <f t="shared" ref="H45:Q45" si="11">SUM(H38:H44)</f>
        <v>0</v>
      </c>
      <c r="I45" s="59">
        <f t="shared" si="11"/>
        <v>0</v>
      </c>
      <c r="J45" s="59">
        <f t="shared" si="11"/>
        <v>0</v>
      </c>
      <c r="K45" s="59">
        <f t="shared" si="11"/>
        <v>0</v>
      </c>
      <c r="L45" s="59">
        <f t="shared" si="11"/>
        <v>0</v>
      </c>
      <c r="M45" s="59">
        <f t="shared" si="11"/>
        <v>0</v>
      </c>
      <c r="N45" s="59">
        <f t="shared" si="11"/>
        <v>0</v>
      </c>
      <c r="O45" s="59">
        <f t="shared" si="11"/>
        <v>0</v>
      </c>
      <c r="P45" s="59">
        <f t="shared" si="11"/>
        <v>14</v>
      </c>
      <c r="Q45" s="59">
        <f t="shared" si="11"/>
        <v>0</v>
      </c>
      <c r="R45" s="35"/>
      <c r="S45" s="35"/>
    </row>
    <row r="46" s="40" customFormat="1" ht="22" customHeight="1" spans="1:17">
      <c r="A46" s="62" t="s">
        <v>3766</v>
      </c>
      <c r="B46" s="63"/>
      <c r="C46" s="63"/>
      <c r="D46" s="63"/>
      <c r="E46" s="63"/>
      <c r="F46" s="63"/>
      <c r="G46" s="63"/>
      <c r="H46" s="63">
        <f>H19+H30+H45+H37</f>
        <v>0</v>
      </c>
      <c r="I46" s="63">
        <f t="shared" ref="I46:Q46" si="12">I19+I30+I45+I37</f>
        <v>0</v>
      </c>
      <c r="J46" s="63">
        <f t="shared" si="12"/>
        <v>0</v>
      </c>
      <c r="K46" s="63">
        <f t="shared" si="12"/>
        <v>0</v>
      </c>
      <c r="L46" s="63">
        <f t="shared" si="12"/>
        <v>0</v>
      </c>
      <c r="M46" s="63">
        <f t="shared" si="12"/>
        <v>0</v>
      </c>
      <c r="N46" s="63">
        <f t="shared" si="12"/>
        <v>0</v>
      </c>
      <c r="O46" s="63">
        <f t="shared" si="12"/>
        <v>0</v>
      </c>
      <c r="P46" s="63">
        <f>P19+P30+P45+P37</f>
        <v>58</v>
      </c>
      <c r="Q46" s="63">
        <f t="shared" si="12"/>
        <v>0</v>
      </c>
    </row>
    <row r="47" s="40" customFormat="1" customHeight="1" spans="1:17">
      <c r="A47" s="64" t="s">
        <v>226</v>
      </c>
      <c r="B47" s="64"/>
      <c r="C47" s="64"/>
      <c r="D47" s="64"/>
      <c r="E47" s="64"/>
      <c r="F47" s="64"/>
      <c r="G47" s="64"/>
      <c r="H47" s="65">
        <f>(H46/29+I46/29*2+J46/29*2)/6*100</f>
        <v>0</v>
      </c>
      <c r="I47" s="65"/>
      <c r="J47" s="65"/>
      <c r="K47" s="65"/>
      <c r="L47" s="65">
        <f>(L46/29+M46/29*2+N46/29*2)/6*100</f>
        <v>0</v>
      </c>
      <c r="M47" s="65"/>
      <c r="N47" s="65"/>
      <c r="O47" s="65"/>
      <c r="P47" s="65"/>
      <c r="Q47" s="77"/>
    </row>
    <row r="48" s="35" customFormat="1" customHeight="1" spans="1:17">
      <c r="A48" s="64" t="s">
        <v>227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</row>
    <row r="49" s="35" customFormat="1" customHeight="1" spans="3:3">
      <c r="C49" s="41"/>
    </row>
    <row r="147" s="36" customFormat="1" customHeight="1" spans="3:16">
      <c r="C147" s="78"/>
      <c r="O147" s="35"/>
      <c r="P147" s="35"/>
    </row>
    <row r="148" s="36" customFormat="1" customHeight="1" spans="3:16">
      <c r="C148" s="78"/>
      <c r="O148" s="35"/>
      <c r="P148" s="35"/>
    </row>
    <row r="149" s="36" customFormat="1" customHeight="1" spans="3:16">
      <c r="C149" s="78"/>
      <c r="O149" s="35"/>
      <c r="P149" s="35"/>
    </row>
    <row r="150" s="36" customFormat="1" customHeight="1" spans="3:16">
      <c r="C150" s="78"/>
      <c r="O150" s="35"/>
      <c r="P150" s="35"/>
    </row>
    <row r="155" s="36" customFormat="1" customHeight="1" spans="3:3">
      <c r="C155" s="78"/>
    </row>
    <row r="156" s="36" customFormat="1" customHeight="1" spans="3:3">
      <c r="C156" s="78"/>
    </row>
    <row r="157" s="36" customFormat="1" customHeight="1" spans="3:3">
      <c r="C157" s="78"/>
    </row>
    <row r="158" s="36" customFormat="1" customHeight="1" spans="3:3">
      <c r="C158" s="78"/>
    </row>
    <row r="159" s="36" customFormat="1" customHeight="1" spans="3:3">
      <c r="C159" s="78"/>
    </row>
    <row r="160" s="36" customFormat="1" customHeight="1" spans="3:3">
      <c r="C160" s="78"/>
    </row>
    <row r="161" s="36" customFormat="1" customHeight="1" spans="3:3">
      <c r="C161" s="78"/>
    </row>
    <row r="162" s="36" customFormat="1" customHeight="1" spans="3:3">
      <c r="C162" s="78"/>
    </row>
    <row r="163" s="36" customFormat="1" customHeight="1" spans="3:3">
      <c r="C163" s="78"/>
    </row>
    <row r="164" s="36" customFormat="1" customHeight="1" spans="3:3">
      <c r="C164" s="78"/>
    </row>
    <row r="165" s="36" customFormat="1" customHeight="1" spans="3:3">
      <c r="C165" s="78"/>
    </row>
    <row r="166" s="36" customFormat="1" customHeight="1" spans="3:3">
      <c r="C166" s="78"/>
    </row>
    <row r="167" s="36" customFormat="1" customHeight="1" spans="3:3">
      <c r="C167" s="78"/>
    </row>
    <row r="168" s="36" customFormat="1" customHeight="1" spans="3:3">
      <c r="C168" s="78"/>
    </row>
    <row r="169" s="36" customFormat="1" customHeight="1" spans="3:3">
      <c r="C169" s="78"/>
    </row>
    <row r="170" s="36" customFormat="1" customHeight="1" spans="3:3">
      <c r="C170" s="78"/>
    </row>
    <row r="171" s="36" customFormat="1" customHeight="1" spans="3:3">
      <c r="C171" s="78"/>
    </row>
    <row r="172" s="36" customFormat="1" customHeight="1" spans="3:3">
      <c r="C172" s="78"/>
    </row>
    <row r="173" s="36" customFormat="1" customHeight="1" spans="3:3">
      <c r="C173" s="78"/>
    </row>
    <row r="174" s="36" customFormat="1" customHeight="1" spans="3:3">
      <c r="C174" s="78"/>
    </row>
    <row r="175" s="36" customFormat="1" customHeight="1" spans="3:3">
      <c r="C175" s="78"/>
    </row>
    <row r="176" s="36" customFormat="1" customHeight="1" spans="3:3">
      <c r="C176" s="78"/>
    </row>
    <row r="177" s="36" customFormat="1" customHeight="1" spans="3:3">
      <c r="C177" s="78"/>
    </row>
    <row r="178" s="36" customFormat="1" customHeight="1" spans="3:3">
      <c r="C178" s="78"/>
    </row>
    <row r="179" s="36" customFormat="1" customHeight="1" spans="3:3">
      <c r="C179" s="78"/>
    </row>
    <row r="180" s="36" customFormat="1" customHeight="1" spans="3:3">
      <c r="C180" s="78"/>
    </row>
    <row r="181" s="36" customFormat="1" customHeight="1" spans="3:3">
      <c r="C181" s="78"/>
    </row>
    <row r="182" s="36" customFormat="1" customHeight="1" spans="3:3">
      <c r="C182" s="78"/>
    </row>
    <row r="183" s="36" customFormat="1" customHeight="1" spans="3:3">
      <c r="C183" s="78"/>
    </row>
    <row r="184" s="36" customFormat="1" customHeight="1" spans="3:3">
      <c r="C184" s="78"/>
    </row>
    <row r="185" s="36" customFormat="1" customHeight="1" spans="3:3">
      <c r="C185" s="78"/>
    </row>
    <row r="186" s="36" customFormat="1" customHeight="1" spans="3:3">
      <c r="C186" s="78"/>
    </row>
    <row r="187" s="36" customFormat="1" customHeight="1" spans="3:3">
      <c r="C187" s="78"/>
    </row>
    <row r="188" s="36" customFormat="1" customHeight="1" spans="3:3">
      <c r="C188" s="78"/>
    </row>
    <row r="189" s="36" customFormat="1" customHeight="1" spans="3:3">
      <c r="C189" s="78"/>
    </row>
    <row r="190" s="36" customFormat="1" customHeight="1" spans="3:3">
      <c r="C190" s="78"/>
    </row>
    <row r="191" s="36" customFormat="1" customHeight="1" spans="3:3">
      <c r="C191" s="78"/>
    </row>
    <row r="192" s="36" customFormat="1" customHeight="1" spans="3:3">
      <c r="C192" s="78"/>
    </row>
    <row r="193" s="36" customFormat="1" customHeight="1" spans="3:3">
      <c r="C193" s="78"/>
    </row>
    <row r="194" s="36" customFormat="1" customHeight="1" spans="3:3">
      <c r="C194" s="78"/>
    </row>
    <row r="195" s="36" customFormat="1" customHeight="1" spans="3:3">
      <c r="C195" s="78"/>
    </row>
    <row r="196" s="36" customFormat="1" customHeight="1" spans="3:3">
      <c r="C196" s="78"/>
    </row>
    <row r="197" s="36" customFormat="1" customHeight="1" spans="3:3">
      <c r="C197" s="78"/>
    </row>
    <row r="198" s="36" customFormat="1" customHeight="1" spans="3:16">
      <c r="C198" s="78"/>
      <c r="N198" s="36" t="s">
        <v>263</v>
      </c>
      <c r="O198" s="36">
        <v>1</v>
      </c>
      <c r="P198" s="36">
        <v>1</v>
      </c>
    </row>
    <row r="199" s="35" customFormat="1" customHeight="1" spans="3:16">
      <c r="C199" s="41"/>
      <c r="N199" s="36" t="s">
        <v>263</v>
      </c>
      <c r="O199" s="35" t="s">
        <v>14</v>
      </c>
      <c r="P199" s="36"/>
    </row>
    <row r="200" s="35" customFormat="1" customHeight="1" spans="3:16">
      <c r="C200" s="41"/>
      <c r="N200" s="36" t="s">
        <v>263</v>
      </c>
      <c r="O200" s="35" t="s">
        <v>14</v>
      </c>
      <c r="P200" s="36"/>
    </row>
    <row r="201" s="35" customFormat="1" customHeight="1" spans="3:16">
      <c r="C201" s="41"/>
      <c r="N201" s="36" t="s">
        <v>263</v>
      </c>
      <c r="O201" s="35">
        <v>2</v>
      </c>
      <c r="P201" s="36"/>
    </row>
    <row r="202" s="35" customFormat="1" customHeight="1" spans="3:16">
      <c r="C202" s="41"/>
      <c r="N202" s="36" t="s">
        <v>263</v>
      </c>
      <c r="O202" s="35" t="s">
        <v>14</v>
      </c>
      <c r="P202" s="36"/>
    </row>
    <row r="203" s="35" customFormat="1" customHeight="1" spans="3:16">
      <c r="C203" s="41"/>
      <c r="N203" s="36" t="s">
        <v>263</v>
      </c>
      <c r="O203" s="35" t="s">
        <v>14</v>
      </c>
      <c r="P203" s="35">
        <v>1</v>
      </c>
    </row>
    <row r="204" s="35" customFormat="1" customHeight="1" spans="3:15">
      <c r="C204" s="41"/>
      <c r="N204" s="36" t="s">
        <v>263</v>
      </c>
      <c r="O204" s="35" t="s">
        <v>14</v>
      </c>
    </row>
    <row r="205" s="35" customFormat="1" customHeight="1" spans="3:15">
      <c r="C205" s="41"/>
      <c r="N205" s="36" t="s">
        <v>263</v>
      </c>
      <c r="O205" s="35">
        <v>1</v>
      </c>
    </row>
    <row r="206" s="35" customFormat="1" customHeight="1" spans="3:16">
      <c r="C206" s="41"/>
      <c r="N206" s="36" t="s">
        <v>263</v>
      </c>
      <c r="O206" s="35">
        <v>2</v>
      </c>
      <c r="P206" s="35">
        <v>1</v>
      </c>
    </row>
    <row r="207" s="35" customFormat="1" customHeight="1" spans="3:15">
      <c r="C207" s="41"/>
      <c r="N207" s="36" t="s">
        <v>263</v>
      </c>
      <c r="O207" s="35" t="s">
        <v>14</v>
      </c>
    </row>
    <row r="208" s="35" customFormat="1" customHeight="1" spans="3:15">
      <c r="C208" s="41"/>
      <c r="N208" s="36" t="s">
        <v>263</v>
      </c>
      <c r="O208" s="35">
        <v>1</v>
      </c>
    </row>
  </sheetData>
  <autoFilter xmlns:etc="http://www.wps.cn/officeDocument/2017/etCustomData" ref="A3:S48" etc:filterBottomFollowUsedRange="0">
    <extLst/>
  </autoFilter>
  <mergeCells count="24">
    <mergeCell ref="A1:Q1"/>
    <mergeCell ref="H2:K2"/>
    <mergeCell ref="L2:O2"/>
    <mergeCell ref="A19:G19"/>
    <mergeCell ref="A30:G30"/>
    <mergeCell ref="A37:G37"/>
    <mergeCell ref="A45:G45"/>
    <mergeCell ref="A46:G46"/>
    <mergeCell ref="A47:G47"/>
    <mergeCell ref="H47:K47"/>
    <mergeCell ref="L47:O47"/>
    <mergeCell ref="A48:Q48"/>
    <mergeCell ref="A2:A3"/>
    <mergeCell ref="B2:B3"/>
    <mergeCell ref="C2:C3"/>
    <mergeCell ref="D2:D3"/>
    <mergeCell ref="E2:E3"/>
    <mergeCell ref="F2:F3"/>
    <mergeCell ref="G2:G3"/>
    <mergeCell ref="P2:P3"/>
    <mergeCell ref="P198:P202"/>
    <mergeCell ref="P203:P205"/>
    <mergeCell ref="P206:P208"/>
    <mergeCell ref="Q2:Q3"/>
  </mergeCells>
  <pageMargins left="0.652777777777778" right="0.652777777777778" top="0.652777777777778" bottom="0.652777777777778" header="0.5" footer="0.5"/>
  <pageSetup paperSize="9" scale="80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workbookViewId="0">
      <pane ySplit="1" topLeftCell="A2" activePane="bottomLeft" state="frozen"/>
      <selection/>
      <selection pane="bottomLeft" activeCell="R20" sqref="R20"/>
    </sheetView>
  </sheetViews>
  <sheetFormatPr defaultColWidth="9" defaultRowHeight="13.5"/>
  <cols>
    <col min="1" max="1" width="15.25" customWidth="1"/>
    <col min="2" max="2" width="9.875" customWidth="1"/>
    <col min="3" max="3" width="11.125" customWidth="1"/>
    <col min="4" max="5" width="7" customWidth="1"/>
    <col min="6" max="6" width="32.375" customWidth="1"/>
    <col min="7" max="7" width="9.875" customWidth="1"/>
    <col min="8" max="8" width="14.625" customWidth="1"/>
    <col min="9" max="9" width="15" customWidth="1"/>
    <col min="10" max="10" width="5.625" customWidth="1"/>
    <col min="11" max="11" width="9.375" customWidth="1"/>
    <col min="12" max="12" width="7.75" customWidth="1"/>
    <col min="13" max="13" width="17.625" customWidth="1"/>
    <col min="14" max="14" width="12.25" customWidth="1"/>
    <col min="15" max="15" width="4.75" style="2" customWidth="1"/>
    <col min="16" max="16" width="5.875" style="2" customWidth="1"/>
  </cols>
  <sheetData>
    <row r="1" s="316" customFormat="1" ht="22" customHeight="1" spans="1:16">
      <c r="A1" s="318" t="s">
        <v>228</v>
      </c>
      <c r="B1" s="318" t="s">
        <v>229</v>
      </c>
      <c r="C1" s="318" t="s">
        <v>230</v>
      </c>
      <c r="D1" s="318" t="s">
        <v>231</v>
      </c>
      <c r="E1" s="318" t="s">
        <v>232</v>
      </c>
      <c r="F1" s="318" t="s">
        <v>233</v>
      </c>
      <c r="G1" s="318" t="s">
        <v>234</v>
      </c>
      <c r="H1" s="318" t="s">
        <v>235</v>
      </c>
      <c r="I1" s="318" t="s">
        <v>236</v>
      </c>
      <c r="J1" s="318" t="s">
        <v>237</v>
      </c>
      <c r="K1" s="318" t="s">
        <v>238</v>
      </c>
      <c r="L1" s="318" t="s">
        <v>239</v>
      </c>
      <c r="M1" s="318" t="s">
        <v>240</v>
      </c>
      <c r="N1" s="318" t="s">
        <v>241</v>
      </c>
      <c r="O1" s="402" t="s">
        <v>242</v>
      </c>
      <c r="P1" s="402" t="s">
        <v>243</v>
      </c>
    </row>
    <row r="2" ht="15.75" spans="1:16">
      <c r="A2" s="349" t="s">
        <v>244</v>
      </c>
      <c r="B2" s="350" t="s">
        <v>245</v>
      </c>
      <c r="C2" s="351" t="s">
        <v>246</v>
      </c>
      <c r="D2" s="350" t="s">
        <v>247</v>
      </c>
      <c r="E2" s="350" t="s">
        <v>248</v>
      </c>
      <c r="F2" s="350" t="s">
        <v>249</v>
      </c>
      <c r="G2" s="351" t="s">
        <v>250</v>
      </c>
      <c r="H2" s="351" t="s">
        <v>251</v>
      </c>
      <c r="I2" s="350" t="s">
        <v>39</v>
      </c>
      <c r="J2" s="351">
        <v>5098</v>
      </c>
      <c r="K2" s="350" t="s">
        <v>252</v>
      </c>
      <c r="L2" s="350" t="s">
        <v>40</v>
      </c>
      <c r="M2" s="350" t="s">
        <v>253</v>
      </c>
      <c r="N2" s="403" t="s">
        <v>254</v>
      </c>
      <c r="O2" s="404">
        <v>1</v>
      </c>
      <c r="P2" s="405" t="s">
        <v>14</v>
      </c>
    </row>
    <row r="3" s="147" customFormat="1" ht="15" spans="1:16">
      <c r="A3" s="352" t="s">
        <v>255</v>
      </c>
      <c r="B3" s="353" t="s">
        <v>256</v>
      </c>
      <c r="C3" s="353" t="s">
        <v>257</v>
      </c>
      <c r="D3" s="353" t="s">
        <v>247</v>
      </c>
      <c r="E3" s="353" t="s">
        <v>258</v>
      </c>
      <c r="F3" s="353" t="s">
        <v>259</v>
      </c>
      <c r="G3" s="353" t="s">
        <v>260</v>
      </c>
      <c r="H3" s="353" t="s">
        <v>261</v>
      </c>
      <c r="I3" s="353" t="s">
        <v>72</v>
      </c>
      <c r="J3" s="353">
        <v>4598</v>
      </c>
      <c r="K3" s="353" t="s">
        <v>252</v>
      </c>
      <c r="L3" s="353" t="s">
        <v>73</v>
      </c>
      <c r="M3" s="353" t="s">
        <v>262</v>
      </c>
      <c r="N3" s="406" t="s">
        <v>263</v>
      </c>
      <c r="O3" s="407"/>
      <c r="P3" s="408">
        <v>1</v>
      </c>
    </row>
    <row r="4" ht="15" spans="1:16">
      <c r="A4" s="354" t="s">
        <v>264</v>
      </c>
      <c r="B4" s="355" t="s">
        <v>256</v>
      </c>
      <c r="C4" s="355" t="s">
        <v>257</v>
      </c>
      <c r="D4" s="355" t="s">
        <v>247</v>
      </c>
      <c r="E4" s="355" t="s">
        <v>258</v>
      </c>
      <c r="F4" s="355" t="s">
        <v>259</v>
      </c>
      <c r="G4" s="355" t="s">
        <v>260</v>
      </c>
      <c r="H4" s="355" t="s">
        <v>265</v>
      </c>
      <c r="I4" s="355" t="s">
        <v>72</v>
      </c>
      <c r="J4" s="355">
        <v>5898</v>
      </c>
      <c r="K4" s="355" t="s">
        <v>252</v>
      </c>
      <c r="L4" s="355" t="s">
        <v>73</v>
      </c>
      <c r="M4" s="355" t="s">
        <v>266</v>
      </c>
      <c r="N4" s="409" t="s">
        <v>263</v>
      </c>
      <c r="O4" s="410">
        <v>1</v>
      </c>
      <c r="P4" s="411"/>
    </row>
    <row r="5" s="147" customFormat="1" ht="15.75" spans="1:16">
      <c r="A5" s="356" t="s">
        <v>267</v>
      </c>
      <c r="B5" s="357" t="s">
        <v>256</v>
      </c>
      <c r="C5" s="357" t="s">
        <v>257</v>
      </c>
      <c r="D5" s="357" t="s">
        <v>247</v>
      </c>
      <c r="E5" s="357" t="s">
        <v>258</v>
      </c>
      <c r="F5" s="357" t="s">
        <v>259</v>
      </c>
      <c r="G5" s="357" t="s">
        <v>260</v>
      </c>
      <c r="H5" s="357" t="s">
        <v>268</v>
      </c>
      <c r="I5" s="357" t="s">
        <v>72</v>
      </c>
      <c r="J5" s="357">
        <v>3098</v>
      </c>
      <c r="K5" s="357" t="s">
        <v>252</v>
      </c>
      <c r="L5" s="357" t="s">
        <v>73</v>
      </c>
      <c r="M5" s="357" t="s">
        <v>269</v>
      </c>
      <c r="N5" s="412" t="s">
        <v>263</v>
      </c>
      <c r="O5" s="413"/>
      <c r="P5" s="414"/>
    </row>
    <row r="6" s="147" customFormat="1" ht="15" spans="1:16">
      <c r="A6" s="352" t="s">
        <v>270</v>
      </c>
      <c r="B6" s="353" t="s">
        <v>271</v>
      </c>
      <c r="C6" s="353" t="s">
        <v>272</v>
      </c>
      <c r="D6" s="353" t="s">
        <v>247</v>
      </c>
      <c r="E6" s="353" t="s">
        <v>273</v>
      </c>
      <c r="F6" s="353" t="s">
        <v>274</v>
      </c>
      <c r="G6" s="353" t="s">
        <v>275</v>
      </c>
      <c r="H6" s="353" t="s">
        <v>276</v>
      </c>
      <c r="I6" s="353" t="s">
        <v>72</v>
      </c>
      <c r="J6" s="353">
        <v>5398</v>
      </c>
      <c r="K6" s="353" t="s">
        <v>252</v>
      </c>
      <c r="L6" s="353" t="s">
        <v>73</v>
      </c>
      <c r="M6" s="353" t="s">
        <v>277</v>
      </c>
      <c r="N6" s="406" t="s">
        <v>263</v>
      </c>
      <c r="O6" s="407"/>
      <c r="P6" s="408">
        <v>1</v>
      </c>
    </row>
    <row r="7" ht="15" spans="1:16">
      <c r="A7" s="354" t="s">
        <v>278</v>
      </c>
      <c r="B7" s="355" t="s">
        <v>271</v>
      </c>
      <c r="C7" s="355" t="s">
        <v>272</v>
      </c>
      <c r="D7" s="355" t="s">
        <v>247</v>
      </c>
      <c r="E7" s="355" t="s">
        <v>273</v>
      </c>
      <c r="F7" s="355" t="s">
        <v>274</v>
      </c>
      <c r="G7" s="355" t="s">
        <v>275</v>
      </c>
      <c r="H7" s="355" t="s">
        <v>265</v>
      </c>
      <c r="I7" s="355" t="s">
        <v>72</v>
      </c>
      <c r="J7" s="355">
        <v>5898</v>
      </c>
      <c r="K7" s="355" t="s">
        <v>252</v>
      </c>
      <c r="L7" s="355" t="s">
        <v>73</v>
      </c>
      <c r="M7" s="355" t="s">
        <v>266</v>
      </c>
      <c r="N7" s="409" t="s">
        <v>263</v>
      </c>
      <c r="O7" s="410">
        <v>1</v>
      </c>
      <c r="P7" s="411"/>
    </row>
    <row r="8" s="147" customFormat="1" ht="15.75" spans="1:16">
      <c r="A8" s="356" t="s">
        <v>279</v>
      </c>
      <c r="B8" s="357" t="s">
        <v>271</v>
      </c>
      <c r="C8" s="357" t="s">
        <v>272</v>
      </c>
      <c r="D8" s="357" t="s">
        <v>247</v>
      </c>
      <c r="E8" s="357" t="s">
        <v>273</v>
      </c>
      <c r="F8" s="357" t="s">
        <v>274</v>
      </c>
      <c r="G8" s="357" t="s">
        <v>275</v>
      </c>
      <c r="H8" s="357" t="s">
        <v>268</v>
      </c>
      <c r="I8" s="357" t="s">
        <v>72</v>
      </c>
      <c r="J8" s="357">
        <v>3098</v>
      </c>
      <c r="K8" s="357" t="s">
        <v>252</v>
      </c>
      <c r="L8" s="357" t="s">
        <v>73</v>
      </c>
      <c r="M8" s="357" t="s">
        <v>269</v>
      </c>
      <c r="N8" s="412" t="s">
        <v>263</v>
      </c>
      <c r="O8" s="413"/>
      <c r="P8" s="414"/>
    </row>
    <row r="9" ht="15" spans="1:16">
      <c r="A9" s="358" t="s">
        <v>280</v>
      </c>
      <c r="B9" s="359" t="s">
        <v>281</v>
      </c>
      <c r="C9" s="359" t="s">
        <v>282</v>
      </c>
      <c r="D9" s="359" t="s">
        <v>247</v>
      </c>
      <c r="E9" s="359" t="s">
        <v>273</v>
      </c>
      <c r="F9" s="359" t="s">
        <v>283</v>
      </c>
      <c r="G9" s="359" t="s">
        <v>275</v>
      </c>
      <c r="H9" s="359" t="s">
        <v>265</v>
      </c>
      <c r="I9" s="359" t="s">
        <v>72</v>
      </c>
      <c r="J9" s="359">
        <v>5898</v>
      </c>
      <c r="K9" s="359" t="s">
        <v>252</v>
      </c>
      <c r="L9" s="415" t="s">
        <v>73</v>
      </c>
      <c r="M9" s="359" t="s">
        <v>266</v>
      </c>
      <c r="N9" s="415" t="s">
        <v>263</v>
      </c>
      <c r="O9" s="407">
        <v>1</v>
      </c>
      <c r="P9" s="408">
        <v>1</v>
      </c>
    </row>
    <row r="10" s="147" customFormat="1" ht="15" spans="1:16">
      <c r="A10" s="360" t="s">
        <v>284</v>
      </c>
      <c r="B10" s="322" t="s">
        <v>281</v>
      </c>
      <c r="C10" s="322" t="s">
        <v>282</v>
      </c>
      <c r="D10" s="322" t="s">
        <v>247</v>
      </c>
      <c r="E10" s="322" t="s">
        <v>273</v>
      </c>
      <c r="F10" s="322" t="s">
        <v>283</v>
      </c>
      <c r="G10" s="322" t="s">
        <v>275</v>
      </c>
      <c r="H10" s="322" t="s">
        <v>268</v>
      </c>
      <c r="I10" s="322" t="s">
        <v>72</v>
      </c>
      <c r="J10" s="322">
        <v>3098</v>
      </c>
      <c r="K10" s="322" t="s">
        <v>252</v>
      </c>
      <c r="L10" s="322" t="s">
        <v>73</v>
      </c>
      <c r="M10" s="322" t="s">
        <v>269</v>
      </c>
      <c r="N10" s="323" t="s">
        <v>263</v>
      </c>
      <c r="O10" s="410"/>
      <c r="P10" s="411"/>
    </row>
    <row r="11" s="147" customFormat="1" ht="15.75" spans="1:16">
      <c r="A11" s="356" t="s">
        <v>285</v>
      </c>
      <c r="B11" s="357" t="s">
        <v>281</v>
      </c>
      <c r="C11" s="357" t="s">
        <v>282</v>
      </c>
      <c r="D11" s="357" t="s">
        <v>247</v>
      </c>
      <c r="E11" s="357" t="s">
        <v>273</v>
      </c>
      <c r="F11" s="357" t="s">
        <v>283</v>
      </c>
      <c r="G11" s="357" t="s">
        <v>275</v>
      </c>
      <c r="H11" s="357" t="s">
        <v>286</v>
      </c>
      <c r="I11" s="357" t="s">
        <v>72</v>
      </c>
      <c r="J11" s="357">
        <v>7898</v>
      </c>
      <c r="K11" s="357" t="s">
        <v>252</v>
      </c>
      <c r="L11" s="357" t="s">
        <v>73</v>
      </c>
      <c r="M11" s="357" t="s">
        <v>277</v>
      </c>
      <c r="N11" s="412" t="s">
        <v>263</v>
      </c>
      <c r="O11" s="413"/>
      <c r="P11" s="414"/>
    </row>
    <row r="12" ht="15.75" spans="1:16">
      <c r="A12" s="349" t="s">
        <v>287</v>
      </c>
      <c r="B12" s="350" t="s">
        <v>256</v>
      </c>
      <c r="C12" s="351" t="s">
        <v>257</v>
      </c>
      <c r="D12" s="350" t="s">
        <v>247</v>
      </c>
      <c r="E12" s="350" t="s">
        <v>288</v>
      </c>
      <c r="F12" s="350" t="s">
        <v>289</v>
      </c>
      <c r="G12" s="351" t="s">
        <v>290</v>
      </c>
      <c r="H12" s="351" t="s">
        <v>265</v>
      </c>
      <c r="I12" s="350" t="s">
        <v>72</v>
      </c>
      <c r="J12" s="351">
        <v>5898</v>
      </c>
      <c r="K12" s="350" t="s">
        <v>252</v>
      </c>
      <c r="L12" s="350" t="s">
        <v>73</v>
      </c>
      <c r="M12" s="350" t="s">
        <v>253</v>
      </c>
      <c r="N12" s="403" t="s">
        <v>291</v>
      </c>
      <c r="O12" s="404">
        <v>1</v>
      </c>
      <c r="P12" s="416" t="s">
        <v>14</v>
      </c>
    </row>
    <row r="13" ht="15" spans="1:16">
      <c r="A13" s="361" t="s">
        <v>292</v>
      </c>
      <c r="B13" s="362" t="s">
        <v>293</v>
      </c>
      <c r="C13" s="362" t="s">
        <v>294</v>
      </c>
      <c r="D13" s="362" t="s">
        <v>247</v>
      </c>
      <c r="E13" s="362" t="s">
        <v>273</v>
      </c>
      <c r="F13" s="362" t="s">
        <v>295</v>
      </c>
      <c r="G13" s="362" t="s">
        <v>296</v>
      </c>
      <c r="H13" s="362" t="s">
        <v>297</v>
      </c>
      <c r="I13" s="362" t="s">
        <v>33</v>
      </c>
      <c r="J13" s="362">
        <v>5398</v>
      </c>
      <c r="K13" s="362" t="s">
        <v>252</v>
      </c>
      <c r="L13" s="362" t="s">
        <v>34</v>
      </c>
      <c r="M13" s="362" t="s">
        <v>277</v>
      </c>
      <c r="N13" s="417" t="s">
        <v>298</v>
      </c>
      <c r="O13" s="418"/>
      <c r="P13" s="408">
        <v>1</v>
      </c>
    </row>
    <row r="14" s="110" customFormat="1" ht="15.75" spans="1:16">
      <c r="A14" s="363" t="s">
        <v>299</v>
      </c>
      <c r="B14" s="364" t="s">
        <v>293</v>
      </c>
      <c r="C14" s="365" t="s">
        <v>294</v>
      </c>
      <c r="D14" s="364" t="s">
        <v>247</v>
      </c>
      <c r="E14" s="364" t="s">
        <v>273</v>
      </c>
      <c r="F14" s="364" t="s">
        <v>300</v>
      </c>
      <c r="G14" s="365" t="s">
        <v>296</v>
      </c>
      <c r="H14" s="365" t="s">
        <v>301</v>
      </c>
      <c r="I14" s="364" t="s">
        <v>33</v>
      </c>
      <c r="J14" s="365">
        <v>8568</v>
      </c>
      <c r="K14" s="364" t="s">
        <v>252</v>
      </c>
      <c r="L14" s="364" t="s">
        <v>34</v>
      </c>
      <c r="M14" s="364" t="s">
        <v>253</v>
      </c>
      <c r="N14" s="419" t="s">
        <v>298</v>
      </c>
      <c r="O14" s="420">
        <v>1</v>
      </c>
      <c r="P14" s="421"/>
    </row>
    <row r="15" ht="15" spans="1:16">
      <c r="A15" s="366" t="s">
        <v>302</v>
      </c>
      <c r="B15" s="367" t="s">
        <v>303</v>
      </c>
      <c r="C15" s="367" t="s">
        <v>304</v>
      </c>
      <c r="D15" s="367" t="s">
        <v>247</v>
      </c>
      <c r="E15" s="367" t="s">
        <v>305</v>
      </c>
      <c r="F15" s="367" t="s">
        <v>306</v>
      </c>
      <c r="G15" s="367" t="s">
        <v>307</v>
      </c>
      <c r="H15" s="367" t="s">
        <v>308</v>
      </c>
      <c r="I15" s="367" t="s">
        <v>117</v>
      </c>
      <c r="J15" s="367">
        <v>2998</v>
      </c>
      <c r="K15" s="367" t="s">
        <v>252</v>
      </c>
      <c r="L15" s="367" t="s">
        <v>121</v>
      </c>
      <c r="M15" s="367" t="s">
        <v>269</v>
      </c>
      <c r="N15" s="406" t="s">
        <v>263</v>
      </c>
      <c r="O15" s="407"/>
      <c r="P15" s="408" t="s">
        <v>14</v>
      </c>
    </row>
    <row r="16" ht="15.75" spans="1:16">
      <c r="A16" s="368" t="s">
        <v>309</v>
      </c>
      <c r="B16" s="369" t="s">
        <v>303</v>
      </c>
      <c r="C16" s="369" t="s">
        <v>304</v>
      </c>
      <c r="D16" s="369" t="s">
        <v>247</v>
      </c>
      <c r="E16" s="369" t="s">
        <v>305</v>
      </c>
      <c r="F16" s="369" t="s">
        <v>310</v>
      </c>
      <c r="G16" s="369" t="s">
        <v>307</v>
      </c>
      <c r="H16" s="369" t="s">
        <v>265</v>
      </c>
      <c r="I16" s="369" t="s">
        <v>117</v>
      </c>
      <c r="J16" s="369">
        <v>5398</v>
      </c>
      <c r="K16" s="369" t="s">
        <v>252</v>
      </c>
      <c r="L16" s="369" t="s">
        <v>121</v>
      </c>
      <c r="M16" s="369" t="s">
        <v>266</v>
      </c>
      <c r="N16" s="422" t="s">
        <v>263</v>
      </c>
      <c r="O16" s="413">
        <v>1</v>
      </c>
      <c r="P16" s="414"/>
    </row>
    <row r="17" ht="15" spans="1:16">
      <c r="A17" s="370" t="s">
        <v>311</v>
      </c>
      <c r="B17" s="371" t="s">
        <v>312</v>
      </c>
      <c r="C17" s="371" t="s">
        <v>313</v>
      </c>
      <c r="D17" s="371" t="s">
        <v>247</v>
      </c>
      <c r="E17" s="371" t="s">
        <v>314</v>
      </c>
      <c r="F17" s="371" t="s">
        <v>315</v>
      </c>
      <c r="G17" s="371" t="s">
        <v>316</v>
      </c>
      <c r="H17" s="371" t="s">
        <v>317</v>
      </c>
      <c r="I17" s="371" t="s">
        <v>26</v>
      </c>
      <c r="J17" s="371">
        <v>5598</v>
      </c>
      <c r="K17" s="371" t="s">
        <v>252</v>
      </c>
      <c r="L17" s="371" t="s">
        <v>53</v>
      </c>
      <c r="M17" s="371" t="s">
        <v>266</v>
      </c>
      <c r="N17" s="415" t="s">
        <v>263</v>
      </c>
      <c r="O17" s="407">
        <v>1</v>
      </c>
      <c r="P17" s="408" t="s">
        <v>14</v>
      </c>
    </row>
    <row r="18" ht="15.75" spans="1:16">
      <c r="A18" s="372" t="s">
        <v>318</v>
      </c>
      <c r="B18" s="373" t="s">
        <v>312</v>
      </c>
      <c r="C18" s="373" t="s">
        <v>313</v>
      </c>
      <c r="D18" s="373" t="s">
        <v>247</v>
      </c>
      <c r="E18" s="373" t="s">
        <v>314</v>
      </c>
      <c r="F18" s="373" t="s">
        <v>315</v>
      </c>
      <c r="G18" s="373" t="s">
        <v>316</v>
      </c>
      <c r="H18" s="373" t="s">
        <v>319</v>
      </c>
      <c r="I18" s="373" t="s">
        <v>26</v>
      </c>
      <c r="J18" s="373">
        <v>3398</v>
      </c>
      <c r="K18" s="373" t="s">
        <v>252</v>
      </c>
      <c r="L18" s="373" t="s">
        <v>53</v>
      </c>
      <c r="M18" s="373" t="s">
        <v>269</v>
      </c>
      <c r="N18" s="423" t="s">
        <v>263</v>
      </c>
      <c r="O18" s="413"/>
      <c r="P18" s="414"/>
    </row>
    <row r="19" s="110" customFormat="1" ht="15.75" spans="1:16">
      <c r="A19" s="349" t="s">
        <v>320</v>
      </c>
      <c r="B19" s="350" t="s">
        <v>321</v>
      </c>
      <c r="C19" s="351" t="s">
        <v>322</v>
      </c>
      <c r="D19" s="350" t="s">
        <v>247</v>
      </c>
      <c r="E19" s="350" t="s">
        <v>273</v>
      </c>
      <c r="F19" s="350" t="s">
        <v>323</v>
      </c>
      <c r="G19" s="351" t="s">
        <v>324</v>
      </c>
      <c r="H19" s="351" t="s">
        <v>265</v>
      </c>
      <c r="I19" s="350" t="s">
        <v>39</v>
      </c>
      <c r="J19" s="351">
        <v>5098</v>
      </c>
      <c r="K19" s="350" t="s">
        <v>252</v>
      </c>
      <c r="L19" s="350" t="s">
        <v>40</v>
      </c>
      <c r="M19" s="350" t="s">
        <v>253</v>
      </c>
      <c r="N19" s="403" t="s">
        <v>254</v>
      </c>
      <c r="O19" s="404">
        <v>1</v>
      </c>
      <c r="P19" s="405" t="s">
        <v>14</v>
      </c>
    </row>
    <row r="20" s="110" customFormat="1" ht="15" spans="1:16">
      <c r="A20" s="374" t="s">
        <v>325</v>
      </c>
      <c r="B20" s="375" t="s">
        <v>326</v>
      </c>
      <c r="C20" s="376" t="s">
        <v>327</v>
      </c>
      <c r="D20" s="375" t="s">
        <v>247</v>
      </c>
      <c r="E20" s="375" t="s">
        <v>328</v>
      </c>
      <c r="F20" s="375" t="s">
        <v>329</v>
      </c>
      <c r="G20" s="376" t="s">
        <v>330</v>
      </c>
      <c r="H20" s="376" t="s">
        <v>331</v>
      </c>
      <c r="I20" s="375" t="s">
        <v>33</v>
      </c>
      <c r="J20" s="376">
        <v>7098</v>
      </c>
      <c r="K20" s="375" t="s">
        <v>252</v>
      </c>
      <c r="L20" s="375" t="s">
        <v>34</v>
      </c>
      <c r="M20" s="375" t="s">
        <v>332</v>
      </c>
      <c r="N20" s="424" t="s">
        <v>333</v>
      </c>
      <c r="O20" s="425">
        <v>2</v>
      </c>
      <c r="P20" s="426" t="s">
        <v>14</v>
      </c>
    </row>
    <row r="21" s="110" customFormat="1" ht="15" spans="1:16">
      <c r="A21" s="377" t="s">
        <v>334</v>
      </c>
      <c r="B21" s="378" t="s">
        <v>326</v>
      </c>
      <c r="C21" s="379" t="s">
        <v>327</v>
      </c>
      <c r="D21" s="378" t="s">
        <v>247</v>
      </c>
      <c r="E21" s="378" t="s">
        <v>328</v>
      </c>
      <c r="F21" s="378" t="s">
        <v>329</v>
      </c>
      <c r="G21" s="379" t="s">
        <v>330</v>
      </c>
      <c r="H21" s="379" t="s">
        <v>335</v>
      </c>
      <c r="I21" s="378" t="s">
        <v>33</v>
      </c>
      <c r="J21" s="379">
        <v>9098</v>
      </c>
      <c r="K21" s="378" t="s">
        <v>252</v>
      </c>
      <c r="L21" s="378" t="s">
        <v>34</v>
      </c>
      <c r="M21" s="378" t="s">
        <v>336</v>
      </c>
      <c r="N21" s="427" t="s">
        <v>337</v>
      </c>
      <c r="O21" s="5">
        <v>2</v>
      </c>
      <c r="P21" s="428"/>
    </row>
    <row r="22" s="110" customFormat="1" ht="15.75" spans="1:16">
      <c r="A22" s="380" t="s">
        <v>338</v>
      </c>
      <c r="B22" s="381" t="s">
        <v>326</v>
      </c>
      <c r="C22" s="382" t="s">
        <v>327</v>
      </c>
      <c r="D22" s="381" t="s">
        <v>247</v>
      </c>
      <c r="E22" s="381" t="s">
        <v>328</v>
      </c>
      <c r="F22" s="381" t="s">
        <v>329</v>
      </c>
      <c r="G22" s="382" t="s">
        <v>330</v>
      </c>
      <c r="H22" s="382" t="s">
        <v>319</v>
      </c>
      <c r="I22" s="381" t="s">
        <v>33</v>
      </c>
      <c r="J22" s="382">
        <v>3398</v>
      </c>
      <c r="K22" s="381" t="s">
        <v>252</v>
      </c>
      <c r="L22" s="381" t="s">
        <v>34</v>
      </c>
      <c r="M22" s="381" t="s">
        <v>339</v>
      </c>
      <c r="N22" s="429" t="s">
        <v>333</v>
      </c>
      <c r="O22" s="420"/>
      <c r="P22" s="421"/>
    </row>
    <row r="23" ht="15" spans="1:16">
      <c r="A23" s="374" t="s">
        <v>340</v>
      </c>
      <c r="B23" s="375" t="s">
        <v>341</v>
      </c>
      <c r="C23" s="376" t="s">
        <v>342</v>
      </c>
      <c r="D23" s="375" t="s">
        <v>247</v>
      </c>
      <c r="E23" s="375" t="s">
        <v>273</v>
      </c>
      <c r="F23" s="375" t="s">
        <v>343</v>
      </c>
      <c r="G23" s="376" t="s">
        <v>344</v>
      </c>
      <c r="H23" s="376" t="s">
        <v>265</v>
      </c>
      <c r="I23" s="375" t="s">
        <v>131</v>
      </c>
      <c r="J23" s="376">
        <v>5098</v>
      </c>
      <c r="K23" s="375" t="s">
        <v>252</v>
      </c>
      <c r="L23" s="375" t="s">
        <v>132</v>
      </c>
      <c r="M23" s="375" t="s">
        <v>253</v>
      </c>
      <c r="N23" s="424" t="s">
        <v>345</v>
      </c>
      <c r="O23" s="425">
        <v>1</v>
      </c>
      <c r="P23" s="426">
        <v>1</v>
      </c>
    </row>
    <row r="24" ht="15" spans="1:16">
      <c r="A24" s="383" t="s">
        <v>346</v>
      </c>
      <c r="B24" s="384" t="s">
        <v>341</v>
      </c>
      <c r="C24" s="230" t="s">
        <v>342</v>
      </c>
      <c r="D24" s="384" t="s">
        <v>247</v>
      </c>
      <c r="E24" s="384" t="s">
        <v>273</v>
      </c>
      <c r="F24" s="384" t="s">
        <v>343</v>
      </c>
      <c r="G24" s="230" t="s">
        <v>344</v>
      </c>
      <c r="H24" s="230" t="s">
        <v>268</v>
      </c>
      <c r="I24" s="384" t="s">
        <v>131</v>
      </c>
      <c r="J24" s="230">
        <v>2998</v>
      </c>
      <c r="K24" s="384" t="s">
        <v>252</v>
      </c>
      <c r="L24" s="384" t="s">
        <v>132</v>
      </c>
      <c r="M24" s="384" t="s">
        <v>339</v>
      </c>
      <c r="N24" s="430" t="s">
        <v>345</v>
      </c>
      <c r="O24" s="5"/>
      <c r="P24" s="428"/>
    </row>
    <row r="25" ht="15" spans="1:16">
      <c r="A25" s="383" t="s">
        <v>347</v>
      </c>
      <c r="B25" s="384" t="s">
        <v>341</v>
      </c>
      <c r="C25" s="230" t="s">
        <v>342</v>
      </c>
      <c r="D25" s="384" t="s">
        <v>247</v>
      </c>
      <c r="E25" s="384" t="s">
        <v>273</v>
      </c>
      <c r="F25" s="384" t="s">
        <v>343</v>
      </c>
      <c r="G25" s="230" t="s">
        <v>344</v>
      </c>
      <c r="H25" s="230" t="s">
        <v>348</v>
      </c>
      <c r="I25" s="384" t="s">
        <v>131</v>
      </c>
      <c r="J25" s="230">
        <v>8488</v>
      </c>
      <c r="K25" s="384" t="s">
        <v>252</v>
      </c>
      <c r="L25" s="384" t="s">
        <v>132</v>
      </c>
      <c r="M25" s="384" t="s">
        <v>349</v>
      </c>
      <c r="N25" s="430" t="s">
        <v>345</v>
      </c>
      <c r="O25" s="5"/>
      <c r="P25" s="428"/>
    </row>
    <row r="26" ht="15.75" spans="1:16">
      <c r="A26" s="385" t="s">
        <v>350</v>
      </c>
      <c r="B26" s="386" t="s">
        <v>341</v>
      </c>
      <c r="C26" s="387" t="s">
        <v>342</v>
      </c>
      <c r="D26" s="386" t="s">
        <v>247</v>
      </c>
      <c r="E26" s="386" t="s">
        <v>273</v>
      </c>
      <c r="F26" s="386" t="s">
        <v>343</v>
      </c>
      <c r="G26" s="387" t="s">
        <v>344</v>
      </c>
      <c r="H26" s="387" t="s">
        <v>286</v>
      </c>
      <c r="I26" s="386" t="s">
        <v>131</v>
      </c>
      <c r="J26" s="387">
        <v>7998</v>
      </c>
      <c r="K26" s="386" t="s">
        <v>252</v>
      </c>
      <c r="L26" s="386" t="s">
        <v>132</v>
      </c>
      <c r="M26" s="386" t="s">
        <v>351</v>
      </c>
      <c r="N26" s="429" t="s">
        <v>345</v>
      </c>
      <c r="O26" s="420"/>
      <c r="P26" s="421"/>
    </row>
    <row r="27" ht="15.75" spans="1:16">
      <c r="A27" s="388" t="s">
        <v>352</v>
      </c>
      <c r="B27" s="389" t="s">
        <v>353</v>
      </c>
      <c r="C27" s="389" t="s">
        <v>354</v>
      </c>
      <c r="D27" s="389" t="s">
        <v>247</v>
      </c>
      <c r="E27" s="389" t="s">
        <v>273</v>
      </c>
      <c r="F27" s="389" t="s">
        <v>355</v>
      </c>
      <c r="G27" s="389" t="s">
        <v>356</v>
      </c>
      <c r="H27" s="389" t="s">
        <v>265</v>
      </c>
      <c r="I27" s="389" t="s">
        <v>72</v>
      </c>
      <c r="J27" s="389">
        <v>5898</v>
      </c>
      <c r="K27" s="389" t="s">
        <v>252</v>
      </c>
      <c r="L27" s="389" t="s">
        <v>73</v>
      </c>
      <c r="M27" s="389" t="s">
        <v>266</v>
      </c>
      <c r="N27" s="431" t="s">
        <v>263</v>
      </c>
      <c r="O27" s="432">
        <v>1</v>
      </c>
      <c r="P27" s="416" t="s">
        <v>14</v>
      </c>
    </row>
    <row r="28" s="110" customFormat="1" ht="15" spans="1:16">
      <c r="A28" s="390" t="s">
        <v>357</v>
      </c>
      <c r="B28" s="391" t="s">
        <v>358</v>
      </c>
      <c r="C28" s="392" t="s">
        <v>359</v>
      </c>
      <c r="D28" s="391" t="s">
        <v>247</v>
      </c>
      <c r="E28" s="391" t="s">
        <v>360</v>
      </c>
      <c r="F28" s="391" t="s">
        <v>361</v>
      </c>
      <c r="G28" s="392" t="s">
        <v>362</v>
      </c>
      <c r="H28" s="392" t="s">
        <v>265</v>
      </c>
      <c r="I28" s="391" t="s">
        <v>111</v>
      </c>
      <c r="J28" s="392">
        <v>5598</v>
      </c>
      <c r="K28" s="391" t="s">
        <v>252</v>
      </c>
      <c r="L28" s="391" t="s">
        <v>115</v>
      </c>
      <c r="M28" s="391" t="s">
        <v>253</v>
      </c>
      <c r="N28" s="424" t="s">
        <v>363</v>
      </c>
      <c r="O28" s="425">
        <v>1</v>
      </c>
      <c r="P28" s="426">
        <v>1</v>
      </c>
    </row>
    <row r="29" s="110" customFormat="1" ht="15.75" spans="1:16">
      <c r="A29" s="385" t="s">
        <v>364</v>
      </c>
      <c r="B29" s="386" t="s">
        <v>358</v>
      </c>
      <c r="C29" s="387" t="s">
        <v>359</v>
      </c>
      <c r="D29" s="386" t="s">
        <v>247</v>
      </c>
      <c r="E29" s="386" t="s">
        <v>360</v>
      </c>
      <c r="F29" s="386" t="s">
        <v>361</v>
      </c>
      <c r="G29" s="387" t="s">
        <v>362</v>
      </c>
      <c r="H29" s="387" t="s">
        <v>365</v>
      </c>
      <c r="I29" s="386" t="s">
        <v>111</v>
      </c>
      <c r="J29" s="387">
        <v>4898</v>
      </c>
      <c r="K29" s="386" t="s">
        <v>252</v>
      </c>
      <c r="L29" s="386" t="s">
        <v>115</v>
      </c>
      <c r="M29" s="386" t="s">
        <v>349</v>
      </c>
      <c r="N29" s="433" t="s">
        <v>363</v>
      </c>
      <c r="O29" s="420"/>
      <c r="P29" s="421"/>
    </row>
    <row r="30" s="110" customFormat="1" ht="15" spans="1:16">
      <c r="A30" s="393" t="s">
        <v>366</v>
      </c>
      <c r="B30" s="394" t="s">
        <v>367</v>
      </c>
      <c r="C30" s="395" t="s">
        <v>368</v>
      </c>
      <c r="D30" s="394" t="s">
        <v>247</v>
      </c>
      <c r="E30" s="394" t="s">
        <v>288</v>
      </c>
      <c r="F30" s="394" t="s">
        <v>369</v>
      </c>
      <c r="G30" s="395" t="s">
        <v>370</v>
      </c>
      <c r="H30" s="395" t="s">
        <v>297</v>
      </c>
      <c r="I30" s="394" t="s">
        <v>60</v>
      </c>
      <c r="J30" s="395">
        <v>5368</v>
      </c>
      <c r="K30" s="394" t="s">
        <v>252</v>
      </c>
      <c r="L30" s="394" t="s">
        <v>64</v>
      </c>
      <c r="M30" s="394" t="s">
        <v>351</v>
      </c>
      <c r="N30" s="434" t="s">
        <v>363</v>
      </c>
      <c r="O30" s="425"/>
      <c r="P30" s="426">
        <v>1</v>
      </c>
    </row>
    <row r="31" s="110" customFormat="1" ht="15" spans="1:16">
      <c r="A31" s="396" t="s">
        <v>371</v>
      </c>
      <c r="B31" s="397" t="s">
        <v>367</v>
      </c>
      <c r="C31" s="398" t="s">
        <v>368</v>
      </c>
      <c r="D31" s="397" t="s">
        <v>247</v>
      </c>
      <c r="E31" s="397" t="s">
        <v>288</v>
      </c>
      <c r="F31" s="397" t="s">
        <v>369</v>
      </c>
      <c r="G31" s="398" t="s">
        <v>370</v>
      </c>
      <c r="H31" s="398" t="s">
        <v>372</v>
      </c>
      <c r="I31" s="397" t="s">
        <v>60</v>
      </c>
      <c r="J31" s="398">
        <v>6998</v>
      </c>
      <c r="K31" s="397" t="s">
        <v>252</v>
      </c>
      <c r="L31" s="397" t="s">
        <v>64</v>
      </c>
      <c r="M31" s="397" t="s">
        <v>336</v>
      </c>
      <c r="N31" s="427" t="s">
        <v>363</v>
      </c>
      <c r="O31" s="5">
        <v>2</v>
      </c>
      <c r="P31" s="428"/>
    </row>
    <row r="32" s="110" customFormat="1" ht="15.75" spans="1:16">
      <c r="A32" s="399" t="s">
        <v>373</v>
      </c>
      <c r="B32" s="400" t="s">
        <v>367</v>
      </c>
      <c r="C32" s="401" t="s">
        <v>368</v>
      </c>
      <c r="D32" s="400" t="s">
        <v>247</v>
      </c>
      <c r="E32" s="400" t="s">
        <v>288</v>
      </c>
      <c r="F32" s="400" t="s">
        <v>369</v>
      </c>
      <c r="G32" s="401" t="s">
        <v>370</v>
      </c>
      <c r="H32" s="401" t="s">
        <v>265</v>
      </c>
      <c r="I32" s="400" t="s">
        <v>60</v>
      </c>
      <c r="J32" s="401">
        <v>5098</v>
      </c>
      <c r="K32" s="400" t="s">
        <v>252</v>
      </c>
      <c r="L32" s="400" t="s">
        <v>64</v>
      </c>
      <c r="M32" s="400" t="s">
        <v>253</v>
      </c>
      <c r="N32" s="427" t="s">
        <v>363</v>
      </c>
      <c r="O32" s="420">
        <v>1</v>
      </c>
      <c r="P32" s="421"/>
    </row>
    <row r="33" s="110" customFormat="1" ht="15" spans="1:16">
      <c r="A33" s="390" t="s">
        <v>374</v>
      </c>
      <c r="B33" s="391" t="s">
        <v>375</v>
      </c>
      <c r="C33" s="392" t="s">
        <v>376</v>
      </c>
      <c r="D33" s="391" t="s">
        <v>247</v>
      </c>
      <c r="E33" s="391" t="s">
        <v>288</v>
      </c>
      <c r="F33" s="391" t="s">
        <v>377</v>
      </c>
      <c r="G33" s="392" t="s">
        <v>370</v>
      </c>
      <c r="H33" s="392" t="s">
        <v>265</v>
      </c>
      <c r="I33" s="391" t="s">
        <v>60</v>
      </c>
      <c r="J33" s="392">
        <v>5098</v>
      </c>
      <c r="K33" s="391" t="s">
        <v>252</v>
      </c>
      <c r="L33" s="391" t="s">
        <v>61</v>
      </c>
      <c r="M33" s="391" t="s">
        <v>253</v>
      </c>
      <c r="N33" s="424" t="s">
        <v>363</v>
      </c>
      <c r="O33" s="425">
        <v>1</v>
      </c>
      <c r="P33" s="426">
        <v>1</v>
      </c>
    </row>
    <row r="34" s="110" customFormat="1" ht="15" spans="1:16">
      <c r="A34" s="396" t="s">
        <v>378</v>
      </c>
      <c r="B34" s="397" t="s">
        <v>375</v>
      </c>
      <c r="C34" s="398" t="s">
        <v>376</v>
      </c>
      <c r="D34" s="397" t="s">
        <v>247</v>
      </c>
      <c r="E34" s="397" t="s">
        <v>288</v>
      </c>
      <c r="F34" s="397" t="s">
        <v>377</v>
      </c>
      <c r="G34" s="398" t="s">
        <v>370</v>
      </c>
      <c r="H34" s="398" t="s">
        <v>372</v>
      </c>
      <c r="I34" s="397" t="s">
        <v>60</v>
      </c>
      <c r="J34" s="398">
        <v>6998</v>
      </c>
      <c r="K34" s="397" t="s">
        <v>252</v>
      </c>
      <c r="L34" s="397" t="s">
        <v>61</v>
      </c>
      <c r="M34" s="397" t="s">
        <v>336</v>
      </c>
      <c r="N34" s="427" t="s">
        <v>363</v>
      </c>
      <c r="O34" s="5">
        <v>2</v>
      </c>
      <c r="P34" s="428"/>
    </row>
    <row r="35" s="110" customFormat="1" ht="15.75" spans="1:16">
      <c r="A35" s="385" t="s">
        <v>379</v>
      </c>
      <c r="B35" s="386" t="s">
        <v>375</v>
      </c>
      <c r="C35" s="387" t="s">
        <v>376</v>
      </c>
      <c r="D35" s="386" t="s">
        <v>247</v>
      </c>
      <c r="E35" s="386" t="s">
        <v>288</v>
      </c>
      <c r="F35" s="386" t="s">
        <v>377</v>
      </c>
      <c r="G35" s="387" t="s">
        <v>370</v>
      </c>
      <c r="H35" s="387" t="s">
        <v>297</v>
      </c>
      <c r="I35" s="386" t="s">
        <v>60</v>
      </c>
      <c r="J35" s="387">
        <v>5368</v>
      </c>
      <c r="K35" s="386" t="s">
        <v>252</v>
      </c>
      <c r="L35" s="386" t="s">
        <v>61</v>
      </c>
      <c r="M35" s="386" t="s">
        <v>351</v>
      </c>
      <c r="N35" s="429" t="s">
        <v>363</v>
      </c>
      <c r="O35" s="420"/>
      <c r="P35" s="421"/>
    </row>
  </sheetData>
  <autoFilter xmlns:etc="http://www.wps.cn/officeDocument/2017/etCustomData" ref="A1:P35" etc:filterBottomFollowUsedRange="0">
    <extLst/>
  </autoFilter>
  <mergeCells count="11">
    <mergeCell ref="P3:P5"/>
    <mergeCell ref="P6:P8"/>
    <mergeCell ref="P9:P11"/>
    <mergeCell ref="P13:P14"/>
    <mergeCell ref="P15:P16"/>
    <mergeCell ref="P17:P18"/>
    <mergeCell ref="P20:P22"/>
    <mergeCell ref="P23:P26"/>
    <mergeCell ref="P28:P29"/>
    <mergeCell ref="P30:P32"/>
    <mergeCell ref="P33:P35"/>
  </mergeCells>
  <conditionalFormatting sqref="A1">
    <cfRule type="duplicateValues" dxfId="0" priority="50"/>
  </conditionalFormatting>
  <conditionalFormatting sqref="A2">
    <cfRule type="duplicateValues" dxfId="0" priority="48"/>
  </conditionalFormatting>
  <conditionalFormatting sqref="A19">
    <cfRule type="duplicateValues" dxfId="0" priority="37"/>
  </conditionalFormatting>
  <conditionalFormatting sqref="A22">
    <cfRule type="duplicateValues" dxfId="0" priority="31"/>
  </conditionalFormatting>
  <conditionalFormatting sqref="C22">
    <cfRule type="duplicateValues" dxfId="0" priority="32"/>
  </conditionalFormatting>
  <conditionalFormatting sqref="A23">
    <cfRule type="duplicateValues" dxfId="0" priority="27"/>
  </conditionalFormatting>
  <conditionalFormatting sqref="C23">
    <cfRule type="duplicateValues" dxfId="0" priority="28"/>
  </conditionalFormatting>
  <conditionalFormatting sqref="A27">
    <cfRule type="duplicateValues" dxfId="0" priority="19"/>
  </conditionalFormatting>
  <conditionalFormatting sqref="C27">
    <cfRule type="duplicateValues" dxfId="0" priority="20"/>
  </conditionalFormatting>
  <conditionalFormatting sqref="A28">
    <cfRule type="duplicateValues" dxfId="0" priority="14"/>
  </conditionalFormatting>
  <conditionalFormatting sqref="C28">
    <cfRule type="duplicateValues" dxfId="0" priority="11"/>
  </conditionalFormatting>
  <conditionalFormatting sqref="A29">
    <cfRule type="duplicateValues" dxfId="0" priority="9"/>
  </conditionalFormatting>
  <conditionalFormatting sqref="C29">
    <cfRule type="duplicateValues" dxfId="0" priority="10"/>
  </conditionalFormatting>
  <conditionalFormatting sqref="A3:A5">
    <cfRule type="duplicateValues" dxfId="0" priority="49"/>
  </conditionalFormatting>
  <conditionalFormatting sqref="A6:A10">
    <cfRule type="duplicateValues" dxfId="0" priority="44"/>
  </conditionalFormatting>
  <conditionalFormatting sqref="A20:A21">
    <cfRule type="duplicateValues" dxfId="0" priority="35"/>
  </conditionalFormatting>
  <conditionalFormatting sqref="A24:A26">
    <cfRule type="duplicateValues" dxfId="0" priority="23"/>
  </conditionalFormatting>
  <conditionalFormatting sqref="A30:A35">
    <cfRule type="duplicateValues" dxfId="0" priority="4"/>
  </conditionalFormatting>
  <conditionalFormatting sqref="C15:C16">
    <cfRule type="duplicateValues" dxfId="0" priority="39"/>
  </conditionalFormatting>
  <conditionalFormatting sqref="C17:C18">
    <cfRule type="duplicateValues" dxfId="0" priority="38"/>
  </conditionalFormatting>
  <conditionalFormatting sqref="C20:C21">
    <cfRule type="duplicateValues" dxfId="0" priority="36"/>
  </conditionalFormatting>
  <conditionalFormatting sqref="C24:C26">
    <cfRule type="duplicateValues" dxfId="0" priority="21"/>
  </conditionalFormatting>
  <conditionalFormatting sqref="C30:C35">
    <cfRule type="duplicateValues" dxfId="0" priority="5"/>
  </conditionalFormatting>
  <conditionalFormatting sqref="A1:A10 A12 A36:A1048576">
    <cfRule type="duplicateValues" dxfId="0" priority="42"/>
  </conditionalFormatting>
  <pageMargins left="0.75" right="0.75" top="1" bottom="1" header="0.5" footer="0.5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2"/>
  <sheetViews>
    <sheetView zoomScale="85" zoomScaleNormal="85" workbookViewId="0">
      <pane ySplit="1" topLeftCell="A2" activePane="bottomLeft" state="frozen"/>
      <selection/>
      <selection pane="bottomLeft" activeCell="N23" sqref="N23"/>
    </sheetView>
  </sheetViews>
  <sheetFormatPr defaultColWidth="9" defaultRowHeight="14.25"/>
  <cols>
    <col min="1" max="1" width="17.125" style="13" customWidth="1"/>
    <col min="2" max="2" width="9.875" style="13" customWidth="1"/>
    <col min="3" max="3" width="12.625" style="13" customWidth="1"/>
    <col min="4" max="5" width="7.375" style="13" customWidth="1"/>
    <col min="6" max="6" width="38.25" style="13" customWidth="1"/>
    <col min="7" max="7" width="11.5" style="13" customWidth="1"/>
    <col min="8" max="8" width="14.75" style="13" customWidth="1"/>
    <col min="9" max="9" width="33.75" style="13" customWidth="1"/>
    <col min="10" max="10" width="9.875" style="13" customWidth="1"/>
    <col min="11" max="11" width="24.875" style="13" customWidth="1"/>
    <col min="12" max="12" width="9.25833333333333" style="13" customWidth="1"/>
    <col min="13" max="13" width="27.75" style="13" customWidth="1"/>
    <col min="14" max="14" width="9.625" style="13" customWidth="1"/>
    <col min="15" max="16" width="5.375" style="13" customWidth="1"/>
    <col min="17" max="16384" width="9" style="9"/>
  </cols>
  <sheetData>
    <row r="1" s="9" customFormat="1" ht="33" customHeight="1" spans="1:16">
      <c r="A1" s="14" t="s">
        <v>228</v>
      </c>
      <c r="B1" s="14" t="s">
        <v>229</v>
      </c>
      <c r="C1" s="14" t="s">
        <v>230</v>
      </c>
      <c r="D1" s="14" t="s">
        <v>231</v>
      </c>
      <c r="E1" s="14" t="s">
        <v>232</v>
      </c>
      <c r="F1" s="14" t="s">
        <v>233</v>
      </c>
      <c r="G1" s="14" t="s">
        <v>234</v>
      </c>
      <c r="H1" s="14" t="s">
        <v>235</v>
      </c>
      <c r="I1" s="14" t="s">
        <v>236</v>
      </c>
      <c r="J1" s="14" t="s">
        <v>1881</v>
      </c>
      <c r="K1" s="14" t="s">
        <v>238</v>
      </c>
      <c r="L1" s="14" t="s">
        <v>239</v>
      </c>
      <c r="M1" s="14" t="s">
        <v>240</v>
      </c>
      <c r="N1" s="14" t="s">
        <v>241</v>
      </c>
      <c r="O1" s="14" t="s">
        <v>242</v>
      </c>
      <c r="P1" s="14" t="s">
        <v>243</v>
      </c>
    </row>
    <row r="2" s="10" customFormat="1" ht="33" customHeight="1" spans="1:16">
      <c r="A2" s="15"/>
      <c r="B2" s="15"/>
      <c r="C2" s="15"/>
      <c r="D2" s="15"/>
      <c r="E2" s="15"/>
      <c r="F2" s="15"/>
      <c r="G2" s="16"/>
      <c r="H2" s="15"/>
      <c r="I2" s="15"/>
      <c r="J2" s="15"/>
      <c r="K2" s="15"/>
      <c r="L2" s="15"/>
      <c r="M2" s="15"/>
      <c r="N2" s="17"/>
      <c r="O2" s="17"/>
      <c r="P2" s="15"/>
    </row>
    <row r="3" s="10" customFormat="1" ht="33" customHeight="1" spans="1:16">
      <c r="A3" s="17"/>
      <c r="B3" s="17"/>
      <c r="C3" s="17"/>
      <c r="D3" s="17"/>
      <c r="E3" s="17"/>
      <c r="F3" s="17"/>
      <c r="G3" s="18"/>
      <c r="H3" s="17"/>
      <c r="I3" s="17"/>
      <c r="J3" s="17"/>
      <c r="K3" s="17"/>
      <c r="L3" s="17"/>
      <c r="M3" s="17"/>
      <c r="N3" s="17"/>
      <c r="O3" s="17"/>
      <c r="P3" s="15"/>
    </row>
    <row r="4" s="10" customFormat="1" ht="33" customHeight="1" spans="1:16">
      <c r="A4" s="17"/>
      <c r="B4" s="17"/>
      <c r="C4" s="17"/>
      <c r="D4" s="17"/>
      <c r="E4" s="17"/>
      <c r="F4" s="17"/>
      <c r="G4" s="18"/>
      <c r="H4" s="17"/>
      <c r="I4" s="17"/>
      <c r="J4" s="17"/>
      <c r="K4" s="17"/>
      <c r="L4" s="17"/>
      <c r="M4" s="17"/>
      <c r="N4" s="17"/>
      <c r="O4" s="17"/>
      <c r="P4" s="15"/>
    </row>
    <row r="5" s="10" customFormat="1" ht="33" customHeight="1" spans="1:16">
      <c r="A5" s="15"/>
      <c r="B5" s="15"/>
      <c r="C5" s="15"/>
      <c r="D5" s="15"/>
      <c r="E5" s="15"/>
      <c r="F5" s="15"/>
      <c r="G5" s="16"/>
      <c r="H5" s="15"/>
      <c r="I5" s="15"/>
      <c r="J5" s="15"/>
      <c r="K5" s="15"/>
      <c r="L5" s="15"/>
      <c r="M5" s="15"/>
      <c r="N5" s="17"/>
      <c r="O5" s="17"/>
      <c r="P5" s="15"/>
    </row>
    <row r="6" s="10" customFormat="1" ht="33" customHeight="1" spans="1:16">
      <c r="A6" s="17"/>
      <c r="B6" s="17"/>
      <c r="C6" s="17"/>
      <c r="D6" s="17"/>
      <c r="E6" s="17"/>
      <c r="F6" s="17"/>
      <c r="G6" s="18"/>
      <c r="H6" s="17"/>
      <c r="I6" s="17"/>
      <c r="J6" s="17"/>
      <c r="K6" s="17"/>
      <c r="L6" s="17"/>
      <c r="M6" s="17"/>
      <c r="N6" s="17"/>
      <c r="O6" s="17"/>
      <c r="P6" s="15"/>
    </row>
    <row r="7" s="10" customFormat="1" ht="33" customHeight="1" spans="1:16">
      <c r="A7" s="15"/>
      <c r="B7" s="15"/>
      <c r="C7" s="15"/>
      <c r="D7" s="15"/>
      <c r="E7" s="15"/>
      <c r="F7" s="15"/>
      <c r="G7" s="16"/>
      <c r="H7" s="15"/>
      <c r="I7" s="15"/>
      <c r="J7" s="15"/>
      <c r="K7" s="15"/>
      <c r="L7" s="15"/>
      <c r="M7" s="15"/>
      <c r="N7" s="17"/>
      <c r="O7" s="17"/>
      <c r="P7" s="15"/>
    </row>
    <row r="8" s="10" customFormat="1" ht="33" customHeight="1" spans="1:16">
      <c r="A8" s="15"/>
      <c r="B8" s="15"/>
      <c r="C8" s="15"/>
      <c r="D8" s="15"/>
      <c r="E8" s="15"/>
      <c r="F8" s="15"/>
      <c r="G8" s="16"/>
      <c r="H8" s="15"/>
      <c r="I8" s="15"/>
      <c r="J8" s="15"/>
      <c r="K8" s="15"/>
      <c r="L8" s="15"/>
      <c r="M8" s="15"/>
      <c r="N8" s="17"/>
      <c r="O8" s="17"/>
      <c r="P8" s="15"/>
    </row>
    <row r="9" s="10" customFormat="1" ht="33" customHeight="1" spans="1:16">
      <c r="A9" s="17"/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  <c r="N9" s="17"/>
      <c r="O9" s="17"/>
      <c r="P9" s="15"/>
    </row>
    <row r="10" s="10" customFormat="1" ht="33" customHeight="1" spans="1:16">
      <c r="A10" s="17"/>
      <c r="B10" s="17"/>
      <c r="C10" s="17"/>
      <c r="D10" s="17"/>
      <c r="E10" s="17"/>
      <c r="F10" s="17"/>
      <c r="G10" s="18"/>
      <c r="H10" s="17"/>
      <c r="I10" s="17"/>
      <c r="J10" s="17"/>
      <c r="K10" s="17"/>
      <c r="L10" s="17"/>
      <c r="M10" s="17"/>
      <c r="N10" s="17"/>
      <c r="O10" s="17"/>
      <c r="P10" s="15"/>
    </row>
    <row r="11" s="10" customFormat="1" ht="33" customHeight="1" spans="1:16">
      <c r="A11" s="17"/>
      <c r="B11" s="17"/>
      <c r="C11" s="17"/>
      <c r="D11" s="17"/>
      <c r="E11" s="17"/>
      <c r="F11" s="17"/>
      <c r="G11" s="18"/>
      <c r="H11" s="17"/>
      <c r="I11" s="17"/>
      <c r="J11" s="17"/>
      <c r="K11" s="17"/>
      <c r="L11" s="17"/>
      <c r="M11" s="17"/>
      <c r="N11" s="17"/>
      <c r="O11" s="17"/>
      <c r="P11" s="15"/>
    </row>
    <row r="12" s="10" customFormat="1" ht="33" customHeight="1" spans="1:16">
      <c r="A12" s="15"/>
      <c r="B12" s="15"/>
      <c r="C12" s="15"/>
      <c r="D12" s="15"/>
      <c r="E12" s="15"/>
      <c r="F12" s="15"/>
      <c r="G12" s="16"/>
      <c r="H12" s="15"/>
      <c r="I12" s="15"/>
      <c r="J12" s="15"/>
      <c r="K12" s="15"/>
      <c r="L12" s="15"/>
      <c r="M12" s="15"/>
      <c r="N12" s="17"/>
      <c r="O12" s="17"/>
      <c r="P12" s="15"/>
    </row>
    <row r="13" s="11" customFormat="1" ht="33" customHeight="1" spans="1:16">
      <c r="A13" s="19"/>
      <c r="B13" s="19"/>
      <c r="C13" s="19"/>
      <c r="D13" s="19"/>
      <c r="E13" s="19"/>
      <c r="F13" s="19"/>
      <c r="G13" s="20"/>
      <c r="H13" s="19"/>
      <c r="I13" s="19"/>
      <c r="J13" s="19"/>
      <c r="K13" s="19"/>
      <c r="L13" s="19"/>
      <c r="M13" s="19"/>
      <c r="N13" s="21"/>
      <c r="O13" s="21"/>
      <c r="P13" s="21"/>
    </row>
    <row r="14" s="11" customFormat="1" ht="33" customHeight="1" spans="1:16">
      <c r="A14" s="21"/>
      <c r="B14" s="21"/>
      <c r="C14" s="21"/>
      <c r="D14" s="21"/>
      <c r="E14" s="21"/>
      <c r="F14" s="21"/>
      <c r="G14" s="22"/>
      <c r="H14" s="21"/>
      <c r="I14" s="21"/>
      <c r="J14" s="21"/>
      <c r="K14" s="21"/>
      <c r="L14" s="21"/>
      <c r="M14" s="21"/>
      <c r="N14" s="21"/>
      <c r="O14" s="21"/>
      <c r="P14" s="21"/>
    </row>
    <row r="15" s="11" customFormat="1" ht="33" customHeight="1" spans="1:16">
      <c r="A15" s="19"/>
      <c r="B15" s="19"/>
      <c r="C15" s="19"/>
      <c r="D15" s="19"/>
      <c r="E15" s="19"/>
      <c r="F15" s="19"/>
      <c r="G15" s="20"/>
      <c r="H15" s="19"/>
      <c r="I15" s="19"/>
      <c r="J15" s="19"/>
      <c r="K15" s="19"/>
      <c r="L15" s="19"/>
      <c r="M15" s="19"/>
      <c r="N15" s="21"/>
      <c r="O15" s="21"/>
      <c r="P15" s="21"/>
    </row>
    <row r="16" s="11" customFormat="1" ht="33" customHeight="1" spans="1:16">
      <c r="A16" s="19"/>
      <c r="B16" s="19"/>
      <c r="C16" s="19"/>
      <c r="D16" s="19"/>
      <c r="E16" s="19"/>
      <c r="F16" s="19"/>
      <c r="G16" s="20"/>
      <c r="H16" s="19"/>
      <c r="I16" s="19"/>
      <c r="J16" s="19"/>
      <c r="K16" s="19"/>
      <c r="L16" s="19"/>
      <c r="M16" s="19"/>
      <c r="N16" s="21"/>
      <c r="O16" s="21"/>
      <c r="P16" s="21"/>
    </row>
    <row r="17" s="12" customFormat="1" ht="33" customHeight="1" spans="1:16">
      <c r="A17" s="23"/>
      <c r="B17" s="23"/>
      <c r="C17" s="23"/>
      <c r="D17" s="23"/>
      <c r="E17" s="23"/>
      <c r="F17" s="23"/>
      <c r="G17" s="24"/>
      <c r="H17" s="23"/>
      <c r="I17" s="23"/>
      <c r="J17" s="23"/>
      <c r="K17" s="23"/>
      <c r="L17" s="23"/>
      <c r="M17" s="23"/>
      <c r="N17" s="25"/>
      <c r="O17" s="25"/>
      <c r="P17" s="23"/>
    </row>
    <row r="18" s="12" customFormat="1" ht="33" customHeight="1" spans="1:16">
      <c r="A18" s="25"/>
      <c r="B18" s="25"/>
      <c r="C18" s="25"/>
      <c r="D18" s="25"/>
      <c r="E18" s="25"/>
      <c r="F18" s="25"/>
      <c r="G18" s="26"/>
      <c r="H18" s="25"/>
      <c r="I18" s="25"/>
      <c r="J18" s="25"/>
      <c r="K18" s="25"/>
      <c r="L18" s="25"/>
      <c r="M18" s="25"/>
      <c r="N18" s="25"/>
      <c r="O18" s="25"/>
      <c r="P18" s="23"/>
    </row>
    <row r="19" s="12" customFormat="1" ht="33" customHeight="1" spans="1:16">
      <c r="A19" s="25"/>
      <c r="B19" s="25"/>
      <c r="C19" s="25"/>
      <c r="D19" s="25"/>
      <c r="E19" s="25"/>
      <c r="F19" s="25"/>
      <c r="G19" s="26"/>
      <c r="H19" s="25"/>
      <c r="I19" s="25"/>
      <c r="J19" s="25"/>
      <c r="K19" s="25"/>
      <c r="L19" s="25"/>
      <c r="M19" s="25"/>
      <c r="N19" s="25"/>
      <c r="O19" s="25"/>
      <c r="P19" s="23"/>
    </row>
    <row r="20" s="11" customFormat="1" ht="33" customHeight="1" spans="1:16">
      <c r="A20" s="19"/>
      <c r="B20" s="19"/>
      <c r="C20" s="19"/>
      <c r="D20" s="19"/>
      <c r="E20" s="19"/>
      <c r="F20" s="19"/>
      <c r="G20" s="20"/>
      <c r="H20" s="19"/>
      <c r="I20" s="19"/>
      <c r="J20" s="19"/>
      <c r="K20" s="19"/>
      <c r="L20" s="19"/>
      <c r="M20" s="19"/>
      <c r="N20" s="21"/>
      <c r="O20" s="21"/>
      <c r="P20" s="21"/>
    </row>
    <row r="21" s="12" customFormat="1" ht="33" customHeight="1" spans="1:16">
      <c r="A21" s="23"/>
      <c r="B21" s="23"/>
      <c r="C21" s="23"/>
      <c r="D21" s="23"/>
      <c r="E21" s="23"/>
      <c r="F21" s="23"/>
      <c r="G21" s="24"/>
      <c r="H21" s="23"/>
      <c r="I21" s="23"/>
      <c r="J21" s="23"/>
      <c r="K21" s="23"/>
      <c r="L21" s="23"/>
      <c r="M21" s="23"/>
      <c r="N21" s="25"/>
      <c r="O21" s="25"/>
      <c r="P21" s="25"/>
    </row>
    <row r="22" s="11" customFormat="1" ht="33" customHeight="1" spans="1:16">
      <c r="A22" s="19"/>
      <c r="B22" s="19"/>
      <c r="C22" s="19"/>
      <c r="D22" s="19"/>
      <c r="E22" s="19"/>
      <c r="F22" s="19"/>
      <c r="G22" s="20"/>
      <c r="H22" s="19"/>
      <c r="I22" s="19"/>
      <c r="J22" s="19"/>
      <c r="K22" s="19"/>
      <c r="L22" s="19"/>
      <c r="M22" s="19"/>
      <c r="N22" s="21"/>
      <c r="O22" s="21"/>
      <c r="P22" s="21"/>
    </row>
    <row r="23" s="11" customFormat="1" ht="33" customHeight="1" spans="1:16">
      <c r="A23" s="19"/>
      <c r="B23" s="19"/>
      <c r="C23" s="19"/>
      <c r="D23" s="19"/>
      <c r="E23" s="19"/>
      <c r="F23" s="19"/>
      <c r="G23" s="20"/>
      <c r="H23" s="19"/>
      <c r="I23" s="19"/>
      <c r="J23" s="19"/>
      <c r="K23" s="19"/>
      <c r="L23" s="19"/>
      <c r="M23" s="19"/>
      <c r="N23" s="21"/>
      <c r="O23" s="21"/>
      <c r="P23" s="21"/>
    </row>
    <row r="24" s="10" customFormat="1" ht="33" customHeight="1" spans="1:16">
      <c r="A24" s="17"/>
      <c r="B24" s="17"/>
      <c r="C24" s="17"/>
      <c r="D24" s="17"/>
      <c r="E24" s="17"/>
      <c r="F24" s="17"/>
      <c r="G24" s="18"/>
      <c r="H24" s="17"/>
      <c r="I24" s="17"/>
      <c r="J24" s="17"/>
      <c r="K24" s="17"/>
      <c r="L24" s="17"/>
      <c r="M24" s="17"/>
      <c r="N24" s="17"/>
      <c r="O24" s="17"/>
      <c r="P24" s="15"/>
    </row>
    <row r="25" s="10" customFormat="1" ht="33" customHeight="1" spans="1:16">
      <c r="A25" s="15"/>
      <c r="B25" s="15"/>
      <c r="C25" s="15"/>
      <c r="D25" s="15"/>
      <c r="E25" s="15"/>
      <c r="F25" s="15"/>
      <c r="G25" s="16"/>
      <c r="H25" s="15"/>
      <c r="I25" s="15"/>
      <c r="J25" s="15"/>
      <c r="K25" s="15"/>
      <c r="L25" s="15"/>
      <c r="M25" s="15"/>
      <c r="N25" s="17"/>
      <c r="O25" s="17"/>
      <c r="P25" s="15"/>
    </row>
    <row r="26" s="10" customFormat="1" ht="33" customHeight="1" spans="1:16">
      <c r="A26" s="17"/>
      <c r="B26" s="17"/>
      <c r="C26" s="17"/>
      <c r="D26" s="17"/>
      <c r="E26" s="17"/>
      <c r="F26" s="17"/>
      <c r="G26" s="18"/>
      <c r="H26" s="17"/>
      <c r="I26" s="17"/>
      <c r="J26" s="17"/>
      <c r="K26" s="17"/>
      <c r="L26" s="17"/>
      <c r="M26" s="17"/>
      <c r="N26" s="17"/>
      <c r="O26" s="17"/>
      <c r="P26" s="15"/>
    </row>
    <row r="27" s="12" customFormat="1" ht="33" customHeight="1" spans="1:16">
      <c r="A27" s="23"/>
      <c r="B27" s="23"/>
      <c r="C27" s="23"/>
      <c r="D27" s="23"/>
      <c r="E27" s="23"/>
      <c r="F27" s="23"/>
      <c r="G27" s="24"/>
      <c r="H27" s="23"/>
      <c r="I27" s="23"/>
      <c r="J27" s="23"/>
      <c r="K27" s="23"/>
      <c r="L27" s="23"/>
      <c r="M27" s="23"/>
      <c r="N27" s="25"/>
      <c r="O27" s="25"/>
      <c r="P27" s="25"/>
    </row>
    <row r="28" s="12" customFormat="1" ht="33" customHeight="1" spans="1:16">
      <c r="A28" s="23"/>
      <c r="B28" s="23"/>
      <c r="C28" s="23"/>
      <c r="D28" s="23"/>
      <c r="E28" s="23"/>
      <c r="F28" s="23"/>
      <c r="G28" s="24"/>
      <c r="H28" s="23"/>
      <c r="I28" s="23"/>
      <c r="J28" s="23"/>
      <c r="K28" s="23"/>
      <c r="L28" s="23"/>
      <c r="M28" s="23"/>
      <c r="N28" s="25"/>
      <c r="O28" s="25"/>
      <c r="P28" s="25"/>
    </row>
    <row r="29" s="11" customFormat="1" ht="33" customHeight="1" spans="1:16">
      <c r="A29" s="19"/>
      <c r="B29" s="19"/>
      <c r="C29" s="19"/>
      <c r="D29" s="19"/>
      <c r="E29" s="19"/>
      <c r="F29" s="19"/>
      <c r="G29" s="20"/>
      <c r="H29" s="19"/>
      <c r="I29" s="19"/>
      <c r="J29" s="19"/>
      <c r="K29" s="19"/>
      <c r="L29" s="19"/>
      <c r="M29" s="19"/>
      <c r="N29" s="21"/>
      <c r="O29" s="21"/>
      <c r="P29" s="21"/>
    </row>
    <row r="30" s="10" customFormat="1" ht="33" customHeight="1" spans="1:16">
      <c r="A30" s="15"/>
      <c r="B30" s="15"/>
      <c r="C30" s="15"/>
      <c r="D30" s="15"/>
      <c r="E30" s="15"/>
      <c r="F30" s="15"/>
      <c r="G30" s="16"/>
      <c r="H30" s="15"/>
      <c r="I30" s="15"/>
      <c r="J30" s="15"/>
      <c r="K30" s="15"/>
      <c r="L30" s="15"/>
      <c r="M30" s="15"/>
      <c r="N30" s="17"/>
      <c r="O30" s="17"/>
      <c r="P30" s="17"/>
    </row>
    <row r="31" s="10" customFormat="1" ht="33" customHeight="1" spans="1:16">
      <c r="A31" s="17"/>
      <c r="B31" s="17"/>
      <c r="C31" s="17"/>
      <c r="D31" s="17"/>
      <c r="E31" s="17"/>
      <c r="F31" s="17"/>
      <c r="G31" s="18"/>
      <c r="H31" s="17"/>
      <c r="I31" s="17"/>
      <c r="J31" s="17"/>
      <c r="K31" s="17"/>
      <c r="L31" s="17"/>
      <c r="M31" s="17"/>
      <c r="N31" s="17"/>
      <c r="O31" s="17"/>
      <c r="P31" s="17"/>
    </row>
    <row r="32" s="10" customFormat="1" ht="33" customHeight="1" spans="1:16">
      <c r="A32" s="17"/>
      <c r="B32" s="17"/>
      <c r="C32" s="17"/>
      <c r="D32" s="17"/>
      <c r="E32" s="17"/>
      <c r="F32" s="17"/>
      <c r="G32" s="18"/>
      <c r="H32" s="17"/>
      <c r="I32" s="17"/>
      <c r="J32" s="17"/>
      <c r="K32" s="17"/>
      <c r="L32" s="17"/>
      <c r="M32" s="17"/>
      <c r="N32" s="17"/>
      <c r="O32" s="17"/>
      <c r="P32" s="15"/>
    </row>
    <row r="33" s="10" customFormat="1" ht="33" customHeight="1" spans="1:16">
      <c r="A33" s="15"/>
      <c r="B33" s="15"/>
      <c r="C33" s="15"/>
      <c r="D33" s="15"/>
      <c r="E33" s="15"/>
      <c r="F33" s="15"/>
      <c r="G33" s="16"/>
      <c r="H33" s="15"/>
      <c r="I33" s="15"/>
      <c r="J33" s="15"/>
      <c r="K33" s="15"/>
      <c r="L33" s="15"/>
      <c r="M33" s="15"/>
      <c r="N33" s="17"/>
      <c r="O33" s="17"/>
      <c r="P33" s="15"/>
    </row>
    <row r="34" s="10" customFormat="1" ht="33" customHeight="1" spans="1:16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17"/>
      <c r="O34" s="17"/>
      <c r="P34" s="15"/>
    </row>
    <row r="35" s="10" customFormat="1" ht="33" customHeight="1" spans="1:1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7"/>
      <c r="O35" s="17"/>
      <c r="P35" s="15"/>
    </row>
    <row r="36" s="10" customFormat="1" ht="33" customHeight="1" spans="1:1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7"/>
      <c r="O36" s="17"/>
      <c r="P36" s="15"/>
    </row>
    <row r="37" s="10" customFormat="1" ht="33" customHeight="1" spans="1:16">
      <c r="A37" s="17"/>
      <c r="B37" s="17"/>
      <c r="C37" s="17"/>
      <c r="D37" s="17"/>
      <c r="E37" s="17"/>
      <c r="F37" s="17"/>
      <c r="G37" s="18"/>
      <c r="H37" s="17"/>
      <c r="I37" s="17"/>
      <c r="J37" s="17"/>
      <c r="K37" s="17"/>
      <c r="L37" s="17"/>
      <c r="M37" s="17"/>
      <c r="N37" s="17"/>
      <c r="O37" s="17"/>
      <c r="P37" s="17"/>
    </row>
    <row r="38" s="10" customFormat="1" ht="33" customHeight="1" spans="1:16">
      <c r="A38" s="17"/>
      <c r="B38" s="17"/>
      <c r="C38" s="17"/>
      <c r="D38" s="17"/>
      <c r="E38" s="17"/>
      <c r="F38" s="17"/>
      <c r="G38" s="18"/>
      <c r="H38" s="17"/>
      <c r="I38" s="17"/>
      <c r="J38" s="17"/>
      <c r="K38" s="17"/>
      <c r="L38" s="17"/>
      <c r="M38" s="17"/>
      <c r="N38" s="17"/>
      <c r="O38" s="17"/>
      <c r="P38" s="17"/>
    </row>
    <row r="39" s="10" customFormat="1" ht="33" customHeight="1" spans="1:16">
      <c r="A39" s="17"/>
      <c r="B39" s="17"/>
      <c r="C39" s="17"/>
      <c r="D39" s="17"/>
      <c r="E39" s="17"/>
      <c r="F39" s="17"/>
      <c r="G39" s="18"/>
      <c r="H39" s="17"/>
      <c r="I39" s="17"/>
      <c r="J39" s="17"/>
      <c r="K39" s="17"/>
      <c r="L39" s="17"/>
      <c r="M39" s="17"/>
      <c r="N39" s="17"/>
      <c r="O39" s="17"/>
      <c r="P39" s="17"/>
    </row>
    <row r="40" s="10" customFormat="1" ht="33" customHeight="1" spans="1:16">
      <c r="A40" s="17"/>
      <c r="B40" s="17"/>
      <c r="C40" s="17"/>
      <c r="D40" s="17"/>
      <c r="E40" s="17"/>
      <c r="F40" s="17"/>
      <c r="G40" s="18"/>
      <c r="H40" s="17"/>
      <c r="I40" s="17"/>
      <c r="J40" s="17"/>
      <c r="K40" s="17"/>
      <c r="L40" s="17"/>
      <c r="M40" s="17"/>
      <c r="N40" s="17"/>
      <c r="O40" s="17"/>
      <c r="P40" s="17"/>
    </row>
    <row r="41" s="10" customFormat="1" ht="33" customHeight="1" spans="1:16">
      <c r="A41" s="17"/>
      <c r="B41" s="17"/>
      <c r="C41" s="17"/>
      <c r="D41" s="17"/>
      <c r="E41" s="17"/>
      <c r="F41" s="17"/>
      <c r="G41" s="18"/>
      <c r="H41" s="17"/>
      <c r="I41" s="17"/>
      <c r="J41" s="17"/>
      <c r="K41" s="17"/>
      <c r="L41" s="17"/>
      <c r="M41" s="17"/>
      <c r="N41" s="17"/>
      <c r="O41" s="17"/>
      <c r="P41" s="17"/>
    </row>
    <row r="42" s="10" customFormat="1" ht="33" customHeight="1" spans="1:16">
      <c r="A42" s="17"/>
      <c r="B42" s="17"/>
      <c r="C42" s="17"/>
      <c r="D42" s="17"/>
      <c r="E42" s="17"/>
      <c r="F42" s="17"/>
      <c r="G42" s="18"/>
      <c r="H42" s="17"/>
      <c r="I42" s="17"/>
      <c r="J42" s="17"/>
      <c r="K42" s="17"/>
      <c r="L42" s="17"/>
      <c r="M42" s="17"/>
      <c r="N42" s="17"/>
      <c r="O42" s="17"/>
      <c r="P42" s="17"/>
    </row>
    <row r="43" s="10" customFormat="1" ht="33" customHeight="1" spans="1:16">
      <c r="A43" s="17"/>
      <c r="B43" s="17"/>
      <c r="C43" s="17"/>
      <c r="D43" s="17"/>
      <c r="E43" s="17"/>
      <c r="F43" s="17"/>
      <c r="G43" s="18"/>
      <c r="H43" s="17"/>
      <c r="I43" s="17"/>
      <c r="J43" s="17"/>
      <c r="K43" s="17"/>
      <c r="L43" s="17"/>
      <c r="M43" s="17"/>
      <c r="N43" s="17"/>
      <c r="O43" s="17"/>
      <c r="P43" s="17"/>
    </row>
    <row r="44" s="10" customFormat="1" ht="33" customHeight="1" spans="1:16">
      <c r="A44" s="17"/>
      <c r="B44" s="17"/>
      <c r="C44" s="17"/>
      <c r="D44" s="17"/>
      <c r="E44" s="17"/>
      <c r="F44" s="17"/>
      <c r="G44" s="18"/>
      <c r="H44" s="17"/>
      <c r="I44" s="17"/>
      <c r="J44" s="17"/>
      <c r="K44" s="17"/>
      <c r="L44" s="17"/>
      <c r="M44" s="17"/>
      <c r="N44" s="17"/>
      <c r="O44" s="17"/>
      <c r="P44" s="17"/>
    </row>
    <row r="45" s="10" customFormat="1" ht="33" customHeight="1" spans="1:16">
      <c r="A45" s="17"/>
      <c r="B45" s="17"/>
      <c r="C45" s="17"/>
      <c r="D45" s="17"/>
      <c r="E45" s="17"/>
      <c r="F45" s="17"/>
      <c r="G45" s="18"/>
      <c r="H45" s="17"/>
      <c r="I45" s="17"/>
      <c r="J45" s="17"/>
      <c r="K45" s="17"/>
      <c r="L45" s="17"/>
      <c r="M45" s="17"/>
      <c r="N45" s="17"/>
      <c r="O45" s="17"/>
      <c r="P45" s="17"/>
    </row>
    <row r="46" s="9" customFormat="1" ht="33" customHeight="1" spans="1:19">
      <c r="A46" s="29"/>
      <c r="B46" s="29"/>
      <c r="C46" s="29"/>
      <c r="D46" s="29"/>
      <c r="E46" s="29"/>
      <c r="F46" s="29"/>
      <c r="G46" s="30"/>
      <c r="H46" s="29"/>
      <c r="I46" s="29"/>
      <c r="J46" s="29"/>
      <c r="K46" s="29"/>
      <c r="L46" s="29"/>
      <c r="M46" s="29"/>
      <c r="N46" s="29"/>
      <c r="O46" s="29"/>
      <c r="P46" s="29"/>
      <c r="Q46" s="33"/>
      <c r="R46" s="33"/>
      <c r="S46" s="33"/>
    </row>
    <row r="47" s="9" customFormat="1" ht="33" customHeight="1" spans="1:19">
      <c r="A47" s="29"/>
      <c r="B47" s="29"/>
      <c r="C47" s="29"/>
      <c r="D47" s="29"/>
      <c r="E47" s="29"/>
      <c r="F47" s="29"/>
      <c r="G47" s="30"/>
      <c r="H47" s="29"/>
      <c r="I47" s="29"/>
      <c r="J47" s="29"/>
      <c r="K47" s="29"/>
      <c r="L47" s="29"/>
      <c r="M47" s="29"/>
      <c r="N47" s="29"/>
      <c r="O47" s="29"/>
      <c r="P47" s="29"/>
      <c r="Q47" s="33"/>
      <c r="R47" s="33"/>
      <c r="S47" s="33"/>
    </row>
    <row r="48" s="9" customFormat="1" ht="33" customHeight="1" spans="1:19">
      <c r="A48" s="29"/>
      <c r="B48" s="29"/>
      <c r="C48" s="29"/>
      <c r="D48" s="29"/>
      <c r="E48" s="29"/>
      <c r="F48" s="29"/>
      <c r="G48" s="30"/>
      <c r="H48" s="29"/>
      <c r="I48" s="29"/>
      <c r="J48" s="29"/>
      <c r="K48" s="29"/>
      <c r="L48" s="29"/>
      <c r="M48" s="29"/>
      <c r="N48" s="29"/>
      <c r="O48" s="29"/>
      <c r="P48" s="29"/>
      <c r="Q48" s="33"/>
      <c r="R48" s="33"/>
      <c r="S48" s="33"/>
    </row>
    <row r="49" s="9" customFormat="1" ht="33" customHeight="1" spans="1:19">
      <c r="A49" s="29"/>
      <c r="B49" s="29"/>
      <c r="C49" s="29"/>
      <c r="D49" s="29"/>
      <c r="E49" s="29"/>
      <c r="F49" s="29"/>
      <c r="G49" s="30"/>
      <c r="H49" s="29"/>
      <c r="I49" s="29"/>
      <c r="J49" s="29"/>
      <c r="K49" s="29"/>
      <c r="L49" s="29"/>
      <c r="M49" s="29"/>
      <c r="N49" s="29"/>
      <c r="O49" s="29"/>
      <c r="P49" s="29"/>
      <c r="Q49" s="33"/>
      <c r="R49" s="33"/>
      <c r="S49" s="33"/>
    </row>
    <row r="50" s="9" customFormat="1" ht="33" customHeight="1" spans="1:19">
      <c r="A50" s="29"/>
      <c r="B50" s="29"/>
      <c r="C50" s="29"/>
      <c r="D50" s="29"/>
      <c r="E50" s="29"/>
      <c r="F50" s="29"/>
      <c r="G50" s="30"/>
      <c r="H50" s="29"/>
      <c r="I50" s="29"/>
      <c r="J50" s="29"/>
      <c r="K50" s="29"/>
      <c r="L50" s="29"/>
      <c r="M50" s="29"/>
      <c r="N50" s="29"/>
      <c r="O50" s="29"/>
      <c r="P50" s="29"/>
      <c r="Q50" s="33"/>
      <c r="R50" s="33"/>
      <c r="S50" s="33"/>
    </row>
    <row r="51" s="9" customFormat="1" ht="33" customHeight="1" spans="1:19">
      <c r="A51" s="29"/>
      <c r="B51" s="29"/>
      <c r="C51" s="29"/>
      <c r="D51" s="29"/>
      <c r="E51" s="29"/>
      <c r="F51" s="29"/>
      <c r="G51" s="30"/>
      <c r="H51" s="29"/>
      <c r="I51" s="29"/>
      <c r="J51" s="29"/>
      <c r="K51" s="29"/>
      <c r="L51" s="29"/>
      <c r="M51" s="29"/>
      <c r="N51" s="29"/>
      <c r="O51" s="29"/>
      <c r="P51" s="29"/>
      <c r="Q51" s="33"/>
      <c r="R51" s="33"/>
      <c r="S51" s="33"/>
    </row>
    <row r="52" s="9" customFormat="1" ht="33" customHeight="1" spans="1:19">
      <c r="A52" s="29"/>
      <c r="B52" s="29"/>
      <c r="C52" s="29"/>
      <c r="D52" s="29"/>
      <c r="E52" s="29"/>
      <c r="F52" s="29"/>
      <c r="G52" s="30"/>
      <c r="H52" s="29"/>
      <c r="I52" s="29"/>
      <c r="J52" s="29"/>
      <c r="K52" s="29"/>
      <c r="L52" s="29"/>
      <c r="M52" s="29"/>
      <c r="N52" s="29"/>
      <c r="O52" s="29"/>
      <c r="P52" s="29"/>
      <c r="Q52" s="33"/>
      <c r="R52" s="33"/>
      <c r="S52" s="33"/>
    </row>
    <row r="53" s="9" customFormat="1" ht="33" customHeight="1" spans="1:19">
      <c r="A53" s="29"/>
      <c r="B53" s="29"/>
      <c r="C53" s="29"/>
      <c r="D53" s="29"/>
      <c r="E53" s="29"/>
      <c r="F53" s="29"/>
      <c r="G53" s="30"/>
      <c r="H53" s="29"/>
      <c r="I53" s="29"/>
      <c r="J53" s="29"/>
      <c r="K53" s="29"/>
      <c r="L53" s="29"/>
      <c r="M53" s="29"/>
      <c r="N53" s="29"/>
      <c r="O53" s="29"/>
      <c r="P53" s="29"/>
      <c r="Q53" s="33"/>
      <c r="R53" s="33"/>
      <c r="S53" s="33"/>
    </row>
    <row r="54" s="9" customFormat="1" ht="33" customHeight="1" spans="1:19">
      <c r="A54" s="29"/>
      <c r="B54" s="29"/>
      <c r="C54" s="29"/>
      <c r="D54" s="29"/>
      <c r="E54" s="29"/>
      <c r="F54" s="29"/>
      <c r="G54" s="30"/>
      <c r="H54" s="29"/>
      <c r="I54" s="29"/>
      <c r="J54" s="29"/>
      <c r="K54" s="29"/>
      <c r="L54" s="29"/>
      <c r="M54" s="29"/>
      <c r="N54" s="29"/>
      <c r="O54" s="29"/>
      <c r="P54" s="29"/>
      <c r="Q54" s="33"/>
      <c r="R54" s="33"/>
      <c r="S54" s="33"/>
    </row>
    <row r="55" s="9" customFormat="1" ht="33" customHeight="1" spans="1:19">
      <c r="A55" s="29"/>
      <c r="B55" s="29"/>
      <c r="C55" s="29"/>
      <c r="D55" s="29"/>
      <c r="E55" s="29"/>
      <c r="F55" s="29"/>
      <c r="G55" s="30"/>
      <c r="H55" s="29"/>
      <c r="I55" s="29"/>
      <c r="J55" s="29"/>
      <c r="K55" s="29"/>
      <c r="L55" s="29"/>
      <c r="M55" s="29"/>
      <c r="N55" s="29"/>
      <c r="O55" s="29"/>
      <c r="P55" s="29"/>
      <c r="Q55" s="33"/>
      <c r="R55" s="33"/>
      <c r="S55" s="33"/>
    </row>
    <row r="56" s="9" customFormat="1" ht="33" customHeight="1" spans="1:19">
      <c r="A56" s="29"/>
      <c r="B56" s="29"/>
      <c r="C56" s="29"/>
      <c r="D56" s="29"/>
      <c r="E56" s="29"/>
      <c r="F56" s="29"/>
      <c r="G56" s="30"/>
      <c r="H56" s="29"/>
      <c r="I56" s="29"/>
      <c r="J56" s="29"/>
      <c r="K56" s="29"/>
      <c r="L56" s="29"/>
      <c r="M56" s="29"/>
      <c r="N56" s="29"/>
      <c r="O56" s="29"/>
      <c r="P56" s="29"/>
      <c r="Q56" s="33"/>
      <c r="R56" s="33"/>
      <c r="S56" s="33"/>
    </row>
    <row r="57" s="9" customFormat="1" ht="33" customHeight="1" spans="1:19">
      <c r="A57" s="31"/>
      <c r="B57" s="31"/>
      <c r="C57" s="31"/>
      <c r="D57" s="31"/>
      <c r="E57" s="31"/>
      <c r="F57" s="31"/>
      <c r="G57" s="32"/>
      <c r="H57" s="31"/>
      <c r="I57" s="31"/>
      <c r="J57" s="31"/>
      <c r="K57" s="31"/>
      <c r="L57" s="31"/>
      <c r="M57" s="31"/>
      <c r="N57" s="31"/>
      <c r="O57" s="31"/>
      <c r="P57" s="31"/>
      <c r="Q57" s="33"/>
      <c r="R57" s="33"/>
      <c r="S57" s="33"/>
    </row>
    <row r="58" s="9" customFormat="1" ht="33" customHeight="1" spans="1:19">
      <c r="A58" s="31"/>
      <c r="B58" s="31"/>
      <c r="C58" s="31"/>
      <c r="D58" s="31"/>
      <c r="E58" s="31"/>
      <c r="F58" s="31"/>
      <c r="G58" s="32"/>
      <c r="H58" s="31"/>
      <c r="I58" s="31"/>
      <c r="J58" s="31"/>
      <c r="K58" s="31"/>
      <c r="L58" s="31"/>
      <c r="M58" s="31"/>
      <c r="N58" s="31"/>
      <c r="O58" s="31"/>
      <c r="P58" s="31"/>
      <c r="Q58" s="33"/>
      <c r="R58" s="33"/>
      <c r="S58" s="33"/>
    </row>
    <row r="59" s="9" customFormat="1" ht="33" customHeight="1" spans="1:19">
      <c r="A59" s="31"/>
      <c r="B59" s="31"/>
      <c r="C59" s="31"/>
      <c r="D59" s="31"/>
      <c r="E59" s="31"/>
      <c r="F59" s="31"/>
      <c r="G59" s="32"/>
      <c r="H59" s="31"/>
      <c r="I59" s="31"/>
      <c r="J59" s="31"/>
      <c r="K59" s="31"/>
      <c r="L59" s="31"/>
      <c r="M59" s="31"/>
      <c r="N59" s="31"/>
      <c r="O59" s="31"/>
      <c r="P59" s="31"/>
      <c r="Q59" s="33"/>
      <c r="R59" s="33"/>
      <c r="S59" s="33"/>
    </row>
    <row r="60" s="9" customFormat="1" ht="33" customHeight="1" spans="1:19">
      <c r="A60" s="31"/>
      <c r="B60" s="31"/>
      <c r="C60" s="31"/>
      <c r="D60" s="31"/>
      <c r="E60" s="31"/>
      <c r="F60" s="31"/>
      <c r="G60" s="32"/>
      <c r="H60" s="31"/>
      <c r="I60" s="31"/>
      <c r="J60" s="31"/>
      <c r="K60" s="31"/>
      <c r="L60" s="31"/>
      <c r="M60" s="31"/>
      <c r="N60" s="31"/>
      <c r="O60" s="31"/>
      <c r="P60" s="31"/>
      <c r="Q60" s="33"/>
      <c r="R60" s="33"/>
      <c r="S60" s="33"/>
    </row>
    <row r="61" s="9" customFormat="1" ht="33" customHeight="1" spans="1:19">
      <c r="A61" s="31"/>
      <c r="B61" s="31"/>
      <c r="C61" s="31"/>
      <c r="D61" s="31"/>
      <c r="E61" s="31"/>
      <c r="F61" s="31"/>
      <c r="G61" s="32"/>
      <c r="H61" s="31"/>
      <c r="I61" s="31"/>
      <c r="J61" s="31"/>
      <c r="K61" s="31"/>
      <c r="L61" s="31"/>
      <c r="M61" s="31"/>
      <c r="N61" s="31"/>
      <c r="O61" s="31"/>
      <c r="P61" s="31"/>
      <c r="Q61" s="33"/>
      <c r="R61" s="33"/>
      <c r="S61" s="33"/>
    </row>
    <row r="62" s="9" customFormat="1" ht="33" customHeight="1" spans="1:19">
      <c r="A62" s="31"/>
      <c r="B62" s="31"/>
      <c r="C62" s="31"/>
      <c r="D62" s="31"/>
      <c r="E62" s="31"/>
      <c r="F62" s="31"/>
      <c r="G62" s="32"/>
      <c r="H62" s="31"/>
      <c r="I62" s="31"/>
      <c r="J62" s="31"/>
      <c r="K62" s="31"/>
      <c r="L62" s="31"/>
      <c r="M62" s="31"/>
      <c r="N62" s="31"/>
      <c r="O62" s="31"/>
      <c r="P62" s="31"/>
      <c r="Q62" s="33"/>
      <c r="R62" s="33"/>
      <c r="S62" s="33"/>
    </row>
    <row r="63" s="9" customFormat="1" ht="33" customHeight="1" spans="1:19">
      <c r="A63" s="31"/>
      <c r="B63" s="31"/>
      <c r="C63" s="31"/>
      <c r="D63" s="31"/>
      <c r="E63" s="31"/>
      <c r="F63" s="31"/>
      <c r="G63" s="32"/>
      <c r="H63" s="31"/>
      <c r="I63" s="31"/>
      <c r="J63" s="31"/>
      <c r="K63" s="31"/>
      <c r="L63" s="31"/>
      <c r="M63" s="31"/>
      <c r="N63" s="31"/>
      <c r="O63" s="31"/>
      <c r="P63" s="31"/>
      <c r="Q63" s="33"/>
      <c r="R63" s="33"/>
      <c r="S63" s="33"/>
    </row>
    <row r="64" s="9" customFormat="1" ht="33" customHeight="1" spans="1:19">
      <c r="A64" s="31"/>
      <c r="B64" s="31"/>
      <c r="C64" s="31"/>
      <c r="D64" s="31"/>
      <c r="E64" s="31"/>
      <c r="F64" s="31"/>
      <c r="G64" s="32"/>
      <c r="H64" s="31"/>
      <c r="I64" s="31"/>
      <c r="J64" s="31"/>
      <c r="K64" s="31"/>
      <c r="L64" s="31"/>
      <c r="M64" s="31"/>
      <c r="N64" s="31"/>
      <c r="O64" s="31"/>
      <c r="P64" s="31"/>
      <c r="Q64" s="33"/>
      <c r="R64" s="33"/>
      <c r="S64" s="33"/>
    </row>
    <row r="65" s="9" customFormat="1" ht="33" customHeight="1" spans="1:19">
      <c r="A65" s="31"/>
      <c r="B65" s="31"/>
      <c r="C65" s="31"/>
      <c r="D65" s="31"/>
      <c r="E65" s="31"/>
      <c r="F65" s="31"/>
      <c r="G65" s="32"/>
      <c r="H65" s="31"/>
      <c r="I65" s="31"/>
      <c r="J65" s="31"/>
      <c r="K65" s="31"/>
      <c r="L65" s="31"/>
      <c r="M65" s="31"/>
      <c r="N65" s="31"/>
      <c r="O65" s="31"/>
      <c r="P65" s="31"/>
      <c r="Q65" s="33"/>
      <c r="R65" s="33"/>
      <c r="S65" s="33"/>
    </row>
    <row r="66" s="9" customFormat="1" ht="33" customHeight="1" spans="1:19">
      <c r="A66" s="31"/>
      <c r="B66" s="31"/>
      <c r="C66" s="31"/>
      <c r="D66" s="31"/>
      <c r="E66" s="31"/>
      <c r="F66" s="31"/>
      <c r="G66" s="32"/>
      <c r="H66" s="31"/>
      <c r="I66" s="31"/>
      <c r="J66" s="31"/>
      <c r="K66" s="31"/>
      <c r="L66" s="31"/>
      <c r="M66" s="31"/>
      <c r="N66" s="31"/>
      <c r="O66" s="31"/>
      <c r="P66" s="31"/>
      <c r="Q66" s="33"/>
      <c r="R66" s="33"/>
      <c r="S66" s="33"/>
    </row>
    <row r="67" s="9" customFormat="1" ht="33" customHeight="1" spans="1:19">
      <c r="A67" s="31"/>
      <c r="B67" s="31"/>
      <c r="C67" s="31"/>
      <c r="D67" s="31"/>
      <c r="E67" s="31"/>
      <c r="F67" s="31"/>
      <c r="G67" s="32"/>
      <c r="H67" s="31"/>
      <c r="I67" s="31"/>
      <c r="J67" s="31"/>
      <c r="K67" s="31"/>
      <c r="L67" s="31"/>
      <c r="M67" s="31"/>
      <c r="N67" s="31"/>
      <c r="O67" s="31"/>
      <c r="P67" s="31"/>
      <c r="Q67" s="33"/>
      <c r="R67" s="33"/>
      <c r="S67" s="33"/>
    </row>
    <row r="68" s="9" customFormat="1" ht="33" customHeight="1" spans="1:19">
      <c r="A68" s="31"/>
      <c r="B68" s="31"/>
      <c r="C68" s="31"/>
      <c r="D68" s="31"/>
      <c r="E68" s="31"/>
      <c r="F68" s="31"/>
      <c r="G68" s="32"/>
      <c r="H68" s="31"/>
      <c r="I68" s="31"/>
      <c r="J68" s="31"/>
      <c r="K68" s="31"/>
      <c r="L68" s="31"/>
      <c r="M68" s="31"/>
      <c r="N68" s="31"/>
      <c r="O68" s="31"/>
      <c r="P68" s="31"/>
      <c r="Q68" s="33"/>
      <c r="R68" s="33"/>
      <c r="S68" s="33"/>
    </row>
    <row r="69" s="9" customFormat="1" ht="33" customHeight="1" spans="1:19">
      <c r="A69" s="31"/>
      <c r="B69" s="31"/>
      <c r="C69" s="31"/>
      <c r="D69" s="31"/>
      <c r="E69" s="31"/>
      <c r="F69" s="31"/>
      <c r="G69" s="32"/>
      <c r="H69" s="31"/>
      <c r="I69" s="31"/>
      <c r="J69" s="31"/>
      <c r="K69" s="31"/>
      <c r="L69" s="31"/>
      <c r="M69" s="31"/>
      <c r="N69" s="31"/>
      <c r="O69" s="31"/>
      <c r="P69" s="31"/>
      <c r="Q69" s="33"/>
      <c r="R69" s="33"/>
      <c r="S69" s="33"/>
    </row>
    <row r="70" s="9" customFormat="1" ht="33" customHeight="1" spans="1:19">
      <c r="A70" s="31"/>
      <c r="B70" s="31"/>
      <c r="C70" s="31"/>
      <c r="D70" s="31"/>
      <c r="E70" s="31"/>
      <c r="F70" s="31"/>
      <c r="G70" s="32"/>
      <c r="H70" s="31"/>
      <c r="I70" s="31"/>
      <c r="J70" s="31"/>
      <c r="K70" s="31"/>
      <c r="L70" s="31"/>
      <c r="M70" s="31"/>
      <c r="N70" s="31"/>
      <c r="O70" s="31"/>
      <c r="P70" s="31"/>
      <c r="Q70" s="33"/>
      <c r="R70" s="33"/>
      <c r="S70" s="33"/>
    </row>
    <row r="71" s="9" customFormat="1" ht="33" customHeight="1" spans="1:19">
      <c r="A71" s="31"/>
      <c r="B71" s="31"/>
      <c r="C71" s="31"/>
      <c r="D71" s="31"/>
      <c r="E71" s="31"/>
      <c r="F71" s="31"/>
      <c r="G71" s="32"/>
      <c r="H71" s="31"/>
      <c r="I71" s="31"/>
      <c r="J71" s="31"/>
      <c r="K71" s="31"/>
      <c r="L71" s="31"/>
      <c r="M71" s="31"/>
      <c r="N71" s="31"/>
      <c r="O71" s="31"/>
      <c r="P71" s="31"/>
      <c r="Q71" s="33"/>
      <c r="R71" s="33"/>
      <c r="S71" s="33"/>
    </row>
    <row r="72" s="9" customFormat="1" ht="33" customHeight="1" spans="1:19">
      <c r="A72" s="31"/>
      <c r="B72" s="31"/>
      <c r="C72" s="31"/>
      <c r="D72" s="31"/>
      <c r="E72" s="31"/>
      <c r="F72" s="31"/>
      <c r="G72" s="32"/>
      <c r="H72" s="31"/>
      <c r="I72" s="31"/>
      <c r="J72" s="31"/>
      <c r="K72" s="31"/>
      <c r="L72" s="31"/>
      <c r="M72" s="31"/>
      <c r="N72" s="31"/>
      <c r="O72" s="31"/>
      <c r="P72" s="31"/>
      <c r="Q72" s="33"/>
      <c r="R72" s="33"/>
      <c r="S72" s="33"/>
    </row>
    <row r="73" s="9" customFormat="1" ht="33" customHeight="1" spans="1:19">
      <c r="A73" s="31"/>
      <c r="B73" s="31"/>
      <c r="C73" s="31"/>
      <c r="D73" s="31"/>
      <c r="E73" s="31"/>
      <c r="F73" s="31"/>
      <c r="G73" s="32"/>
      <c r="H73" s="31"/>
      <c r="I73" s="31"/>
      <c r="J73" s="31"/>
      <c r="K73" s="31"/>
      <c r="L73" s="31"/>
      <c r="M73" s="31"/>
      <c r="N73" s="31"/>
      <c r="O73" s="31"/>
      <c r="P73" s="31"/>
      <c r="Q73" s="33"/>
      <c r="R73" s="33"/>
      <c r="S73" s="33"/>
    </row>
    <row r="74" s="9" customFormat="1" ht="33" customHeight="1" spans="1:19">
      <c r="A74" s="31"/>
      <c r="B74" s="31"/>
      <c r="C74" s="31"/>
      <c r="D74" s="31"/>
      <c r="E74" s="31"/>
      <c r="F74" s="31"/>
      <c r="G74" s="32"/>
      <c r="H74" s="31"/>
      <c r="I74" s="31"/>
      <c r="J74" s="31"/>
      <c r="K74" s="31"/>
      <c r="L74" s="31"/>
      <c r="M74" s="31"/>
      <c r="N74" s="31"/>
      <c r="O74" s="31"/>
      <c r="P74" s="31"/>
      <c r="Q74" s="33"/>
      <c r="R74" s="33"/>
      <c r="S74" s="33"/>
    </row>
    <row r="75" s="9" customFormat="1" ht="33" customHeight="1" spans="1:19">
      <c r="A75" s="31"/>
      <c r="B75" s="31"/>
      <c r="C75" s="31"/>
      <c r="D75" s="31"/>
      <c r="E75" s="31"/>
      <c r="F75" s="31"/>
      <c r="G75" s="32"/>
      <c r="H75" s="31"/>
      <c r="I75" s="31"/>
      <c r="J75" s="31"/>
      <c r="K75" s="31"/>
      <c r="L75" s="31"/>
      <c r="M75" s="31"/>
      <c r="N75" s="31"/>
      <c r="O75" s="31"/>
      <c r="P75" s="31"/>
      <c r="Q75" s="33"/>
      <c r="R75" s="33"/>
      <c r="S75" s="33"/>
    </row>
    <row r="76" s="9" customFormat="1" ht="33" customHeight="1" spans="1:19">
      <c r="A76" s="31"/>
      <c r="B76" s="31"/>
      <c r="C76" s="31"/>
      <c r="D76" s="31"/>
      <c r="E76" s="31"/>
      <c r="F76" s="31"/>
      <c r="G76" s="32"/>
      <c r="H76" s="31"/>
      <c r="I76" s="31"/>
      <c r="J76" s="31"/>
      <c r="K76" s="31"/>
      <c r="L76" s="31"/>
      <c r="M76" s="31"/>
      <c r="N76" s="31"/>
      <c r="O76" s="31"/>
      <c r="P76" s="31"/>
      <c r="Q76" s="33"/>
      <c r="R76" s="33"/>
      <c r="S76" s="33"/>
    </row>
    <row r="77" s="9" customFormat="1" ht="33" customHeight="1" spans="1:19">
      <c r="A77" s="31"/>
      <c r="B77" s="31"/>
      <c r="C77" s="31"/>
      <c r="D77" s="31"/>
      <c r="E77" s="31"/>
      <c r="F77" s="31"/>
      <c r="G77" s="32"/>
      <c r="H77" s="31"/>
      <c r="I77" s="31"/>
      <c r="J77" s="31"/>
      <c r="K77" s="31"/>
      <c r="L77" s="31"/>
      <c r="M77" s="31"/>
      <c r="N77" s="31"/>
      <c r="O77" s="31"/>
      <c r="P77" s="31"/>
      <c r="Q77" s="33"/>
      <c r="R77" s="33"/>
      <c r="S77" s="33"/>
    </row>
    <row r="78" s="9" customFormat="1" ht="33" customHeight="1" spans="1:19">
      <c r="A78" s="31"/>
      <c r="B78" s="31"/>
      <c r="C78" s="31"/>
      <c r="D78" s="31"/>
      <c r="E78" s="31"/>
      <c r="F78" s="31"/>
      <c r="G78" s="32"/>
      <c r="H78" s="31"/>
      <c r="I78" s="31"/>
      <c r="J78" s="31"/>
      <c r="K78" s="31"/>
      <c r="L78" s="31"/>
      <c r="M78" s="31"/>
      <c r="N78" s="31"/>
      <c r="O78" s="31"/>
      <c r="P78" s="31"/>
      <c r="Q78" s="33"/>
      <c r="R78" s="33"/>
      <c r="S78" s="33"/>
    </row>
    <row r="79" s="9" customFormat="1" ht="33" customHeight="1" spans="1:19">
      <c r="A79" s="31"/>
      <c r="B79" s="31"/>
      <c r="C79" s="31"/>
      <c r="D79" s="31"/>
      <c r="E79" s="31"/>
      <c r="F79" s="31"/>
      <c r="G79" s="32"/>
      <c r="H79" s="31"/>
      <c r="I79" s="31"/>
      <c r="J79" s="31"/>
      <c r="K79" s="31"/>
      <c r="L79" s="31"/>
      <c r="M79" s="31"/>
      <c r="N79" s="31"/>
      <c r="O79" s="31"/>
      <c r="P79" s="31"/>
      <c r="Q79" s="33"/>
      <c r="R79" s="33"/>
      <c r="S79" s="33"/>
    </row>
    <row r="80" s="9" customFormat="1" ht="33" customHeight="1" spans="1:19">
      <c r="A80" s="31"/>
      <c r="B80" s="31"/>
      <c r="C80" s="31"/>
      <c r="D80" s="31"/>
      <c r="E80" s="31"/>
      <c r="F80" s="31"/>
      <c r="G80" s="32"/>
      <c r="H80" s="31"/>
      <c r="I80" s="31"/>
      <c r="J80" s="31"/>
      <c r="K80" s="31"/>
      <c r="L80" s="31"/>
      <c r="M80" s="31"/>
      <c r="N80" s="31"/>
      <c r="O80" s="31"/>
      <c r="P80" s="31"/>
      <c r="Q80" s="33"/>
      <c r="R80" s="33"/>
      <c r="S80" s="33"/>
    </row>
    <row r="81" s="9" customFormat="1" ht="33" customHeight="1" spans="1:19">
      <c r="A81" s="31"/>
      <c r="B81" s="31"/>
      <c r="C81" s="31"/>
      <c r="D81" s="31"/>
      <c r="E81" s="31"/>
      <c r="F81" s="31"/>
      <c r="G81" s="32"/>
      <c r="H81" s="31"/>
      <c r="I81" s="31"/>
      <c r="J81" s="31"/>
      <c r="K81" s="31"/>
      <c r="L81" s="31"/>
      <c r="M81" s="31"/>
      <c r="N81" s="31"/>
      <c r="O81" s="31"/>
      <c r="P81" s="31"/>
      <c r="Q81" s="33"/>
      <c r="R81" s="33"/>
      <c r="S81" s="33"/>
    </row>
    <row r="82" s="9" customFormat="1" ht="33" customHeight="1" spans="1:19">
      <c r="A82" s="31"/>
      <c r="B82" s="31"/>
      <c r="C82" s="31"/>
      <c r="D82" s="31"/>
      <c r="E82" s="31"/>
      <c r="F82" s="31"/>
      <c r="G82" s="32"/>
      <c r="H82" s="31"/>
      <c r="I82" s="31"/>
      <c r="J82" s="31"/>
      <c r="K82" s="31"/>
      <c r="L82" s="31"/>
      <c r="M82" s="31"/>
      <c r="N82" s="31"/>
      <c r="O82" s="31"/>
      <c r="P82" s="31"/>
      <c r="Q82" s="33"/>
      <c r="R82" s="33"/>
      <c r="S82" s="33"/>
    </row>
    <row r="83" s="9" customFormat="1" ht="33" customHeight="1" spans="1:19">
      <c r="A83" s="31"/>
      <c r="B83" s="31"/>
      <c r="C83" s="31"/>
      <c r="D83" s="31"/>
      <c r="E83" s="31"/>
      <c r="F83" s="31"/>
      <c r="G83" s="32"/>
      <c r="H83" s="31"/>
      <c r="I83" s="31"/>
      <c r="J83" s="31"/>
      <c r="K83" s="31"/>
      <c r="L83" s="31"/>
      <c r="M83" s="31"/>
      <c r="N83" s="31"/>
      <c r="O83" s="31"/>
      <c r="P83" s="31"/>
      <c r="Q83" s="33"/>
      <c r="R83" s="33"/>
      <c r="S83" s="33"/>
    </row>
    <row r="84" s="9" customFormat="1" ht="33" customHeight="1" spans="1:19">
      <c r="A84" s="31"/>
      <c r="B84" s="31"/>
      <c r="C84" s="31"/>
      <c r="D84" s="31"/>
      <c r="E84" s="31"/>
      <c r="F84" s="31"/>
      <c r="G84" s="32"/>
      <c r="H84" s="31"/>
      <c r="I84" s="31"/>
      <c r="J84" s="31"/>
      <c r="K84" s="31"/>
      <c r="L84" s="31"/>
      <c r="M84" s="31"/>
      <c r="N84" s="31"/>
      <c r="O84" s="31"/>
      <c r="P84" s="31"/>
      <c r="Q84" s="33"/>
      <c r="R84" s="33"/>
      <c r="S84" s="33"/>
    </row>
    <row r="85" s="9" customFormat="1" ht="33" customHeight="1" spans="1:19">
      <c r="A85" s="31"/>
      <c r="B85" s="31"/>
      <c r="C85" s="31"/>
      <c r="D85" s="31"/>
      <c r="E85" s="31"/>
      <c r="F85" s="31"/>
      <c r="G85" s="32"/>
      <c r="H85" s="31"/>
      <c r="I85" s="31"/>
      <c r="J85" s="31"/>
      <c r="K85" s="31"/>
      <c r="L85" s="31"/>
      <c r="M85" s="31"/>
      <c r="N85" s="31"/>
      <c r="O85" s="31"/>
      <c r="P85" s="31"/>
      <c r="Q85" s="33"/>
      <c r="R85" s="33"/>
      <c r="S85" s="33"/>
    </row>
    <row r="86" s="9" customFormat="1" ht="33" customHeight="1" spans="1:19">
      <c r="A86" s="31"/>
      <c r="B86" s="31"/>
      <c r="C86" s="31"/>
      <c r="D86" s="31"/>
      <c r="E86" s="31"/>
      <c r="F86" s="31"/>
      <c r="G86" s="32"/>
      <c r="H86" s="31"/>
      <c r="I86" s="31"/>
      <c r="J86" s="31"/>
      <c r="K86" s="31"/>
      <c r="L86" s="31"/>
      <c r="M86" s="31"/>
      <c r="N86" s="31"/>
      <c r="O86" s="31"/>
      <c r="P86" s="31"/>
      <c r="Q86" s="33"/>
      <c r="R86" s="33"/>
      <c r="S86" s="33"/>
    </row>
    <row r="87" s="9" customFormat="1" ht="33" customHeight="1" spans="1:19">
      <c r="A87" s="31"/>
      <c r="B87" s="31"/>
      <c r="C87" s="31"/>
      <c r="D87" s="31"/>
      <c r="E87" s="31"/>
      <c r="F87" s="31"/>
      <c r="G87" s="32"/>
      <c r="H87" s="31"/>
      <c r="I87" s="31"/>
      <c r="J87" s="31"/>
      <c r="K87" s="31"/>
      <c r="L87" s="31"/>
      <c r="M87" s="31"/>
      <c r="N87" s="31"/>
      <c r="O87" s="31"/>
      <c r="P87" s="31"/>
      <c r="Q87" s="33"/>
      <c r="R87" s="33"/>
      <c r="S87" s="33"/>
    </row>
    <row r="88" s="9" customFormat="1" ht="33" customHeight="1" spans="1:19">
      <c r="A88" s="31"/>
      <c r="B88" s="31"/>
      <c r="C88" s="31"/>
      <c r="D88" s="31"/>
      <c r="E88" s="31"/>
      <c r="F88" s="31"/>
      <c r="G88" s="32"/>
      <c r="H88" s="31"/>
      <c r="I88" s="31"/>
      <c r="J88" s="31"/>
      <c r="K88" s="31"/>
      <c r="L88" s="31"/>
      <c r="M88" s="31"/>
      <c r="N88" s="31"/>
      <c r="O88" s="31"/>
      <c r="P88" s="31"/>
      <c r="Q88" s="33"/>
      <c r="R88" s="33"/>
      <c r="S88" s="33"/>
    </row>
    <row r="89" s="9" customFormat="1" ht="33" customHeight="1" spans="1:19">
      <c r="A89" s="31"/>
      <c r="B89" s="31"/>
      <c r="C89" s="31"/>
      <c r="D89" s="31"/>
      <c r="E89" s="31"/>
      <c r="F89" s="31"/>
      <c r="G89" s="32"/>
      <c r="H89" s="31"/>
      <c r="I89" s="31"/>
      <c r="J89" s="31"/>
      <c r="K89" s="31"/>
      <c r="L89" s="31"/>
      <c r="M89" s="31"/>
      <c r="N89" s="31"/>
      <c r="O89" s="31"/>
      <c r="P89" s="31"/>
      <c r="Q89" s="33"/>
      <c r="R89" s="33"/>
      <c r="S89" s="33"/>
    </row>
    <row r="90" s="9" customFormat="1" ht="33" customHeight="1" spans="1:19">
      <c r="A90" s="31"/>
      <c r="B90" s="31"/>
      <c r="C90" s="31"/>
      <c r="D90" s="31"/>
      <c r="E90" s="31"/>
      <c r="F90" s="31"/>
      <c r="G90" s="32"/>
      <c r="H90" s="31"/>
      <c r="I90" s="31"/>
      <c r="J90" s="31"/>
      <c r="K90" s="31"/>
      <c r="L90" s="31"/>
      <c r="M90" s="31"/>
      <c r="N90" s="31"/>
      <c r="O90" s="31"/>
      <c r="P90" s="31"/>
      <c r="Q90" s="33"/>
      <c r="R90" s="33"/>
      <c r="S90" s="33"/>
    </row>
    <row r="91" s="9" customFormat="1" ht="33" customHeight="1" spans="1:19">
      <c r="A91" s="31"/>
      <c r="B91" s="31"/>
      <c r="C91" s="31"/>
      <c r="D91" s="31"/>
      <c r="E91" s="31"/>
      <c r="F91" s="31"/>
      <c r="G91" s="32"/>
      <c r="H91" s="31"/>
      <c r="I91" s="31"/>
      <c r="J91" s="31"/>
      <c r="K91" s="31"/>
      <c r="L91" s="31"/>
      <c r="M91" s="31"/>
      <c r="N91" s="31"/>
      <c r="O91" s="31"/>
      <c r="P91" s="31"/>
      <c r="Q91" s="33"/>
      <c r="R91" s="33"/>
      <c r="S91" s="33"/>
    </row>
    <row r="92" s="9" customFormat="1" ht="33" customHeight="1" spans="1:19">
      <c r="A92" s="31"/>
      <c r="B92" s="31"/>
      <c r="C92" s="31"/>
      <c r="D92" s="31"/>
      <c r="E92" s="31"/>
      <c r="F92" s="31"/>
      <c r="G92" s="32"/>
      <c r="H92" s="31"/>
      <c r="I92" s="31"/>
      <c r="J92" s="31"/>
      <c r="K92" s="31"/>
      <c r="L92" s="31"/>
      <c r="M92" s="31"/>
      <c r="N92" s="31"/>
      <c r="O92" s="31"/>
      <c r="P92" s="31"/>
      <c r="Q92" s="33"/>
      <c r="R92" s="33"/>
      <c r="S92" s="33"/>
    </row>
    <row r="93" s="9" customFormat="1" ht="33" customHeight="1" spans="1:19">
      <c r="A93" s="31"/>
      <c r="B93" s="31"/>
      <c r="C93" s="31"/>
      <c r="D93" s="31"/>
      <c r="E93" s="31"/>
      <c r="F93" s="31"/>
      <c r="G93" s="32"/>
      <c r="H93" s="31"/>
      <c r="I93" s="31"/>
      <c r="J93" s="31"/>
      <c r="K93" s="31"/>
      <c r="L93" s="31"/>
      <c r="M93" s="31"/>
      <c r="N93" s="31"/>
      <c r="O93" s="31"/>
      <c r="P93" s="31"/>
      <c r="Q93" s="33"/>
      <c r="R93" s="33"/>
      <c r="S93" s="33"/>
    </row>
    <row r="94" s="9" customFormat="1" ht="33" customHeight="1" spans="1:19">
      <c r="A94" s="31"/>
      <c r="B94" s="31"/>
      <c r="C94" s="31"/>
      <c r="D94" s="31"/>
      <c r="E94" s="31"/>
      <c r="F94" s="31"/>
      <c r="G94" s="32"/>
      <c r="H94" s="31"/>
      <c r="I94" s="31"/>
      <c r="J94" s="31"/>
      <c r="K94" s="31"/>
      <c r="L94" s="31"/>
      <c r="M94" s="31"/>
      <c r="N94" s="31"/>
      <c r="O94" s="31"/>
      <c r="P94" s="31"/>
      <c r="Q94" s="33"/>
      <c r="R94" s="33"/>
      <c r="S94" s="33"/>
    </row>
    <row r="95" s="9" customFormat="1" ht="33" customHeight="1" spans="1:19">
      <c r="A95" s="31"/>
      <c r="B95" s="31"/>
      <c r="C95" s="31"/>
      <c r="D95" s="31"/>
      <c r="E95" s="31"/>
      <c r="F95" s="31"/>
      <c r="G95" s="32"/>
      <c r="H95" s="31"/>
      <c r="I95" s="31"/>
      <c r="J95" s="31"/>
      <c r="K95" s="31"/>
      <c r="L95" s="31"/>
      <c r="M95" s="31"/>
      <c r="N95" s="31"/>
      <c r="O95" s="31"/>
      <c r="P95" s="31"/>
      <c r="Q95" s="33"/>
      <c r="R95" s="33"/>
      <c r="S95" s="33"/>
    </row>
    <row r="96" s="9" customFormat="1" ht="33" customHeight="1" spans="1:19">
      <c r="A96" s="31"/>
      <c r="B96" s="31"/>
      <c r="C96" s="31"/>
      <c r="D96" s="31"/>
      <c r="E96" s="31"/>
      <c r="F96" s="31"/>
      <c r="G96" s="32"/>
      <c r="H96" s="31"/>
      <c r="I96" s="31"/>
      <c r="J96" s="31"/>
      <c r="K96" s="31"/>
      <c r="L96" s="31"/>
      <c r="M96" s="31"/>
      <c r="N96" s="31"/>
      <c r="O96" s="31"/>
      <c r="P96" s="31"/>
      <c r="Q96" s="33"/>
      <c r="R96" s="33"/>
      <c r="S96" s="33"/>
    </row>
    <row r="97" s="9" customFormat="1" ht="33" customHeight="1" spans="1:19">
      <c r="A97" s="31"/>
      <c r="B97" s="31"/>
      <c r="C97" s="31"/>
      <c r="D97" s="31"/>
      <c r="E97" s="31"/>
      <c r="F97" s="31"/>
      <c r="G97" s="32"/>
      <c r="H97" s="31"/>
      <c r="I97" s="31"/>
      <c r="J97" s="31"/>
      <c r="K97" s="31"/>
      <c r="L97" s="31"/>
      <c r="M97" s="31"/>
      <c r="N97" s="31"/>
      <c r="O97" s="31"/>
      <c r="P97" s="31"/>
      <c r="Q97" s="33"/>
      <c r="R97" s="33"/>
      <c r="S97" s="33"/>
    </row>
    <row r="98" s="9" customFormat="1" ht="33" customHeight="1" spans="1:19">
      <c r="A98" s="31"/>
      <c r="B98" s="31"/>
      <c r="C98" s="31"/>
      <c r="D98" s="31"/>
      <c r="E98" s="31"/>
      <c r="F98" s="31"/>
      <c r="G98" s="32"/>
      <c r="H98" s="31"/>
      <c r="I98" s="31"/>
      <c r="J98" s="31"/>
      <c r="K98" s="31"/>
      <c r="L98" s="31"/>
      <c r="M98" s="31"/>
      <c r="N98" s="31"/>
      <c r="O98" s="31"/>
      <c r="P98" s="31"/>
      <c r="Q98" s="33"/>
      <c r="R98" s="33"/>
      <c r="S98" s="33"/>
    </row>
    <row r="99" s="9" customFormat="1" ht="33" customHeight="1" spans="1:19">
      <c r="A99" s="31"/>
      <c r="B99" s="31"/>
      <c r="C99" s="31"/>
      <c r="D99" s="31"/>
      <c r="E99" s="31"/>
      <c r="F99" s="31"/>
      <c r="G99" s="32"/>
      <c r="H99" s="31"/>
      <c r="I99" s="31"/>
      <c r="J99" s="31"/>
      <c r="K99" s="31"/>
      <c r="L99" s="31"/>
      <c r="M99" s="31"/>
      <c r="N99" s="31"/>
      <c r="O99" s="31"/>
      <c r="P99" s="31"/>
      <c r="Q99" s="33"/>
      <c r="R99" s="33"/>
      <c r="S99" s="33"/>
    </row>
    <row r="100" s="9" customFormat="1" ht="33" customHeight="1" spans="1:19">
      <c r="A100" s="31"/>
      <c r="B100" s="31"/>
      <c r="C100" s="31"/>
      <c r="D100" s="31"/>
      <c r="E100" s="31"/>
      <c r="F100" s="31"/>
      <c r="G100" s="32"/>
      <c r="H100" s="31"/>
      <c r="I100" s="31"/>
      <c r="J100" s="31"/>
      <c r="K100" s="31"/>
      <c r="L100" s="31"/>
      <c r="M100" s="31"/>
      <c r="N100" s="31"/>
      <c r="O100" s="31"/>
      <c r="P100" s="31"/>
      <c r="Q100" s="33"/>
      <c r="R100" s="33"/>
      <c r="S100" s="33"/>
    </row>
    <row r="101" s="9" customFormat="1" ht="33" customHeight="1" spans="1:19">
      <c r="A101" s="31"/>
      <c r="B101" s="31"/>
      <c r="C101" s="31"/>
      <c r="D101" s="31"/>
      <c r="E101" s="31"/>
      <c r="F101" s="31"/>
      <c r="G101" s="32"/>
      <c r="H101" s="31"/>
      <c r="I101" s="31"/>
      <c r="J101" s="31"/>
      <c r="K101" s="31"/>
      <c r="L101" s="31"/>
      <c r="M101" s="31"/>
      <c r="N101" s="31"/>
      <c r="O101" s="31"/>
      <c r="P101" s="31"/>
      <c r="Q101" s="33"/>
      <c r="R101" s="33"/>
      <c r="S101" s="33"/>
    </row>
    <row r="102" s="9" customFormat="1" ht="33" customHeight="1" spans="1:19">
      <c r="A102" s="31"/>
      <c r="B102" s="31"/>
      <c r="C102" s="31"/>
      <c r="D102" s="31"/>
      <c r="E102" s="31"/>
      <c r="F102" s="31"/>
      <c r="G102" s="32"/>
      <c r="H102" s="31"/>
      <c r="I102" s="31"/>
      <c r="J102" s="31"/>
      <c r="K102" s="31"/>
      <c r="L102" s="31"/>
      <c r="M102" s="31"/>
      <c r="N102" s="31"/>
      <c r="O102" s="31"/>
      <c r="P102" s="31"/>
      <c r="Q102" s="33"/>
      <c r="R102" s="33"/>
      <c r="S102" s="33"/>
    </row>
    <row r="103" s="9" customFormat="1" ht="33" customHeight="1" spans="1:19">
      <c r="A103" s="31"/>
      <c r="B103" s="31"/>
      <c r="C103" s="31"/>
      <c r="D103" s="31"/>
      <c r="E103" s="31"/>
      <c r="F103" s="31"/>
      <c r="G103" s="32"/>
      <c r="H103" s="31"/>
      <c r="I103" s="31"/>
      <c r="J103" s="31"/>
      <c r="K103" s="31"/>
      <c r="L103" s="31"/>
      <c r="M103" s="31"/>
      <c r="N103" s="31"/>
      <c r="O103" s="31"/>
      <c r="P103" s="31"/>
      <c r="Q103" s="33"/>
      <c r="R103" s="33"/>
      <c r="S103" s="33"/>
    </row>
    <row r="104" s="9" customFormat="1" ht="33" customHeight="1" spans="1:19">
      <c r="A104" s="31"/>
      <c r="B104" s="31"/>
      <c r="C104" s="31"/>
      <c r="D104" s="31"/>
      <c r="E104" s="31"/>
      <c r="F104" s="31"/>
      <c r="G104" s="32"/>
      <c r="H104" s="31"/>
      <c r="I104" s="31"/>
      <c r="J104" s="31"/>
      <c r="K104" s="31"/>
      <c r="L104" s="31"/>
      <c r="M104" s="31"/>
      <c r="N104" s="31"/>
      <c r="O104" s="31"/>
      <c r="P104" s="31"/>
      <c r="Q104" s="33"/>
      <c r="R104" s="33"/>
      <c r="S104" s="33"/>
    </row>
    <row r="105" s="9" customFormat="1" ht="33" customHeight="1" spans="1:19">
      <c r="A105" s="31"/>
      <c r="B105" s="31"/>
      <c r="C105" s="31"/>
      <c r="D105" s="31"/>
      <c r="E105" s="31"/>
      <c r="F105" s="31"/>
      <c r="G105" s="32"/>
      <c r="H105" s="31"/>
      <c r="I105" s="31"/>
      <c r="J105" s="31"/>
      <c r="K105" s="31"/>
      <c r="L105" s="31"/>
      <c r="M105" s="31"/>
      <c r="N105" s="31"/>
      <c r="O105" s="31"/>
      <c r="P105" s="31"/>
      <c r="Q105" s="33"/>
      <c r="R105" s="33"/>
      <c r="S105" s="33"/>
    </row>
    <row r="106" s="9" customFormat="1" ht="33" customHeight="1" spans="1:19">
      <c r="A106" s="31"/>
      <c r="B106" s="31"/>
      <c r="C106" s="31"/>
      <c r="D106" s="31"/>
      <c r="E106" s="31"/>
      <c r="F106" s="31"/>
      <c r="G106" s="32"/>
      <c r="H106" s="31"/>
      <c r="I106" s="31"/>
      <c r="J106" s="31"/>
      <c r="K106" s="31"/>
      <c r="L106" s="31"/>
      <c r="M106" s="31"/>
      <c r="N106" s="31"/>
      <c r="O106" s="31"/>
      <c r="P106" s="31"/>
      <c r="Q106" s="33"/>
      <c r="R106" s="33"/>
      <c r="S106" s="33"/>
    </row>
    <row r="107" s="9" customFormat="1" ht="33" customHeight="1" spans="1:19">
      <c r="A107" s="31"/>
      <c r="B107" s="31"/>
      <c r="C107" s="31"/>
      <c r="D107" s="31"/>
      <c r="E107" s="31"/>
      <c r="F107" s="31"/>
      <c r="G107" s="32"/>
      <c r="H107" s="31"/>
      <c r="I107" s="31"/>
      <c r="J107" s="31"/>
      <c r="K107" s="31"/>
      <c r="L107" s="31"/>
      <c r="M107" s="31"/>
      <c r="N107" s="31"/>
      <c r="O107" s="31"/>
      <c r="P107" s="31"/>
      <c r="Q107" s="33"/>
      <c r="R107" s="33"/>
      <c r="S107" s="33"/>
    </row>
    <row r="108" s="9" customFormat="1" ht="33" customHeight="1" spans="1:19">
      <c r="A108" s="31"/>
      <c r="B108" s="31"/>
      <c r="C108" s="31"/>
      <c r="D108" s="31"/>
      <c r="E108" s="31"/>
      <c r="F108" s="31"/>
      <c r="G108" s="32"/>
      <c r="H108" s="31"/>
      <c r="I108" s="31"/>
      <c r="J108" s="31"/>
      <c r="K108" s="31"/>
      <c r="L108" s="31"/>
      <c r="M108" s="31"/>
      <c r="N108" s="31"/>
      <c r="O108" s="31"/>
      <c r="P108" s="31"/>
      <c r="Q108" s="33"/>
      <c r="R108" s="33"/>
      <c r="S108" s="33"/>
    </row>
    <row r="109" s="9" customFormat="1" ht="33" customHeight="1" spans="1:19">
      <c r="A109" s="31"/>
      <c r="B109" s="31"/>
      <c r="C109" s="31"/>
      <c r="D109" s="31"/>
      <c r="E109" s="31"/>
      <c r="F109" s="31"/>
      <c r="G109" s="32"/>
      <c r="H109" s="31"/>
      <c r="I109" s="31"/>
      <c r="J109" s="31"/>
      <c r="K109" s="31"/>
      <c r="L109" s="31"/>
      <c r="M109" s="31"/>
      <c r="N109" s="31"/>
      <c r="O109" s="31"/>
      <c r="P109" s="31"/>
      <c r="Q109" s="33"/>
      <c r="R109" s="33"/>
      <c r="S109" s="33"/>
    </row>
    <row r="110" s="9" customFormat="1" ht="33" customHeight="1" spans="1:19">
      <c r="A110" s="31"/>
      <c r="B110" s="31"/>
      <c r="C110" s="31"/>
      <c r="D110" s="31"/>
      <c r="E110" s="31"/>
      <c r="F110" s="31"/>
      <c r="G110" s="32"/>
      <c r="H110" s="31"/>
      <c r="I110" s="31"/>
      <c r="J110" s="31"/>
      <c r="K110" s="31"/>
      <c r="L110" s="31"/>
      <c r="M110" s="31"/>
      <c r="N110" s="31"/>
      <c r="O110" s="31"/>
      <c r="P110" s="31"/>
      <c r="Q110" s="33"/>
      <c r="R110" s="33"/>
      <c r="S110" s="33"/>
    </row>
    <row r="111" s="9" customFormat="1" ht="33" customHeight="1" spans="1:19">
      <c r="A111" s="31"/>
      <c r="B111" s="31"/>
      <c r="C111" s="31"/>
      <c r="D111" s="31"/>
      <c r="E111" s="31"/>
      <c r="F111" s="31"/>
      <c r="G111" s="32"/>
      <c r="H111" s="31"/>
      <c r="I111" s="31"/>
      <c r="J111" s="31"/>
      <c r="K111" s="31"/>
      <c r="L111" s="31"/>
      <c r="M111" s="31"/>
      <c r="N111" s="31"/>
      <c r="O111" s="31"/>
      <c r="P111" s="31"/>
      <c r="Q111" s="33"/>
      <c r="R111" s="33"/>
      <c r="S111" s="33"/>
    </row>
    <row r="112" s="9" customFormat="1" ht="33" customHeight="1" spans="1:19">
      <c r="A112" s="31"/>
      <c r="B112" s="31"/>
      <c r="C112" s="31"/>
      <c r="D112" s="31"/>
      <c r="E112" s="31"/>
      <c r="F112" s="31"/>
      <c r="G112" s="32"/>
      <c r="H112" s="31"/>
      <c r="I112" s="31"/>
      <c r="J112" s="31"/>
      <c r="K112" s="31"/>
      <c r="L112" s="31"/>
      <c r="M112" s="31"/>
      <c r="N112" s="31"/>
      <c r="O112" s="31"/>
      <c r="P112" s="31"/>
      <c r="Q112" s="33"/>
      <c r="R112" s="33"/>
      <c r="S112" s="33"/>
    </row>
    <row r="113" s="9" customFormat="1" ht="33" customHeight="1" spans="1:19">
      <c r="A113" s="31"/>
      <c r="B113" s="31"/>
      <c r="C113" s="31"/>
      <c r="D113" s="31"/>
      <c r="E113" s="31"/>
      <c r="F113" s="31"/>
      <c r="G113" s="32"/>
      <c r="H113" s="31"/>
      <c r="I113" s="31"/>
      <c r="J113" s="31"/>
      <c r="K113" s="31"/>
      <c r="L113" s="31"/>
      <c r="M113" s="31"/>
      <c r="N113" s="31"/>
      <c r="O113" s="31"/>
      <c r="P113" s="31"/>
      <c r="Q113" s="33"/>
      <c r="R113" s="33"/>
      <c r="S113" s="33"/>
    </row>
    <row r="114" s="9" customFormat="1" ht="33" customHeight="1" spans="1:19">
      <c r="A114" s="31"/>
      <c r="B114" s="31"/>
      <c r="C114" s="31"/>
      <c r="D114" s="31"/>
      <c r="E114" s="31"/>
      <c r="F114" s="31"/>
      <c r="G114" s="32"/>
      <c r="H114" s="31"/>
      <c r="I114" s="31"/>
      <c r="J114" s="31"/>
      <c r="K114" s="31"/>
      <c r="L114" s="31"/>
      <c r="M114" s="31"/>
      <c r="N114" s="31"/>
      <c r="O114" s="31"/>
      <c r="P114" s="31"/>
      <c r="Q114" s="33"/>
      <c r="R114" s="33"/>
      <c r="S114" s="33"/>
    </row>
    <row r="115" s="9" customFormat="1" ht="33" customHeight="1" spans="1:19">
      <c r="A115" s="31"/>
      <c r="B115" s="31"/>
      <c r="C115" s="31"/>
      <c r="D115" s="31"/>
      <c r="E115" s="31"/>
      <c r="F115" s="31"/>
      <c r="G115" s="32"/>
      <c r="H115" s="31"/>
      <c r="I115" s="31"/>
      <c r="J115" s="31"/>
      <c r="K115" s="31"/>
      <c r="L115" s="31"/>
      <c r="M115" s="31"/>
      <c r="N115" s="31"/>
      <c r="O115" s="31"/>
      <c r="P115" s="31"/>
      <c r="Q115" s="33"/>
      <c r="R115" s="33"/>
      <c r="S115" s="33"/>
    </row>
    <row r="116" s="9" customFormat="1" ht="33" customHeight="1" spans="1:19">
      <c r="A116" s="31"/>
      <c r="B116" s="31"/>
      <c r="C116" s="31"/>
      <c r="D116" s="31"/>
      <c r="E116" s="31"/>
      <c r="F116" s="31"/>
      <c r="G116" s="32"/>
      <c r="H116" s="31"/>
      <c r="I116" s="31"/>
      <c r="J116" s="31"/>
      <c r="K116" s="31"/>
      <c r="L116" s="31"/>
      <c r="M116" s="31"/>
      <c r="N116" s="31"/>
      <c r="O116" s="31"/>
      <c r="P116" s="31"/>
      <c r="Q116" s="33"/>
      <c r="R116" s="33"/>
      <c r="S116" s="33"/>
    </row>
    <row r="117" s="9" customFormat="1" ht="33" customHeight="1" spans="1:19">
      <c r="A117" s="31"/>
      <c r="B117" s="31"/>
      <c r="C117" s="31"/>
      <c r="D117" s="31"/>
      <c r="E117" s="31"/>
      <c r="F117" s="31"/>
      <c r="G117" s="32"/>
      <c r="H117" s="31"/>
      <c r="I117" s="31"/>
      <c r="J117" s="31"/>
      <c r="K117" s="31"/>
      <c r="L117" s="31"/>
      <c r="M117" s="31"/>
      <c r="N117" s="31"/>
      <c r="O117" s="31"/>
      <c r="P117" s="31"/>
      <c r="Q117" s="33"/>
      <c r="R117" s="33"/>
      <c r="S117" s="33"/>
    </row>
    <row r="118" s="9" customFormat="1" ht="33" customHeight="1" spans="1:19">
      <c r="A118" s="31"/>
      <c r="B118" s="31"/>
      <c r="C118" s="31"/>
      <c r="D118" s="31"/>
      <c r="E118" s="31"/>
      <c r="F118" s="31"/>
      <c r="G118" s="32"/>
      <c r="H118" s="31"/>
      <c r="I118" s="31"/>
      <c r="J118" s="31"/>
      <c r="K118" s="31"/>
      <c r="L118" s="31"/>
      <c r="M118" s="31"/>
      <c r="N118" s="31"/>
      <c r="O118" s="31"/>
      <c r="P118" s="31"/>
      <c r="Q118" s="33"/>
      <c r="R118" s="33"/>
      <c r="S118" s="33"/>
    </row>
    <row r="119" s="9" customFormat="1" ht="33" customHeight="1" spans="1:19">
      <c r="A119" s="31"/>
      <c r="B119" s="31"/>
      <c r="C119" s="31"/>
      <c r="D119" s="31"/>
      <c r="E119" s="31"/>
      <c r="F119" s="31"/>
      <c r="G119" s="32"/>
      <c r="H119" s="31"/>
      <c r="I119" s="31"/>
      <c r="J119" s="31"/>
      <c r="K119" s="31"/>
      <c r="L119" s="31"/>
      <c r="M119" s="31"/>
      <c r="N119" s="31"/>
      <c r="O119" s="31"/>
      <c r="P119" s="31"/>
      <c r="Q119" s="33"/>
      <c r="R119" s="33"/>
      <c r="S119" s="33"/>
    </row>
    <row r="120" s="9" customFormat="1" ht="33" customHeight="1" spans="1:19">
      <c r="A120" s="31"/>
      <c r="B120" s="31"/>
      <c r="C120" s="31"/>
      <c r="D120" s="31"/>
      <c r="E120" s="31"/>
      <c r="F120" s="31"/>
      <c r="G120" s="32"/>
      <c r="H120" s="31"/>
      <c r="I120" s="31"/>
      <c r="J120" s="31"/>
      <c r="K120" s="31"/>
      <c r="L120" s="31"/>
      <c r="M120" s="31"/>
      <c r="N120" s="31"/>
      <c r="O120" s="31"/>
      <c r="P120" s="31"/>
      <c r="Q120" s="33"/>
      <c r="R120" s="33"/>
      <c r="S120" s="33"/>
    </row>
    <row r="121" s="9" customFormat="1" ht="33" customHeight="1" spans="1:19">
      <c r="A121" s="31"/>
      <c r="B121" s="31"/>
      <c r="C121" s="31"/>
      <c r="D121" s="31"/>
      <c r="E121" s="31"/>
      <c r="F121" s="31"/>
      <c r="G121" s="32"/>
      <c r="H121" s="31"/>
      <c r="I121" s="31"/>
      <c r="J121" s="31"/>
      <c r="K121" s="31"/>
      <c r="L121" s="31"/>
      <c r="M121" s="31"/>
      <c r="N121" s="31"/>
      <c r="O121" s="31"/>
      <c r="P121" s="31"/>
      <c r="Q121" s="33"/>
      <c r="R121" s="33"/>
      <c r="S121" s="33"/>
    </row>
    <row r="122" s="9" customFormat="1" ht="33" customHeight="1" spans="1:19">
      <c r="A122" s="31"/>
      <c r="B122" s="31"/>
      <c r="C122" s="31"/>
      <c r="D122" s="31"/>
      <c r="E122" s="31"/>
      <c r="F122" s="31"/>
      <c r="G122" s="32"/>
      <c r="H122" s="31"/>
      <c r="I122" s="31"/>
      <c r="J122" s="31"/>
      <c r="K122" s="31"/>
      <c r="L122" s="31"/>
      <c r="M122" s="31"/>
      <c r="N122" s="31"/>
      <c r="O122" s="31"/>
      <c r="P122" s="31"/>
      <c r="Q122" s="33"/>
      <c r="R122" s="33"/>
      <c r="S122" s="33"/>
    </row>
    <row r="123" s="9" customFormat="1" ht="33" customHeight="1" spans="1:19">
      <c r="A123" s="31"/>
      <c r="B123" s="31"/>
      <c r="C123" s="31"/>
      <c r="D123" s="31"/>
      <c r="E123" s="31"/>
      <c r="F123" s="31"/>
      <c r="G123" s="32"/>
      <c r="H123" s="31"/>
      <c r="I123" s="31"/>
      <c r="J123" s="31"/>
      <c r="K123" s="31"/>
      <c r="L123" s="31"/>
      <c r="M123" s="31"/>
      <c r="N123" s="31"/>
      <c r="O123" s="31"/>
      <c r="P123" s="31"/>
      <c r="Q123" s="33"/>
      <c r="R123" s="33"/>
      <c r="S123" s="33"/>
    </row>
    <row r="124" s="9" customFormat="1" ht="33" customHeight="1" spans="1:19">
      <c r="A124" s="31"/>
      <c r="B124" s="31"/>
      <c r="C124" s="31"/>
      <c r="D124" s="31"/>
      <c r="E124" s="31"/>
      <c r="F124" s="31"/>
      <c r="G124" s="32"/>
      <c r="H124" s="31"/>
      <c r="I124" s="31"/>
      <c r="J124" s="31"/>
      <c r="K124" s="31"/>
      <c r="L124" s="31"/>
      <c r="M124" s="31"/>
      <c r="N124" s="31"/>
      <c r="O124" s="31"/>
      <c r="P124" s="31"/>
      <c r="Q124" s="33"/>
      <c r="R124" s="33"/>
      <c r="S124" s="33"/>
    </row>
    <row r="125" s="9" customFormat="1" ht="33" customHeight="1" spans="1:19">
      <c r="A125" s="31"/>
      <c r="B125" s="31"/>
      <c r="C125" s="31"/>
      <c r="D125" s="31"/>
      <c r="E125" s="31"/>
      <c r="F125" s="31"/>
      <c r="G125" s="32"/>
      <c r="H125" s="31"/>
      <c r="I125" s="31"/>
      <c r="J125" s="31"/>
      <c r="K125" s="31"/>
      <c r="L125" s="31"/>
      <c r="M125" s="31"/>
      <c r="N125" s="31"/>
      <c r="O125" s="31"/>
      <c r="P125" s="31"/>
      <c r="Q125" s="33"/>
      <c r="R125" s="33"/>
      <c r="S125" s="33"/>
    </row>
    <row r="126" s="9" customFormat="1" ht="33" customHeight="1" spans="1:19">
      <c r="A126" s="31"/>
      <c r="B126" s="31"/>
      <c r="C126" s="31"/>
      <c r="D126" s="31"/>
      <c r="E126" s="31"/>
      <c r="F126" s="31"/>
      <c r="G126" s="32"/>
      <c r="H126" s="31"/>
      <c r="I126" s="31"/>
      <c r="J126" s="31"/>
      <c r="K126" s="31"/>
      <c r="L126" s="31"/>
      <c r="M126" s="31"/>
      <c r="N126" s="31"/>
      <c r="O126" s="31"/>
      <c r="P126" s="31"/>
      <c r="Q126" s="33"/>
      <c r="R126" s="33"/>
      <c r="S126" s="33"/>
    </row>
    <row r="127" s="9" customFormat="1" ht="33" customHeight="1" spans="1:19">
      <c r="A127" s="31"/>
      <c r="B127" s="31"/>
      <c r="C127" s="31"/>
      <c r="D127" s="31"/>
      <c r="E127" s="31"/>
      <c r="F127" s="31"/>
      <c r="G127" s="32"/>
      <c r="H127" s="31"/>
      <c r="I127" s="31"/>
      <c r="J127" s="31"/>
      <c r="K127" s="31"/>
      <c r="L127" s="31"/>
      <c r="M127" s="31"/>
      <c r="N127" s="31"/>
      <c r="O127" s="31"/>
      <c r="P127" s="31"/>
      <c r="Q127" s="33"/>
      <c r="R127" s="33"/>
      <c r="S127" s="33"/>
    </row>
    <row r="128" s="9" customFormat="1" ht="33" customHeight="1" spans="1:19">
      <c r="A128" s="31"/>
      <c r="B128" s="31"/>
      <c r="C128" s="31"/>
      <c r="D128" s="31"/>
      <c r="E128" s="31"/>
      <c r="F128" s="31"/>
      <c r="G128" s="32"/>
      <c r="H128" s="31"/>
      <c r="I128" s="31"/>
      <c r="J128" s="31"/>
      <c r="K128" s="31"/>
      <c r="L128" s="31"/>
      <c r="M128" s="31"/>
      <c r="N128" s="31"/>
      <c r="O128" s="31"/>
      <c r="P128" s="31"/>
      <c r="Q128" s="33"/>
      <c r="R128" s="33"/>
      <c r="S128" s="33"/>
    </row>
    <row r="129" s="9" customFormat="1" ht="33" customHeight="1" spans="1:19">
      <c r="A129" s="31"/>
      <c r="B129" s="31"/>
      <c r="C129" s="31"/>
      <c r="D129" s="31"/>
      <c r="E129" s="31"/>
      <c r="F129" s="31"/>
      <c r="G129" s="32"/>
      <c r="H129" s="31"/>
      <c r="I129" s="31"/>
      <c r="J129" s="31"/>
      <c r="K129" s="31"/>
      <c r="L129" s="31"/>
      <c r="M129" s="31"/>
      <c r="N129" s="31"/>
      <c r="O129" s="31"/>
      <c r="P129" s="31"/>
      <c r="Q129" s="33"/>
      <c r="R129" s="33"/>
      <c r="S129" s="33"/>
    </row>
    <row r="130" s="9" customFormat="1" ht="33" customHeight="1" spans="1:19">
      <c r="A130" s="31"/>
      <c r="B130" s="31"/>
      <c r="C130" s="31"/>
      <c r="D130" s="31"/>
      <c r="E130" s="31"/>
      <c r="F130" s="31"/>
      <c r="G130" s="32"/>
      <c r="H130" s="31"/>
      <c r="I130" s="31"/>
      <c r="J130" s="31"/>
      <c r="K130" s="31"/>
      <c r="L130" s="31"/>
      <c r="M130" s="31"/>
      <c r="N130" s="31"/>
      <c r="O130" s="31"/>
      <c r="P130" s="31"/>
      <c r="Q130" s="33"/>
      <c r="R130" s="33"/>
      <c r="S130" s="33"/>
    </row>
    <row r="131" s="9" customFormat="1" ht="33" customHeight="1" spans="1:19">
      <c r="A131" s="31"/>
      <c r="B131" s="31"/>
      <c r="C131" s="31"/>
      <c r="D131" s="31"/>
      <c r="E131" s="31"/>
      <c r="F131" s="31"/>
      <c r="G131" s="32"/>
      <c r="H131" s="31"/>
      <c r="I131" s="31"/>
      <c r="J131" s="31"/>
      <c r="K131" s="31"/>
      <c r="L131" s="31"/>
      <c r="M131" s="31"/>
      <c r="N131" s="31"/>
      <c r="O131" s="31"/>
      <c r="P131" s="31"/>
      <c r="Q131" s="33"/>
      <c r="R131" s="33"/>
      <c r="S131" s="33"/>
    </row>
    <row r="132" s="9" customFormat="1" ht="33" customHeight="1" spans="1:19">
      <c r="A132" s="31"/>
      <c r="B132" s="31"/>
      <c r="C132" s="31"/>
      <c r="D132" s="31"/>
      <c r="E132" s="31"/>
      <c r="F132" s="31"/>
      <c r="G132" s="32"/>
      <c r="H132" s="31"/>
      <c r="I132" s="31"/>
      <c r="J132" s="31"/>
      <c r="K132" s="31"/>
      <c r="L132" s="31"/>
      <c r="M132" s="31"/>
      <c r="N132" s="31"/>
      <c r="O132" s="31"/>
      <c r="P132" s="31"/>
      <c r="Q132" s="33"/>
      <c r="R132" s="33"/>
      <c r="S132" s="33"/>
    </row>
    <row r="133" s="9" customFormat="1" ht="33" customHeight="1" spans="1:19">
      <c r="A133" s="31"/>
      <c r="B133" s="31"/>
      <c r="C133" s="31"/>
      <c r="D133" s="31"/>
      <c r="E133" s="31"/>
      <c r="F133" s="31"/>
      <c r="G133" s="32"/>
      <c r="H133" s="31"/>
      <c r="I133" s="31"/>
      <c r="J133" s="31"/>
      <c r="K133" s="31"/>
      <c r="L133" s="31"/>
      <c r="M133" s="31"/>
      <c r="N133" s="31"/>
      <c r="O133" s="31"/>
      <c r="P133" s="31"/>
      <c r="Q133" s="33"/>
      <c r="R133" s="33"/>
      <c r="S133" s="33"/>
    </row>
    <row r="134" s="9" customFormat="1" ht="33" customHeight="1" spans="1:19">
      <c r="A134" s="31"/>
      <c r="B134" s="31"/>
      <c r="C134" s="31"/>
      <c r="D134" s="31"/>
      <c r="E134" s="31"/>
      <c r="F134" s="31"/>
      <c r="G134" s="32"/>
      <c r="H134" s="31"/>
      <c r="I134" s="31"/>
      <c r="J134" s="31"/>
      <c r="K134" s="31"/>
      <c r="L134" s="31"/>
      <c r="M134" s="31"/>
      <c r="N134" s="31"/>
      <c r="O134" s="31"/>
      <c r="P134" s="31"/>
      <c r="Q134" s="33"/>
      <c r="R134" s="33"/>
      <c r="S134" s="33"/>
    </row>
    <row r="135" s="9" customFormat="1" ht="33" customHeight="1" spans="1:19">
      <c r="A135" s="31"/>
      <c r="B135" s="31"/>
      <c r="C135" s="31"/>
      <c r="D135" s="31"/>
      <c r="E135" s="31"/>
      <c r="F135" s="31"/>
      <c r="G135" s="32"/>
      <c r="H135" s="31"/>
      <c r="I135" s="31"/>
      <c r="J135" s="31"/>
      <c r="K135" s="31"/>
      <c r="L135" s="31"/>
      <c r="M135" s="31"/>
      <c r="N135" s="31"/>
      <c r="O135" s="31"/>
      <c r="P135" s="31"/>
      <c r="Q135" s="33"/>
      <c r="R135" s="33"/>
      <c r="S135" s="33"/>
    </row>
    <row r="136" s="9" customFormat="1" ht="33" customHeight="1" spans="1:19">
      <c r="A136" s="31"/>
      <c r="B136" s="31"/>
      <c r="C136" s="31"/>
      <c r="D136" s="31"/>
      <c r="E136" s="31"/>
      <c r="F136" s="31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3"/>
      <c r="R136" s="33"/>
      <c r="S136" s="33"/>
    </row>
    <row r="137" s="9" customFormat="1" ht="33" customHeight="1" spans="1:17">
      <c r="A137" s="31"/>
      <c r="B137" s="31"/>
      <c r="C137" s="31"/>
      <c r="D137" s="31"/>
      <c r="E137" s="31"/>
      <c r="F137" s="31"/>
      <c r="G137" s="32"/>
      <c r="H137" s="31"/>
      <c r="I137" s="31"/>
      <c r="J137" s="31"/>
      <c r="K137" s="31"/>
      <c r="L137" s="31"/>
      <c r="M137" s="31"/>
      <c r="N137" s="31"/>
      <c r="O137" s="31"/>
      <c r="P137" s="34"/>
      <c r="Q137" s="33"/>
    </row>
    <row r="138" s="9" customFormat="1" ht="33" customHeight="1" spans="1:17">
      <c r="A138" s="31"/>
      <c r="B138" s="31"/>
      <c r="C138" s="31"/>
      <c r="D138" s="31"/>
      <c r="E138" s="31"/>
      <c r="F138" s="31"/>
      <c r="G138" s="32"/>
      <c r="H138" s="31"/>
      <c r="I138" s="31"/>
      <c r="J138" s="31"/>
      <c r="K138" s="31"/>
      <c r="L138" s="31"/>
      <c r="M138" s="31"/>
      <c r="N138" s="31"/>
      <c r="O138" s="31"/>
      <c r="P138" s="34"/>
      <c r="Q138" s="33"/>
    </row>
    <row r="139" s="9" customFormat="1" ht="33" customHeight="1" spans="1:17">
      <c r="A139" s="31"/>
      <c r="B139" s="31"/>
      <c r="C139" s="31"/>
      <c r="D139" s="31"/>
      <c r="E139" s="31"/>
      <c r="F139" s="31"/>
      <c r="G139" s="32"/>
      <c r="H139" s="31"/>
      <c r="I139" s="31"/>
      <c r="J139" s="31"/>
      <c r="K139" s="31"/>
      <c r="L139" s="31"/>
      <c r="M139" s="31"/>
      <c r="N139" s="31"/>
      <c r="O139" s="31"/>
      <c r="P139" s="34"/>
      <c r="Q139" s="33"/>
    </row>
    <row r="140" s="9" customFormat="1" ht="33" customHeight="1" spans="1:17">
      <c r="A140" s="31"/>
      <c r="B140" s="31"/>
      <c r="C140" s="31"/>
      <c r="D140" s="31"/>
      <c r="E140" s="31"/>
      <c r="F140" s="31"/>
      <c r="G140" s="32"/>
      <c r="H140" s="31"/>
      <c r="I140" s="31"/>
      <c r="J140" s="31"/>
      <c r="K140" s="31"/>
      <c r="L140" s="31"/>
      <c r="M140" s="31"/>
      <c r="N140" s="31"/>
      <c r="O140" s="31"/>
      <c r="P140" s="34"/>
      <c r="Q140" s="33"/>
    </row>
    <row r="141" s="9" customFormat="1" ht="33" customHeight="1" spans="1:17">
      <c r="A141" s="31"/>
      <c r="B141" s="31"/>
      <c r="C141" s="31"/>
      <c r="D141" s="31"/>
      <c r="E141" s="31"/>
      <c r="F141" s="31"/>
      <c r="G141" s="32"/>
      <c r="H141" s="31"/>
      <c r="I141" s="31"/>
      <c r="J141" s="31"/>
      <c r="K141" s="31"/>
      <c r="L141" s="31"/>
      <c r="M141" s="31"/>
      <c r="N141" s="31"/>
      <c r="O141" s="31"/>
      <c r="P141" s="34"/>
      <c r="Q141" s="33"/>
    </row>
    <row r="142" s="9" customFormat="1" ht="33" customHeight="1" spans="1:17">
      <c r="A142" s="31"/>
      <c r="B142" s="31"/>
      <c r="C142" s="31"/>
      <c r="D142" s="31"/>
      <c r="E142" s="31"/>
      <c r="F142" s="31"/>
      <c r="G142" s="32"/>
      <c r="H142" s="31"/>
      <c r="I142" s="31"/>
      <c r="J142" s="31"/>
      <c r="K142" s="31"/>
      <c r="L142" s="31"/>
      <c r="M142" s="31"/>
      <c r="N142" s="31"/>
      <c r="O142" s="31"/>
      <c r="P142" s="34"/>
      <c r="Q142" s="33"/>
    </row>
    <row r="143" s="9" customFormat="1" ht="33" customHeight="1" spans="1:17">
      <c r="A143" s="31"/>
      <c r="B143" s="31"/>
      <c r="C143" s="31"/>
      <c r="D143" s="31"/>
      <c r="E143" s="31"/>
      <c r="F143" s="31"/>
      <c r="G143" s="32"/>
      <c r="H143" s="31"/>
      <c r="I143" s="31"/>
      <c r="J143" s="31"/>
      <c r="K143" s="31"/>
      <c r="L143" s="31"/>
      <c r="M143" s="31"/>
      <c r="N143" s="31"/>
      <c r="O143" s="31"/>
      <c r="P143" s="34"/>
      <c r="Q143" s="33"/>
    </row>
    <row r="144" s="9" customFormat="1" ht="33" customHeight="1" spans="1:17">
      <c r="A144" s="31"/>
      <c r="B144" s="31"/>
      <c r="C144" s="31"/>
      <c r="D144" s="31"/>
      <c r="E144" s="31"/>
      <c r="F144" s="31"/>
      <c r="G144" s="32"/>
      <c r="H144" s="31"/>
      <c r="I144" s="31"/>
      <c r="J144" s="31"/>
      <c r="K144" s="31"/>
      <c r="L144" s="31"/>
      <c r="M144" s="31"/>
      <c r="N144" s="31"/>
      <c r="O144" s="31"/>
      <c r="P144" s="34"/>
      <c r="Q144" s="33"/>
    </row>
    <row r="145" s="9" customFormat="1" ht="33" customHeight="1" spans="1:17">
      <c r="A145" s="31"/>
      <c r="B145" s="31"/>
      <c r="C145" s="31"/>
      <c r="D145" s="31"/>
      <c r="E145" s="31"/>
      <c r="F145" s="31"/>
      <c r="G145" s="32"/>
      <c r="H145" s="31"/>
      <c r="I145" s="31"/>
      <c r="J145" s="31"/>
      <c r="K145" s="31"/>
      <c r="L145" s="31"/>
      <c r="M145" s="31"/>
      <c r="N145" s="31"/>
      <c r="O145" s="31"/>
      <c r="P145" s="34"/>
      <c r="Q145" s="33"/>
    </row>
    <row r="146" s="9" customFormat="1" ht="33" customHeight="1" spans="1:17">
      <c r="A146" s="31"/>
      <c r="B146" s="31"/>
      <c r="C146" s="31"/>
      <c r="D146" s="31"/>
      <c r="E146" s="31"/>
      <c r="F146" s="31"/>
      <c r="G146" s="32"/>
      <c r="H146" s="31"/>
      <c r="I146" s="31"/>
      <c r="J146" s="31"/>
      <c r="K146" s="31"/>
      <c r="L146" s="31"/>
      <c r="M146" s="31"/>
      <c r="N146" s="31"/>
      <c r="O146" s="31"/>
      <c r="P146" s="34"/>
      <c r="Q146" s="33"/>
    </row>
    <row r="147" s="9" customFormat="1" ht="33" customHeight="1" spans="1:17">
      <c r="A147" s="31"/>
      <c r="B147" s="31"/>
      <c r="C147" s="31"/>
      <c r="D147" s="31"/>
      <c r="E147" s="31"/>
      <c r="F147" s="31"/>
      <c r="G147" s="32"/>
      <c r="H147" s="31"/>
      <c r="I147" s="31"/>
      <c r="J147" s="31"/>
      <c r="K147" s="31"/>
      <c r="L147" s="31"/>
      <c r="M147" s="31"/>
      <c r="N147" s="31"/>
      <c r="O147" s="31"/>
      <c r="P147" s="34"/>
      <c r="Q147" s="33"/>
    </row>
    <row r="148" s="9" customFormat="1" ht="33" customHeight="1" spans="1:17">
      <c r="A148" s="31"/>
      <c r="B148" s="31"/>
      <c r="C148" s="31"/>
      <c r="D148" s="31"/>
      <c r="E148" s="31"/>
      <c r="F148" s="31"/>
      <c r="G148" s="32"/>
      <c r="H148" s="31"/>
      <c r="I148" s="31"/>
      <c r="J148" s="31"/>
      <c r="K148" s="31"/>
      <c r="L148" s="31"/>
      <c r="M148" s="31"/>
      <c r="N148" s="31"/>
      <c r="O148" s="31"/>
      <c r="P148" s="34"/>
      <c r="Q148" s="33"/>
    </row>
    <row r="149" s="9" customFormat="1" ht="33" customHeight="1" spans="1:17">
      <c r="A149" s="31"/>
      <c r="B149" s="31"/>
      <c r="C149" s="31"/>
      <c r="D149" s="31"/>
      <c r="E149" s="31"/>
      <c r="F149" s="31"/>
      <c r="G149" s="32"/>
      <c r="H149" s="31"/>
      <c r="I149" s="31"/>
      <c r="J149" s="31"/>
      <c r="K149" s="31"/>
      <c r="L149" s="31"/>
      <c r="M149" s="31"/>
      <c r="N149" s="31"/>
      <c r="O149" s="31"/>
      <c r="P149" s="34"/>
      <c r="Q149" s="33"/>
    </row>
    <row r="150" s="9" customFormat="1" ht="33" customHeight="1" spans="1:17">
      <c r="A150" s="31"/>
      <c r="B150" s="31"/>
      <c r="C150" s="31"/>
      <c r="D150" s="31"/>
      <c r="E150" s="31"/>
      <c r="F150" s="31"/>
      <c r="G150" s="32"/>
      <c r="H150" s="31"/>
      <c r="I150" s="31"/>
      <c r="J150" s="31"/>
      <c r="K150" s="31"/>
      <c r="L150" s="31"/>
      <c r="M150" s="31"/>
      <c r="N150" s="31"/>
      <c r="O150" s="31"/>
      <c r="P150" s="34"/>
      <c r="Q150" s="33"/>
    </row>
    <row r="151" s="9" customFormat="1" ht="33" customHeight="1" spans="1:17">
      <c r="A151" s="31"/>
      <c r="B151" s="31"/>
      <c r="C151" s="31"/>
      <c r="D151" s="31"/>
      <c r="E151" s="31"/>
      <c r="F151" s="31"/>
      <c r="G151" s="32"/>
      <c r="H151" s="31"/>
      <c r="I151" s="31"/>
      <c r="J151" s="31"/>
      <c r="K151" s="31"/>
      <c r="L151" s="31"/>
      <c r="M151" s="31"/>
      <c r="N151" s="31"/>
      <c r="O151" s="31"/>
      <c r="P151" s="34"/>
      <c r="Q151" s="33"/>
    </row>
    <row r="152" s="9" customFormat="1" ht="33" customHeight="1" spans="1:17">
      <c r="A152" s="31"/>
      <c r="B152" s="31"/>
      <c r="C152" s="31"/>
      <c r="D152" s="31"/>
      <c r="E152" s="31"/>
      <c r="F152" s="31"/>
      <c r="G152" s="32"/>
      <c r="H152" s="31"/>
      <c r="I152" s="31"/>
      <c r="J152" s="31"/>
      <c r="K152" s="31"/>
      <c r="L152" s="31"/>
      <c r="M152" s="31"/>
      <c r="N152" s="31"/>
      <c r="O152" s="31"/>
      <c r="P152" s="34"/>
      <c r="Q152" s="33"/>
    </row>
    <row r="153" s="9" customFormat="1" ht="33" customHeight="1" spans="1:17">
      <c r="A153" s="31"/>
      <c r="B153" s="31"/>
      <c r="C153" s="31"/>
      <c r="D153" s="31"/>
      <c r="E153" s="31"/>
      <c r="F153" s="31"/>
      <c r="G153" s="32"/>
      <c r="H153" s="31"/>
      <c r="I153" s="31"/>
      <c r="J153" s="31"/>
      <c r="K153" s="31"/>
      <c r="L153" s="31"/>
      <c r="M153" s="31"/>
      <c r="N153" s="31"/>
      <c r="O153" s="31"/>
      <c r="P153" s="34"/>
      <c r="Q153" s="33"/>
    </row>
    <row r="154" s="9" customFormat="1" ht="33" customHeight="1" spans="1:17">
      <c r="A154" s="31"/>
      <c r="B154" s="31"/>
      <c r="C154" s="31"/>
      <c r="D154" s="31"/>
      <c r="E154" s="31"/>
      <c r="F154" s="31"/>
      <c r="G154" s="32"/>
      <c r="H154" s="31"/>
      <c r="I154" s="31"/>
      <c r="J154" s="31"/>
      <c r="K154" s="31"/>
      <c r="L154" s="31"/>
      <c r="M154" s="31"/>
      <c r="N154" s="31"/>
      <c r="O154" s="31"/>
      <c r="P154" s="34"/>
      <c r="Q154" s="33"/>
    </row>
    <row r="155" s="9" customFormat="1" ht="33" customHeight="1" spans="1:17">
      <c r="A155" s="31"/>
      <c r="B155" s="31"/>
      <c r="C155" s="31"/>
      <c r="D155" s="31"/>
      <c r="E155" s="31"/>
      <c r="F155" s="31"/>
      <c r="G155" s="32"/>
      <c r="H155" s="31"/>
      <c r="I155" s="31"/>
      <c r="J155" s="31"/>
      <c r="K155" s="31"/>
      <c r="L155" s="31"/>
      <c r="M155" s="31"/>
      <c r="N155" s="31"/>
      <c r="O155" s="31"/>
      <c r="P155" s="34"/>
      <c r="Q155" s="33"/>
    </row>
    <row r="156" s="9" customFormat="1" ht="33" customHeight="1" spans="1:17">
      <c r="A156" s="31"/>
      <c r="B156" s="31"/>
      <c r="C156" s="31"/>
      <c r="D156" s="31"/>
      <c r="E156" s="31"/>
      <c r="F156" s="31"/>
      <c r="G156" s="32"/>
      <c r="H156" s="31"/>
      <c r="I156" s="31"/>
      <c r="J156" s="31"/>
      <c r="K156" s="31"/>
      <c r="L156" s="31"/>
      <c r="M156" s="31"/>
      <c r="N156" s="31"/>
      <c r="O156" s="31"/>
      <c r="P156" s="34"/>
      <c r="Q156" s="33"/>
    </row>
    <row r="157" s="9" customFormat="1" ht="33" customHeight="1" spans="1:17">
      <c r="A157" s="31"/>
      <c r="B157" s="31"/>
      <c r="C157" s="31"/>
      <c r="D157" s="31"/>
      <c r="E157" s="31"/>
      <c r="F157" s="31"/>
      <c r="G157" s="32"/>
      <c r="H157" s="31"/>
      <c r="I157" s="31"/>
      <c r="J157" s="31"/>
      <c r="K157" s="31"/>
      <c r="L157" s="31"/>
      <c r="M157" s="31"/>
      <c r="N157" s="31"/>
      <c r="O157" s="31"/>
      <c r="P157" s="34"/>
      <c r="Q157" s="33"/>
    </row>
    <row r="158" s="9" customFormat="1" ht="33" customHeight="1" spans="1:17">
      <c r="A158" s="31"/>
      <c r="B158" s="31"/>
      <c r="C158" s="31"/>
      <c r="D158" s="31"/>
      <c r="E158" s="31"/>
      <c r="F158" s="31"/>
      <c r="G158" s="32"/>
      <c r="H158" s="31"/>
      <c r="I158" s="31"/>
      <c r="J158" s="31"/>
      <c r="K158" s="31"/>
      <c r="L158" s="31"/>
      <c r="M158" s="31"/>
      <c r="N158" s="31"/>
      <c r="O158" s="31"/>
      <c r="P158" s="34"/>
      <c r="Q158" s="33"/>
    </row>
    <row r="159" s="9" customFormat="1" ht="33" customHeight="1" spans="1:17">
      <c r="A159" s="31"/>
      <c r="B159" s="31"/>
      <c r="C159" s="31"/>
      <c r="D159" s="31"/>
      <c r="E159" s="31"/>
      <c r="F159" s="31"/>
      <c r="G159" s="32"/>
      <c r="H159" s="31"/>
      <c r="I159" s="31"/>
      <c r="J159" s="31"/>
      <c r="K159" s="31"/>
      <c r="L159" s="31"/>
      <c r="M159" s="31"/>
      <c r="N159" s="31"/>
      <c r="O159" s="31"/>
      <c r="P159" s="34"/>
      <c r="Q159" s="33"/>
    </row>
    <row r="160" s="9" customFormat="1" ht="33" customHeight="1" spans="1:17">
      <c r="A160" s="31"/>
      <c r="B160" s="31"/>
      <c r="C160" s="31"/>
      <c r="D160" s="31"/>
      <c r="E160" s="31"/>
      <c r="F160" s="31"/>
      <c r="G160" s="32"/>
      <c r="H160" s="31"/>
      <c r="I160" s="31"/>
      <c r="J160" s="31"/>
      <c r="K160" s="31"/>
      <c r="L160" s="31"/>
      <c r="M160" s="31"/>
      <c r="N160" s="31"/>
      <c r="O160" s="31"/>
      <c r="P160" s="34"/>
      <c r="Q160" s="33"/>
    </row>
    <row r="161" s="9" customFormat="1" ht="33" customHeight="1" spans="1:17">
      <c r="A161" s="31"/>
      <c r="B161" s="31"/>
      <c r="C161" s="31"/>
      <c r="D161" s="31"/>
      <c r="E161" s="31"/>
      <c r="F161" s="31"/>
      <c r="G161" s="32"/>
      <c r="H161" s="31"/>
      <c r="I161" s="31"/>
      <c r="J161" s="31"/>
      <c r="K161" s="31"/>
      <c r="L161" s="31"/>
      <c r="M161" s="31"/>
      <c r="N161" s="31"/>
      <c r="O161" s="31"/>
      <c r="P161" s="34"/>
      <c r="Q161" s="33"/>
    </row>
    <row r="162" s="9" customFormat="1" ht="33" customHeight="1" spans="1:17">
      <c r="A162" s="31"/>
      <c r="B162" s="31"/>
      <c r="C162" s="31"/>
      <c r="D162" s="31"/>
      <c r="E162" s="31"/>
      <c r="F162" s="31"/>
      <c r="G162" s="32"/>
      <c r="H162" s="31"/>
      <c r="I162" s="31"/>
      <c r="J162" s="31"/>
      <c r="K162" s="31"/>
      <c r="L162" s="31"/>
      <c r="M162" s="31"/>
      <c r="N162" s="31"/>
      <c r="O162" s="31"/>
      <c r="P162" s="34"/>
      <c r="Q162" s="33"/>
    </row>
    <row r="163" s="9" customFormat="1" ht="33" customHeight="1" spans="1:17">
      <c r="A163" s="31"/>
      <c r="B163" s="31"/>
      <c r="C163" s="31"/>
      <c r="D163" s="31"/>
      <c r="E163" s="31"/>
      <c r="F163" s="31"/>
      <c r="G163" s="32"/>
      <c r="H163" s="31"/>
      <c r="I163" s="31"/>
      <c r="J163" s="31"/>
      <c r="K163" s="31"/>
      <c r="L163" s="31"/>
      <c r="M163" s="31"/>
      <c r="N163" s="31"/>
      <c r="O163" s="31"/>
      <c r="P163" s="34"/>
      <c r="Q163" s="33"/>
    </row>
    <row r="164" s="9" customFormat="1" ht="33" customHeight="1" spans="1:17">
      <c r="A164" s="31"/>
      <c r="B164" s="31"/>
      <c r="C164" s="31"/>
      <c r="D164" s="31"/>
      <c r="E164" s="31"/>
      <c r="F164" s="31"/>
      <c r="G164" s="32"/>
      <c r="H164" s="31"/>
      <c r="I164" s="31"/>
      <c r="J164" s="31"/>
      <c r="K164" s="31"/>
      <c r="L164" s="31"/>
      <c r="M164" s="31"/>
      <c r="N164" s="31"/>
      <c r="O164" s="31"/>
      <c r="P164" s="34"/>
      <c r="Q164" s="33"/>
    </row>
    <row r="165" s="9" customFormat="1" ht="33" customHeight="1" spans="1:17">
      <c r="A165" s="31"/>
      <c r="B165" s="31"/>
      <c r="C165" s="31"/>
      <c r="D165" s="31"/>
      <c r="E165" s="31"/>
      <c r="F165" s="31"/>
      <c r="G165" s="32"/>
      <c r="H165" s="31"/>
      <c r="I165" s="31"/>
      <c r="J165" s="31"/>
      <c r="K165" s="31"/>
      <c r="L165" s="31"/>
      <c r="M165" s="31"/>
      <c r="N165" s="31"/>
      <c r="O165" s="31"/>
      <c r="P165" s="34"/>
      <c r="Q165" s="33"/>
    </row>
    <row r="166" s="9" customFormat="1" ht="33" customHeight="1" spans="1:17">
      <c r="A166" s="31"/>
      <c r="B166" s="31"/>
      <c r="C166" s="31"/>
      <c r="D166" s="31"/>
      <c r="E166" s="31"/>
      <c r="F166" s="31"/>
      <c r="G166" s="32"/>
      <c r="H166" s="31"/>
      <c r="I166" s="31"/>
      <c r="J166" s="31"/>
      <c r="K166" s="31"/>
      <c r="L166" s="31"/>
      <c r="M166" s="31"/>
      <c r="N166" s="31"/>
      <c r="O166" s="31"/>
      <c r="P166" s="34"/>
      <c r="Q166" s="33"/>
    </row>
    <row r="167" s="9" customFormat="1" ht="33" customHeight="1" spans="1:17">
      <c r="A167" s="31"/>
      <c r="B167" s="31"/>
      <c r="C167" s="31"/>
      <c r="D167" s="31"/>
      <c r="E167" s="31"/>
      <c r="F167" s="31"/>
      <c r="G167" s="32"/>
      <c r="H167" s="31"/>
      <c r="I167" s="31"/>
      <c r="J167" s="31"/>
      <c r="K167" s="31"/>
      <c r="L167" s="31"/>
      <c r="M167" s="31"/>
      <c r="N167" s="31"/>
      <c r="O167" s="31"/>
      <c r="P167" s="34"/>
      <c r="Q167" s="33"/>
    </row>
    <row r="168" s="9" customFormat="1" ht="33" customHeight="1" spans="1:17">
      <c r="A168" s="31"/>
      <c r="B168" s="31"/>
      <c r="C168" s="31"/>
      <c r="D168" s="31"/>
      <c r="E168" s="31"/>
      <c r="F168" s="31"/>
      <c r="G168" s="32"/>
      <c r="H168" s="31"/>
      <c r="I168" s="31"/>
      <c r="J168" s="31"/>
      <c r="K168" s="31"/>
      <c r="L168" s="31"/>
      <c r="M168" s="31"/>
      <c r="N168" s="31"/>
      <c r="O168" s="31"/>
      <c r="P168" s="34"/>
      <c r="Q168" s="33"/>
    </row>
    <row r="169" s="9" customFormat="1" ht="33" customHeight="1" spans="1:17">
      <c r="A169" s="31"/>
      <c r="B169" s="31"/>
      <c r="C169" s="31"/>
      <c r="D169" s="31"/>
      <c r="E169" s="31"/>
      <c r="F169" s="31"/>
      <c r="G169" s="32"/>
      <c r="H169" s="31"/>
      <c r="I169" s="31"/>
      <c r="J169" s="31"/>
      <c r="K169" s="31"/>
      <c r="L169" s="31"/>
      <c r="M169" s="31"/>
      <c r="N169" s="31"/>
      <c r="O169" s="31"/>
      <c r="P169" s="34"/>
      <c r="Q169" s="33"/>
    </row>
    <row r="170" s="9" customFormat="1" ht="33" customHeight="1" spans="1:17">
      <c r="A170" s="31"/>
      <c r="B170" s="31"/>
      <c r="C170" s="31"/>
      <c r="D170" s="31"/>
      <c r="E170" s="31"/>
      <c r="F170" s="31"/>
      <c r="G170" s="32"/>
      <c r="H170" s="31"/>
      <c r="I170" s="31"/>
      <c r="J170" s="31"/>
      <c r="K170" s="31"/>
      <c r="L170" s="31"/>
      <c r="M170" s="31"/>
      <c r="N170" s="31"/>
      <c r="O170" s="31"/>
      <c r="P170" s="34"/>
      <c r="Q170" s="33"/>
    </row>
    <row r="171" s="9" customFormat="1" ht="33" customHeight="1" spans="1:17">
      <c r="A171" s="31"/>
      <c r="B171" s="31"/>
      <c r="C171" s="31"/>
      <c r="D171" s="31"/>
      <c r="E171" s="31"/>
      <c r="F171" s="31"/>
      <c r="G171" s="32"/>
      <c r="H171" s="31"/>
      <c r="I171" s="31"/>
      <c r="J171" s="31"/>
      <c r="K171" s="31"/>
      <c r="L171" s="31"/>
      <c r="M171" s="31"/>
      <c r="N171" s="31"/>
      <c r="O171" s="31"/>
      <c r="P171" s="34"/>
      <c r="Q171" s="33"/>
    </row>
    <row r="172" s="9" customFormat="1" ht="33" customHeight="1" spans="1:17">
      <c r="A172" s="31"/>
      <c r="B172" s="31"/>
      <c r="C172" s="31"/>
      <c r="D172" s="31"/>
      <c r="E172" s="31"/>
      <c r="F172" s="31"/>
      <c r="G172" s="32"/>
      <c r="H172" s="31"/>
      <c r="I172" s="31"/>
      <c r="J172" s="31"/>
      <c r="K172" s="31"/>
      <c r="L172" s="31"/>
      <c r="M172" s="31"/>
      <c r="N172" s="31"/>
      <c r="O172" s="31"/>
      <c r="P172" s="34"/>
      <c r="Q172" s="33"/>
    </row>
    <row r="173" s="9" customFormat="1" ht="33" customHeight="1" spans="1:17">
      <c r="A173" s="31"/>
      <c r="B173" s="31"/>
      <c r="C173" s="31"/>
      <c r="D173" s="31"/>
      <c r="E173" s="31"/>
      <c r="F173" s="31"/>
      <c r="G173" s="32"/>
      <c r="H173" s="31"/>
      <c r="I173" s="31"/>
      <c r="J173" s="31"/>
      <c r="K173" s="31"/>
      <c r="L173" s="31"/>
      <c r="M173" s="31"/>
      <c r="N173" s="31"/>
      <c r="O173" s="31"/>
      <c r="P173" s="34"/>
      <c r="Q173" s="33"/>
    </row>
    <row r="174" s="9" customFormat="1" ht="33" customHeight="1" spans="1:17">
      <c r="A174" s="31"/>
      <c r="B174" s="31"/>
      <c r="C174" s="31"/>
      <c r="D174" s="31"/>
      <c r="E174" s="31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4"/>
      <c r="Q174" s="33"/>
    </row>
    <row r="175" s="9" customFormat="1" ht="33" customHeight="1" spans="1:17">
      <c r="A175" s="31"/>
      <c r="B175" s="31"/>
      <c r="C175" s="31"/>
      <c r="D175" s="31"/>
      <c r="E175" s="31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4"/>
      <c r="Q175" s="33"/>
    </row>
    <row r="176" s="9" customFormat="1" ht="33" customHeight="1" spans="1:17">
      <c r="A176" s="31"/>
      <c r="B176" s="31"/>
      <c r="C176" s="31"/>
      <c r="D176" s="31"/>
      <c r="E176" s="31"/>
      <c r="F176" s="31"/>
      <c r="G176" s="32"/>
      <c r="H176" s="31"/>
      <c r="I176" s="31"/>
      <c r="J176" s="31"/>
      <c r="K176" s="31"/>
      <c r="L176" s="31"/>
      <c r="M176" s="31"/>
      <c r="N176" s="31"/>
      <c r="O176" s="31"/>
      <c r="P176" s="34"/>
      <c r="Q176" s="33"/>
    </row>
    <row r="177" s="9" customFormat="1" ht="33" customHeight="1" spans="1:17">
      <c r="A177" s="31"/>
      <c r="B177" s="31"/>
      <c r="C177" s="31"/>
      <c r="D177" s="31"/>
      <c r="E177" s="31"/>
      <c r="F177" s="31"/>
      <c r="G177" s="32"/>
      <c r="H177" s="31"/>
      <c r="I177" s="31"/>
      <c r="J177" s="31"/>
      <c r="K177" s="31"/>
      <c r="L177" s="31"/>
      <c r="M177" s="31"/>
      <c r="N177" s="31"/>
      <c r="O177" s="31"/>
      <c r="P177" s="34"/>
      <c r="Q177" s="33"/>
    </row>
    <row r="178" s="9" customFormat="1" ht="33" customHeight="1" spans="1:17">
      <c r="A178" s="31"/>
      <c r="B178" s="31"/>
      <c r="C178" s="31"/>
      <c r="D178" s="31"/>
      <c r="E178" s="31"/>
      <c r="F178" s="31"/>
      <c r="G178" s="32"/>
      <c r="H178" s="31"/>
      <c r="I178" s="31"/>
      <c r="J178" s="31"/>
      <c r="K178" s="31"/>
      <c r="L178" s="31"/>
      <c r="M178" s="31"/>
      <c r="N178" s="31"/>
      <c r="O178" s="31"/>
      <c r="P178" s="34"/>
      <c r="Q178" s="33"/>
    </row>
    <row r="179" s="9" customFormat="1" ht="33" customHeight="1" spans="1:17">
      <c r="A179" s="31"/>
      <c r="B179" s="31"/>
      <c r="C179" s="31"/>
      <c r="D179" s="31"/>
      <c r="E179" s="31"/>
      <c r="F179" s="31"/>
      <c r="G179" s="32"/>
      <c r="H179" s="31"/>
      <c r="I179" s="31"/>
      <c r="J179" s="31"/>
      <c r="K179" s="31"/>
      <c r="L179" s="31"/>
      <c r="M179" s="31"/>
      <c r="N179" s="31"/>
      <c r="O179" s="31"/>
      <c r="P179" s="34"/>
      <c r="Q179" s="33"/>
    </row>
    <row r="180" s="9" customFormat="1" ht="33" customHeight="1" spans="1:17">
      <c r="A180" s="31"/>
      <c r="B180" s="31"/>
      <c r="C180" s="31"/>
      <c r="D180" s="31"/>
      <c r="E180" s="31"/>
      <c r="F180" s="31"/>
      <c r="G180" s="32"/>
      <c r="H180" s="31"/>
      <c r="I180" s="31"/>
      <c r="J180" s="31"/>
      <c r="K180" s="31"/>
      <c r="L180" s="31"/>
      <c r="M180" s="31"/>
      <c r="N180" s="31"/>
      <c r="O180" s="31"/>
      <c r="P180" s="34"/>
      <c r="Q180" s="33"/>
    </row>
    <row r="181" s="9" customFormat="1" ht="33" customHeight="1" spans="1:17">
      <c r="A181" s="31"/>
      <c r="B181" s="31"/>
      <c r="C181" s="31"/>
      <c r="D181" s="31"/>
      <c r="E181" s="31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4"/>
      <c r="Q181" s="33"/>
    </row>
    <row r="182" s="9" customFormat="1" ht="33" customHeight="1" spans="1:17">
      <c r="A182" s="31"/>
      <c r="B182" s="31"/>
      <c r="C182" s="31"/>
      <c r="D182" s="31"/>
      <c r="E182" s="31"/>
      <c r="F182" s="31"/>
      <c r="G182" s="32"/>
      <c r="H182" s="31"/>
      <c r="I182" s="31"/>
      <c r="J182" s="31"/>
      <c r="K182" s="31"/>
      <c r="L182" s="31"/>
      <c r="M182" s="31"/>
      <c r="N182" s="31"/>
      <c r="O182" s="31"/>
      <c r="P182" s="34"/>
      <c r="Q182" s="33"/>
    </row>
    <row r="183" s="9" customFormat="1" ht="33" customHeight="1" spans="1:17">
      <c r="A183" s="31"/>
      <c r="B183" s="31"/>
      <c r="C183" s="31"/>
      <c r="D183" s="31"/>
      <c r="E183" s="31"/>
      <c r="F183" s="31"/>
      <c r="G183" s="32"/>
      <c r="H183" s="31"/>
      <c r="I183" s="31"/>
      <c r="J183" s="31"/>
      <c r="K183" s="31"/>
      <c r="L183" s="31"/>
      <c r="M183" s="31"/>
      <c r="N183" s="31"/>
      <c r="O183" s="31"/>
      <c r="P183" s="34"/>
      <c r="Q183" s="33"/>
    </row>
    <row r="184" s="9" customFormat="1" ht="33" customHeight="1" spans="1:17">
      <c r="A184" s="31"/>
      <c r="B184" s="31"/>
      <c r="C184" s="31"/>
      <c r="D184" s="31"/>
      <c r="E184" s="31"/>
      <c r="F184" s="31"/>
      <c r="G184" s="32"/>
      <c r="H184" s="31"/>
      <c r="I184" s="31"/>
      <c r="J184" s="31"/>
      <c r="K184" s="31"/>
      <c r="L184" s="31"/>
      <c r="M184" s="31"/>
      <c r="N184" s="31"/>
      <c r="O184" s="31"/>
      <c r="P184" s="34"/>
      <c r="Q184" s="33"/>
    </row>
    <row r="185" s="9" customFormat="1" ht="33" customHeight="1" spans="1:17">
      <c r="A185" s="31"/>
      <c r="B185" s="31"/>
      <c r="C185" s="31"/>
      <c r="D185" s="31"/>
      <c r="E185" s="31"/>
      <c r="F185" s="31"/>
      <c r="G185" s="32"/>
      <c r="H185" s="31"/>
      <c r="I185" s="31"/>
      <c r="J185" s="31"/>
      <c r="K185" s="31"/>
      <c r="L185" s="31"/>
      <c r="M185" s="31"/>
      <c r="N185" s="31"/>
      <c r="O185" s="31"/>
      <c r="P185" s="34"/>
      <c r="Q185" s="33"/>
    </row>
    <row r="186" s="9" customFormat="1" ht="33" customHeight="1" spans="1:17">
      <c r="A186" s="31"/>
      <c r="B186" s="31"/>
      <c r="C186" s="31"/>
      <c r="D186" s="31"/>
      <c r="E186" s="31"/>
      <c r="F186" s="31"/>
      <c r="G186" s="32"/>
      <c r="H186" s="31"/>
      <c r="I186" s="31"/>
      <c r="J186" s="31"/>
      <c r="K186" s="31"/>
      <c r="L186" s="31"/>
      <c r="M186" s="31"/>
      <c r="N186" s="31"/>
      <c r="O186" s="31"/>
      <c r="P186" s="34"/>
      <c r="Q186" s="33"/>
    </row>
    <row r="187" s="9" customFormat="1" ht="33" customHeight="1" spans="1:17">
      <c r="A187" s="31"/>
      <c r="B187" s="31"/>
      <c r="C187" s="31"/>
      <c r="D187" s="31"/>
      <c r="E187" s="31"/>
      <c r="F187" s="31"/>
      <c r="G187" s="32"/>
      <c r="H187" s="31"/>
      <c r="I187" s="31"/>
      <c r="J187" s="31"/>
      <c r="K187" s="31"/>
      <c r="L187" s="31"/>
      <c r="M187" s="31"/>
      <c r="N187" s="31"/>
      <c r="O187" s="31"/>
      <c r="P187" s="34"/>
      <c r="Q187" s="33"/>
    </row>
    <row r="188" s="9" customFormat="1" ht="33" customHeight="1" spans="1:17">
      <c r="A188" s="31"/>
      <c r="B188" s="31"/>
      <c r="C188" s="31"/>
      <c r="D188" s="31"/>
      <c r="E188" s="31"/>
      <c r="F188" s="31"/>
      <c r="G188" s="32"/>
      <c r="H188" s="31"/>
      <c r="I188" s="31"/>
      <c r="J188" s="31"/>
      <c r="K188" s="31"/>
      <c r="L188" s="31"/>
      <c r="M188" s="31"/>
      <c r="N188" s="31"/>
      <c r="O188" s="31"/>
      <c r="P188" s="34"/>
      <c r="Q188" s="33"/>
    </row>
    <row r="189" s="9" customFormat="1" ht="33" customHeight="1" spans="1:17">
      <c r="A189" s="31"/>
      <c r="B189" s="31"/>
      <c r="C189" s="31"/>
      <c r="D189" s="31"/>
      <c r="E189" s="31"/>
      <c r="F189" s="31"/>
      <c r="G189" s="32"/>
      <c r="H189" s="31"/>
      <c r="I189" s="31"/>
      <c r="J189" s="31"/>
      <c r="K189" s="31"/>
      <c r="L189" s="31"/>
      <c r="M189" s="31"/>
      <c r="N189" s="31"/>
      <c r="O189" s="31"/>
      <c r="P189" s="34"/>
      <c r="Q189" s="33"/>
    </row>
    <row r="190" s="9" customFormat="1" ht="33" customHeight="1" spans="1:17">
      <c r="A190" s="31"/>
      <c r="B190" s="31"/>
      <c r="C190" s="31"/>
      <c r="D190" s="31"/>
      <c r="E190" s="31"/>
      <c r="F190" s="31"/>
      <c r="G190" s="32"/>
      <c r="H190" s="31"/>
      <c r="I190" s="31"/>
      <c r="J190" s="31"/>
      <c r="K190" s="31"/>
      <c r="L190" s="31"/>
      <c r="M190" s="31"/>
      <c r="N190" s="31"/>
      <c r="O190" s="31"/>
      <c r="P190" s="34"/>
      <c r="Q190" s="33"/>
    </row>
    <row r="191" s="9" customFormat="1" ht="33" customHeight="1" spans="1:17">
      <c r="A191" s="31"/>
      <c r="B191" s="31"/>
      <c r="C191" s="31"/>
      <c r="D191" s="31"/>
      <c r="E191" s="31"/>
      <c r="F191" s="31"/>
      <c r="G191" s="32"/>
      <c r="H191" s="31"/>
      <c r="I191" s="31"/>
      <c r="J191" s="31"/>
      <c r="K191" s="31"/>
      <c r="L191" s="31"/>
      <c r="M191" s="31"/>
      <c r="N191" s="31"/>
      <c r="O191" s="31"/>
      <c r="P191" s="34"/>
      <c r="Q191" s="33"/>
    </row>
    <row r="192" s="9" customFormat="1" ht="33" customHeight="1" spans="1:17">
      <c r="A192" s="31"/>
      <c r="B192" s="31"/>
      <c r="C192" s="31"/>
      <c r="D192" s="31"/>
      <c r="E192" s="31"/>
      <c r="F192" s="31"/>
      <c r="G192" s="32"/>
      <c r="H192" s="31"/>
      <c r="I192" s="31"/>
      <c r="J192" s="31"/>
      <c r="K192" s="31"/>
      <c r="L192" s="31"/>
      <c r="M192" s="31"/>
      <c r="N192" s="31"/>
      <c r="O192" s="31"/>
      <c r="P192" s="34"/>
      <c r="Q192" s="33"/>
    </row>
    <row r="193" s="9" customFormat="1" ht="33" customHeight="1" spans="1:17">
      <c r="A193" s="31"/>
      <c r="B193" s="31"/>
      <c r="C193" s="31"/>
      <c r="D193" s="31"/>
      <c r="E193" s="31"/>
      <c r="F193" s="31"/>
      <c r="G193" s="32"/>
      <c r="H193" s="31"/>
      <c r="I193" s="31"/>
      <c r="J193" s="31"/>
      <c r="K193" s="31"/>
      <c r="L193" s="31"/>
      <c r="M193" s="31"/>
      <c r="N193" s="31"/>
      <c r="O193" s="31"/>
      <c r="P193" s="34"/>
      <c r="Q193" s="33"/>
    </row>
    <row r="194" s="9" customFormat="1" ht="33" customHeight="1" spans="1:17">
      <c r="A194" s="31"/>
      <c r="B194" s="31"/>
      <c r="C194" s="31"/>
      <c r="D194" s="31"/>
      <c r="E194" s="31"/>
      <c r="F194" s="31"/>
      <c r="G194" s="32"/>
      <c r="H194" s="31"/>
      <c r="I194" s="31"/>
      <c r="J194" s="31"/>
      <c r="K194" s="31"/>
      <c r="L194" s="31"/>
      <c r="M194" s="31"/>
      <c r="N194" s="31"/>
      <c r="O194" s="31"/>
      <c r="P194" s="34"/>
      <c r="Q194" s="33"/>
    </row>
    <row r="195" s="9" customFormat="1" ht="33" customHeight="1" spans="1:17">
      <c r="A195" s="31"/>
      <c r="B195" s="31"/>
      <c r="C195" s="31"/>
      <c r="D195" s="31"/>
      <c r="E195" s="31"/>
      <c r="F195" s="31"/>
      <c r="G195" s="32"/>
      <c r="H195" s="31"/>
      <c r="I195" s="31"/>
      <c r="J195" s="31"/>
      <c r="K195" s="31"/>
      <c r="L195" s="31"/>
      <c r="M195" s="31"/>
      <c r="N195" s="31"/>
      <c r="O195" s="31"/>
      <c r="P195" s="34"/>
      <c r="Q195" s="33"/>
    </row>
    <row r="196" s="9" customFormat="1" ht="33" customHeight="1" spans="1:17">
      <c r="A196" s="31"/>
      <c r="B196" s="31"/>
      <c r="C196" s="31"/>
      <c r="D196" s="31"/>
      <c r="E196" s="31"/>
      <c r="F196" s="31"/>
      <c r="G196" s="32"/>
      <c r="H196" s="31"/>
      <c r="I196" s="31"/>
      <c r="J196" s="31"/>
      <c r="K196" s="31"/>
      <c r="L196" s="31"/>
      <c r="M196" s="31"/>
      <c r="N196" s="31"/>
      <c r="O196" s="31"/>
      <c r="P196" s="34"/>
      <c r="Q196" s="33"/>
    </row>
    <row r="197" s="9" customFormat="1" ht="33" customHeight="1" spans="1:17">
      <c r="A197" s="31"/>
      <c r="B197" s="31"/>
      <c r="C197" s="31"/>
      <c r="D197" s="31"/>
      <c r="E197" s="31"/>
      <c r="F197" s="31"/>
      <c r="G197" s="32"/>
      <c r="H197" s="31"/>
      <c r="I197" s="31"/>
      <c r="J197" s="31"/>
      <c r="K197" s="31"/>
      <c r="L197" s="31"/>
      <c r="M197" s="31"/>
      <c r="N197" s="31"/>
      <c r="O197" s="31"/>
      <c r="P197" s="34"/>
      <c r="Q197" s="33"/>
    </row>
    <row r="198" s="9" customFormat="1" ht="33" customHeight="1" spans="1:17">
      <c r="A198" s="31"/>
      <c r="B198" s="31"/>
      <c r="C198" s="31"/>
      <c r="D198" s="31"/>
      <c r="E198" s="31"/>
      <c r="F198" s="31"/>
      <c r="G198" s="32"/>
      <c r="H198" s="31"/>
      <c r="I198" s="31"/>
      <c r="J198" s="31"/>
      <c r="K198" s="31"/>
      <c r="L198" s="31"/>
      <c r="M198" s="31"/>
      <c r="N198" s="31"/>
      <c r="O198" s="31"/>
      <c r="P198" s="34"/>
      <c r="Q198" s="33"/>
    </row>
    <row r="199" s="9" customFormat="1" ht="33" customHeight="1" spans="1:17">
      <c r="A199" s="31"/>
      <c r="B199" s="31"/>
      <c r="C199" s="31"/>
      <c r="D199" s="31"/>
      <c r="E199" s="31"/>
      <c r="F199" s="31"/>
      <c r="G199" s="32"/>
      <c r="H199" s="31"/>
      <c r="I199" s="31"/>
      <c r="J199" s="31"/>
      <c r="K199" s="31"/>
      <c r="L199" s="31"/>
      <c r="M199" s="31"/>
      <c r="N199" s="31"/>
      <c r="O199" s="31"/>
      <c r="P199" s="34"/>
      <c r="Q199" s="33"/>
    </row>
    <row r="200" s="9" customFormat="1" ht="33" customHeight="1" spans="1:17">
      <c r="A200" s="31"/>
      <c r="B200" s="31"/>
      <c r="C200" s="31"/>
      <c r="D200" s="31"/>
      <c r="E200" s="31"/>
      <c r="F200" s="31"/>
      <c r="G200" s="32"/>
      <c r="H200" s="31"/>
      <c r="I200" s="31"/>
      <c r="J200" s="31"/>
      <c r="K200" s="31"/>
      <c r="L200" s="31"/>
      <c r="M200" s="31"/>
      <c r="N200" s="31"/>
      <c r="O200" s="31"/>
      <c r="P200" s="34"/>
      <c r="Q200" s="33"/>
    </row>
    <row r="201" s="9" customFormat="1" ht="33" customHeight="1" spans="1:17">
      <c r="A201" s="31"/>
      <c r="B201" s="31"/>
      <c r="C201" s="31"/>
      <c r="D201" s="31"/>
      <c r="E201" s="31"/>
      <c r="F201" s="31"/>
      <c r="G201" s="32"/>
      <c r="H201" s="31"/>
      <c r="I201" s="31"/>
      <c r="J201" s="31"/>
      <c r="K201" s="31"/>
      <c r="L201" s="31"/>
      <c r="M201" s="31"/>
      <c r="N201" s="31"/>
      <c r="O201" s="31"/>
      <c r="P201" s="34"/>
      <c r="Q201" s="33"/>
    </row>
    <row r="202" s="9" customFormat="1" ht="33" customHeight="1" spans="1:17">
      <c r="A202" s="31"/>
      <c r="B202" s="31"/>
      <c r="C202" s="31"/>
      <c r="D202" s="31"/>
      <c r="E202" s="31"/>
      <c r="F202" s="31"/>
      <c r="G202" s="32"/>
      <c r="H202" s="31"/>
      <c r="I202" s="31"/>
      <c r="J202" s="31"/>
      <c r="K202" s="31"/>
      <c r="L202" s="31"/>
      <c r="M202" s="31"/>
      <c r="N202" s="31"/>
      <c r="O202" s="31"/>
      <c r="P202" s="34"/>
      <c r="Q202" s="33"/>
    </row>
    <row r="203" s="9" customFormat="1" ht="33" customHeight="1" spans="1:17">
      <c r="A203" s="31"/>
      <c r="B203" s="31"/>
      <c r="C203" s="31"/>
      <c r="D203" s="31"/>
      <c r="E203" s="31"/>
      <c r="F203" s="31"/>
      <c r="G203" s="32"/>
      <c r="H203" s="31"/>
      <c r="I203" s="31"/>
      <c r="J203" s="31"/>
      <c r="K203" s="31"/>
      <c r="L203" s="31"/>
      <c r="M203" s="31"/>
      <c r="N203" s="31"/>
      <c r="O203" s="31"/>
      <c r="P203" s="34"/>
      <c r="Q203" s="33"/>
    </row>
    <row r="204" s="9" customFormat="1" ht="33" customHeight="1" spans="1:17">
      <c r="A204" s="31"/>
      <c r="B204" s="31"/>
      <c r="C204" s="31"/>
      <c r="D204" s="31"/>
      <c r="E204" s="31"/>
      <c r="F204" s="31"/>
      <c r="G204" s="32"/>
      <c r="H204" s="31"/>
      <c r="I204" s="31"/>
      <c r="J204" s="31"/>
      <c r="K204" s="31"/>
      <c r="L204" s="31"/>
      <c r="M204" s="31"/>
      <c r="N204" s="31"/>
      <c r="O204" s="31"/>
      <c r="P204" s="34"/>
      <c r="Q204" s="33"/>
    </row>
    <row r="205" s="9" customFormat="1" ht="33" customHeight="1" spans="1:17">
      <c r="A205" s="31"/>
      <c r="B205" s="31"/>
      <c r="C205" s="31"/>
      <c r="D205" s="31"/>
      <c r="E205" s="31"/>
      <c r="F205" s="31"/>
      <c r="G205" s="32"/>
      <c r="H205" s="31"/>
      <c r="I205" s="31"/>
      <c r="J205" s="31"/>
      <c r="K205" s="31"/>
      <c r="L205" s="31"/>
      <c r="M205" s="31"/>
      <c r="N205" s="31"/>
      <c r="O205" s="31"/>
      <c r="P205" s="34"/>
      <c r="Q205" s="33"/>
    </row>
    <row r="206" s="9" customFormat="1" ht="33" customHeight="1" spans="1:17">
      <c r="A206" s="31"/>
      <c r="B206" s="31"/>
      <c r="C206" s="31"/>
      <c r="D206" s="31"/>
      <c r="E206" s="31"/>
      <c r="F206" s="31"/>
      <c r="G206" s="32"/>
      <c r="H206" s="31"/>
      <c r="I206" s="31"/>
      <c r="J206" s="31"/>
      <c r="K206" s="31"/>
      <c r="L206" s="31"/>
      <c r="M206" s="31"/>
      <c r="N206" s="31"/>
      <c r="O206" s="31"/>
      <c r="P206" s="34"/>
      <c r="Q206" s="33"/>
    </row>
    <row r="207" s="9" customFormat="1" ht="33" customHeight="1" spans="1:17">
      <c r="A207" s="31"/>
      <c r="B207" s="31"/>
      <c r="C207" s="31"/>
      <c r="D207" s="31"/>
      <c r="E207" s="31"/>
      <c r="F207" s="31"/>
      <c r="G207" s="32"/>
      <c r="H207" s="31"/>
      <c r="I207" s="31"/>
      <c r="J207" s="31"/>
      <c r="K207" s="31"/>
      <c r="L207" s="31"/>
      <c r="M207" s="31"/>
      <c r="N207" s="31"/>
      <c r="O207" s="31"/>
      <c r="P207" s="34"/>
      <c r="Q207" s="33"/>
    </row>
    <row r="208" s="9" customFormat="1" ht="33" customHeight="1" spans="1:17">
      <c r="A208" s="31"/>
      <c r="B208" s="31"/>
      <c r="C208" s="31"/>
      <c r="D208" s="31"/>
      <c r="E208" s="31"/>
      <c r="F208" s="31"/>
      <c r="G208" s="32"/>
      <c r="H208" s="31"/>
      <c r="I208" s="31"/>
      <c r="J208" s="31"/>
      <c r="K208" s="31"/>
      <c r="L208" s="31"/>
      <c r="M208" s="31"/>
      <c r="N208" s="31"/>
      <c r="O208" s="31"/>
      <c r="P208" s="34"/>
      <c r="Q208" s="33"/>
    </row>
    <row r="209" s="9" customFormat="1" ht="33" customHeight="1" spans="1:17">
      <c r="A209" s="31"/>
      <c r="B209" s="31"/>
      <c r="C209" s="31"/>
      <c r="D209" s="31"/>
      <c r="E209" s="31"/>
      <c r="F209" s="31"/>
      <c r="G209" s="32"/>
      <c r="H209" s="31"/>
      <c r="I209" s="31"/>
      <c r="J209" s="31"/>
      <c r="K209" s="31"/>
      <c r="L209" s="31"/>
      <c r="M209" s="31"/>
      <c r="N209" s="31"/>
      <c r="O209" s="31"/>
      <c r="P209" s="34"/>
      <c r="Q209" s="33"/>
    </row>
    <row r="210" s="9" customFormat="1" ht="33" customHeight="1" spans="1:17">
      <c r="A210" s="31"/>
      <c r="B210" s="31"/>
      <c r="C210" s="31"/>
      <c r="D210" s="31"/>
      <c r="E210" s="31"/>
      <c r="F210" s="31"/>
      <c r="G210" s="32"/>
      <c r="H210" s="31"/>
      <c r="I210" s="31"/>
      <c r="J210" s="31"/>
      <c r="K210" s="31"/>
      <c r="L210" s="31"/>
      <c r="M210" s="31"/>
      <c r="N210" s="31"/>
      <c r="O210" s="31"/>
      <c r="P210" s="34"/>
      <c r="Q210" s="33"/>
    </row>
    <row r="211" s="9" customFormat="1" ht="33" customHeight="1" spans="1:17">
      <c r="A211" s="31"/>
      <c r="B211" s="31"/>
      <c r="C211" s="31"/>
      <c r="D211" s="31"/>
      <c r="E211" s="31"/>
      <c r="F211" s="31"/>
      <c r="G211" s="32"/>
      <c r="H211" s="31"/>
      <c r="I211" s="31"/>
      <c r="J211" s="31"/>
      <c r="K211" s="31"/>
      <c r="L211" s="31"/>
      <c r="M211" s="31"/>
      <c r="N211" s="31"/>
      <c r="O211" s="31"/>
      <c r="P211" s="34"/>
      <c r="Q211" s="33"/>
    </row>
    <row r="212" s="9" customFormat="1" ht="33" customHeight="1" spans="1:17">
      <c r="A212" s="31"/>
      <c r="B212" s="31"/>
      <c r="C212" s="31"/>
      <c r="D212" s="31"/>
      <c r="E212" s="31"/>
      <c r="F212" s="31"/>
      <c r="G212" s="32"/>
      <c r="H212" s="31"/>
      <c r="I212" s="31"/>
      <c r="J212" s="31"/>
      <c r="K212" s="31"/>
      <c r="L212" s="31"/>
      <c r="M212" s="31"/>
      <c r="N212" s="31"/>
      <c r="O212" s="31"/>
      <c r="P212" s="34"/>
      <c r="Q212" s="33"/>
    </row>
    <row r="213" s="9" customFormat="1" ht="33" customHeight="1" spans="1:17">
      <c r="A213" s="31"/>
      <c r="B213" s="31"/>
      <c r="C213" s="31"/>
      <c r="D213" s="31"/>
      <c r="E213" s="31"/>
      <c r="F213" s="31"/>
      <c r="G213" s="32"/>
      <c r="H213" s="31"/>
      <c r="I213" s="31"/>
      <c r="J213" s="31"/>
      <c r="K213" s="31"/>
      <c r="L213" s="31"/>
      <c r="M213" s="31"/>
      <c r="N213" s="31"/>
      <c r="O213" s="31"/>
      <c r="P213" s="34"/>
      <c r="Q213" s="33"/>
    </row>
    <row r="214" s="9" customFormat="1" ht="33" customHeight="1" spans="1:17">
      <c r="A214" s="31"/>
      <c r="B214" s="31"/>
      <c r="C214" s="31"/>
      <c r="D214" s="31"/>
      <c r="E214" s="31"/>
      <c r="F214" s="31"/>
      <c r="G214" s="32"/>
      <c r="H214" s="31"/>
      <c r="I214" s="31"/>
      <c r="J214" s="31"/>
      <c r="K214" s="31"/>
      <c r="L214" s="31"/>
      <c r="M214" s="31"/>
      <c r="N214" s="31"/>
      <c r="O214" s="31"/>
      <c r="P214" s="34"/>
      <c r="Q214" s="33"/>
    </row>
    <row r="215" s="9" customFormat="1" ht="33" customHeight="1" spans="1:17">
      <c r="A215" s="31"/>
      <c r="B215" s="31"/>
      <c r="C215" s="31"/>
      <c r="D215" s="31"/>
      <c r="E215" s="31"/>
      <c r="F215" s="31"/>
      <c r="G215" s="32"/>
      <c r="H215" s="31"/>
      <c r="I215" s="31"/>
      <c r="J215" s="31"/>
      <c r="K215" s="31"/>
      <c r="L215" s="31"/>
      <c r="M215" s="31"/>
      <c r="N215" s="31"/>
      <c r="O215" s="31"/>
      <c r="P215" s="34"/>
      <c r="Q215" s="33"/>
    </row>
    <row r="216" s="9" customFormat="1" ht="33" customHeight="1" spans="1:17">
      <c r="A216" s="31"/>
      <c r="B216" s="31"/>
      <c r="C216" s="31"/>
      <c r="D216" s="31"/>
      <c r="E216" s="31"/>
      <c r="F216" s="31"/>
      <c r="G216" s="32"/>
      <c r="H216" s="31"/>
      <c r="I216" s="31"/>
      <c r="J216" s="31"/>
      <c r="K216" s="31"/>
      <c r="L216" s="31"/>
      <c r="M216" s="31"/>
      <c r="N216" s="31"/>
      <c r="O216" s="31"/>
      <c r="P216" s="34"/>
      <c r="Q216" s="33"/>
    </row>
    <row r="217" s="9" customFormat="1" ht="33" customHeight="1" spans="1:17">
      <c r="A217" s="31"/>
      <c r="B217" s="31"/>
      <c r="C217" s="31"/>
      <c r="D217" s="31"/>
      <c r="E217" s="31"/>
      <c r="F217" s="31"/>
      <c r="G217" s="32"/>
      <c r="H217" s="31"/>
      <c r="I217" s="31"/>
      <c r="J217" s="31"/>
      <c r="K217" s="31"/>
      <c r="L217" s="31"/>
      <c r="M217" s="31"/>
      <c r="N217" s="31"/>
      <c r="O217" s="31"/>
      <c r="P217" s="34"/>
      <c r="Q217" s="33"/>
    </row>
    <row r="218" s="9" customFormat="1" ht="33" customHeight="1" spans="1:17">
      <c r="A218" s="31"/>
      <c r="B218" s="31"/>
      <c r="C218" s="31"/>
      <c r="D218" s="31"/>
      <c r="E218" s="31"/>
      <c r="F218" s="31"/>
      <c r="G218" s="32"/>
      <c r="H218" s="31"/>
      <c r="I218" s="31"/>
      <c r="J218" s="31"/>
      <c r="K218" s="31"/>
      <c r="L218" s="31"/>
      <c r="M218" s="31"/>
      <c r="N218" s="31"/>
      <c r="O218" s="31"/>
      <c r="P218" s="34"/>
      <c r="Q218" s="33"/>
    </row>
    <row r="219" s="9" customFormat="1" ht="33" customHeight="1" spans="1:17">
      <c r="A219" s="31"/>
      <c r="B219" s="31"/>
      <c r="C219" s="31"/>
      <c r="D219" s="31"/>
      <c r="E219" s="31"/>
      <c r="F219" s="31"/>
      <c r="G219" s="32"/>
      <c r="H219" s="31"/>
      <c r="I219" s="31"/>
      <c r="J219" s="31"/>
      <c r="K219" s="31"/>
      <c r="L219" s="31"/>
      <c r="M219" s="31"/>
      <c r="N219" s="31"/>
      <c r="O219" s="31"/>
      <c r="P219" s="34"/>
      <c r="Q219" s="33"/>
    </row>
    <row r="220" s="9" customFormat="1" ht="33" customHeight="1" spans="1:17">
      <c r="A220" s="31"/>
      <c r="B220" s="31"/>
      <c r="C220" s="31"/>
      <c r="D220" s="31"/>
      <c r="E220" s="31"/>
      <c r="F220" s="31"/>
      <c r="G220" s="32"/>
      <c r="H220" s="31"/>
      <c r="I220" s="31"/>
      <c r="J220" s="31"/>
      <c r="K220" s="31"/>
      <c r="L220" s="31"/>
      <c r="M220" s="31"/>
      <c r="N220" s="31"/>
      <c r="O220" s="31"/>
      <c r="P220" s="34"/>
      <c r="Q220" s="33"/>
    </row>
    <row r="221" s="9" customFormat="1" ht="33" customHeight="1" spans="1:17">
      <c r="A221" s="31"/>
      <c r="B221" s="31"/>
      <c r="C221" s="31"/>
      <c r="D221" s="31"/>
      <c r="E221" s="31"/>
      <c r="F221" s="31"/>
      <c r="G221" s="32"/>
      <c r="H221" s="31"/>
      <c r="I221" s="31"/>
      <c r="J221" s="31"/>
      <c r="K221" s="31"/>
      <c r="L221" s="31"/>
      <c r="M221" s="31"/>
      <c r="N221" s="31"/>
      <c r="O221" s="31"/>
      <c r="P221" s="34"/>
      <c r="Q221" s="33"/>
    </row>
    <row r="222" s="9" customFormat="1" ht="33" customHeight="1" spans="1:17">
      <c r="A222" s="31"/>
      <c r="B222" s="31"/>
      <c r="C222" s="31"/>
      <c r="D222" s="31"/>
      <c r="E222" s="31"/>
      <c r="F222" s="31"/>
      <c r="G222" s="32"/>
      <c r="H222" s="31"/>
      <c r="I222" s="31"/>
      <c r="J222" s="31"/>
      <c r="K222" s="31"/>
      <c r="L222" s="31"/>
      <c r="M222" s="31"/>
      <c r="N222" s="31"/>
      <c r="O222" s="31"/>
      <c r="P222" s="34"/>
      <c r="Q222" s="33"/>
    </row>
  </sheetData>
  <autoFilter xmlns:etc="http://www.wps.cn/officeDocument/2017/etCustomData" ref="A1:Q136" etc:filterBottomFollowUsedRange="0">
    <extLst/>
  </autoFilter>
  <mergeCells count="1">
    <mergeCell ref="R17:R19"/>
  </mergeCells>
  <conditionalFormatting sqref="A2">
    <cfRule type="duplicateValues" dxfId="0" priority="223"/>
  </conditionalFormatting>
  <conditionalFormatting sqref="A3">
    <cfRule type="duplicateValues" dxfId="0" priority="222"/>
  </conditionalFormatting>
  <conditionalFormatting sqref="A4">
    <cfRule type="duplicateValues" dxfId="0" priority="221"/>
  </conditionalFormatting>
  <conditionalFormatting sqref="A5">
    <cfRule type="duplicateValues" dxfId="0" priority="220"/>
  </conditionalFormatting>
  <conditionalFormatting sqref="A6">
    <cfRule type="duplicateValues" dxfId="0" priority="219"/>
  </conditionalFormatting>
  <conditionalFormatting sqref="A7">
    <cfRule type="duplicateValues" dxfId="0" priority="218"/>
  </conditionalFormatting>
  <conditionalFormatting sqref="A8">
    <cfRule type="duplicateValues" dxfId="0" priority="217"/>
  </conditionalFormatting>
  <conditionalFormatting sqref="A9">
    <cfRule type="duplicateValues" dxfId="0" priority="216"/>
  </conditionalFormatting>
  <conditionalFormatting sqref="A10">
    <cfRule type="duplicateValues" dxfId="0" priority="215"/>
  </conditionalFormatting>
  <conditionalFormatting sqref="A11">
    <cfRule type="duplicateValues" dxfId="0" priority="214"/>
  </conditionalFormatting>
  <conditionalFormatting sqref="A12">
    <cfRule type="duplicateValues" dxfId="0" priority="213"/>
  </conditionalFormatting>
  <conditionalFormatting sqref="A13">
    <cfRule type="duplicateValues" dxfId="0" priority="212"/>
  </conditionalFormatting>
  <conditionalFormatting sqref="A14">
    <cfRule type="duplicateValues" dxfId="0" priority="211"/>
  </conditionalFormatting>
  <conditionalFormatting sqref="A15">
    <cfRule type="duplicateValues" dxfId="0" priority="210"/>
  </conditionalFormatting>
  <conditionalFormatting sqref="A16">
    <cfRule type="duplicateValues" dxfId="0" priority="209"/>
  </conditionalFormatting>
  <conditionalFormatting sqref="A17">
    <cfRule type="duplicateValues" dxfId="0" priority="208"/>
  </conditionalFormatting>
  <conditionalFormatting sqref="A18">
    <cfRule type="duplicateValues" dxfId="0" priority="207"/>
  </conditionalFormatting>
  <conditionalFormatting sqref="A19">
    <cfRule type="duplicateValues" dxfId="0" priority="206"/>
  </conditionalFormatting>
  <conditionalFormatting sqref="A20">
    <cfRule type="duplicateValues" dxfId="0" priority="205"/>
  </conditionalFormatting>
  <conditionalFormatting sqref="A21">
    <cfRule type="duplicateValues" dxfId="0" priority="204"/>
  </conditionalFormatting>
  <conditionalFormatting sqref="A22">
    <cfRule type="duplicateValues" dxfId="0" priority="203"/>
  </conditionalFormatting>
  <conditionalFormatting sqref="A23">
    <cfRule type="duplicateValues" dxfId="0" priority="202"/>
  </conditionalFormatting>
  <conditionalFormatting sqref="A24">
    <cfRule type="duplicateValues" dxfId="0" priority="201"/>
  </conditionalFormatting>
  <conditionalFormatting sqref="A25">
    <cfRule type="duplicateValues" dxfId="0" priority="200"/>
  </conditionalFormatting>
  <conditionalFormatting sqref="A26">
    <cfRule type="duplicateValues" dxfId="0" priority="199"/>
  </conditionalFormatting>
  <conditionalFormatting sqref="A27">
    <cfRule type="duplicateValues" dxfId="0" priority="198"/>
  </conditionalFormatting>
  <conditionalFormatting sqref="A28">
    <cfRule type="duplicateValues" dxfId="0" priority="197"/>
  </conditionalFormatting>
  <conditionalFormatting sqref="A29">
    <cfRule type="duplicateValues" dxfId="0" priority="196"/>
  </conditionalFormatting>
  <conditionalFormatting sqref="A30">
    <cfRule type="duplicateValues" dxfId="0" priority="195"/>
  </conditionalFormatting>
  <conditionalFormatting sqref="A31">
    <cfRule type="duplicateValues" dxfId="0" priority="194"/>
  </conditionalFormatting>
  <conditionalFormatting sqref="A32">
    <cfRule type="duplicateValues" dxfId="0" priority="193"/>
  </conditionalFormatting>
  <conditionalFormatting sqref="A33">
    <cfRule type="duplicateValues" dxfId="0" priority="192"/>
  </conditionalFormatting>
  <conditionalFormatting sqref="A34">
    <cfRule type="duplicateValues" dxfId="0" priority="191"/>
  </conditionalFormatting>
  <conditionalFormatting sqref="A35">
    <cfRule type="duplicateValues" dxfId="0" priority="190"/>
  </conditionalFormatting>
  <conditionalFormatting sqref="A36">
    <cfRule type="duplicateValues" dxfId="0" priority="189"/>
  </conditionalFormatting>
  <conditionalFormatting sqref="A37">
    <cfRule type="duplicateValues" dxfId="0" priority="188"/>
  </conditionalFormatting>
  <conditionalFormatting sqref="A38">
    <cfRule type="duplicateValues" dxfId="0" priority="187"/>
  </conditionalFormatting>
  <conditionalFormatting sqref="A39">
    <cfRule type="duplicateValues" dxfId="0" priority="134"/>
  </conditionalFormatting>
  <conditionalFormatting sqref="A40">
    <cfRule type="duplicateValues" dxfId="0" priority="186"/>
  </conditionalFormatting>
  <conditionalFormatting sqref="A41">
    <cfRule type="duplicateValues" dxfId="0" priority="185"/>
  </conditionalFormatting>
  <conditionalFormatting sqref="A42">
    <cfRule type="duplicateValues" dxfId="0" priority="184"/>
  </conditionalFormatting>
  <conditionalFormatting sqref="A43">
    <cfRule type="duplicateValues" dxfId="0" priority="183"/>
  </conditionalFormatting>
  <conditionalFormatting sqref="A44">
    <cfRule type="duplicateValues" dxfId="0" priority="182"/>
  </conditionalFormatting>
  <conditionalFormatting sqref="A45">
    <cfRule type="duplicateValues" dxfId="0" priority="181"/>
  </conditionalFormatting>
  <conditionalFormatting sqref="A46">
    <cfRule type="duplicateValues" dxfId="0" priority="180"/>
  </conditionalFormatting>
  <conditionalFormatting sqref="A47">
    <cfRule type="duplicateValues" dxfId="0" priority="179"/>
  </conditionalFormatting>
  <conditionalFormatting sqref="A48">
    <cfRule type="duplicateValues" dxfId="0" priority="178"/>
  </conditionalFormatting>
  <conditionalFormatting sqref="A49">
    <cfRule type="duplicateValues" dxfId="0" priority="177"/>
  </conditionalFormatting>
  <conditionalFormatting sqref="A50">
    <cfRule type="duplicateValues" dxfId="0" priority="176"/>
  </conditionalFormatting>
  <conditionalFormatting sqref="A51">
    <cfRule type="duplicateValues" dxfId="0" priority="175"/>
  </conditionalFormatting>
  <conditionalFormatting sqref="A52">
    <cfRule type="duplicateValues" dxfId="0" priority="174"/>
  </conditionalFormatting>
  <conditionalFormatting sqref="A53">
    <cfRule type="duplicateValues" dxfId="0" priority="173"/>
  </conditionalFormatting>
  <conditionalFormatting sqref="A54">
    <cfRule type="duplicateValues" dxfId="0" priority="172"/>
  </conditionalFormatting>
  <conditionalFormatting sqref="A55">
    <cfRule type="duplicateValues" dxfId="0" priority="91"/>
  </conditionalFormatting>
  <conditionalFormatting sqref="A56">
    <cfRule type="duplicateValues" dxfId="0" priority="171"/>
  </conditionalFormatting>
  <conditionalFormatting sqref="A57">
    <cfRule type="duplicateValues" dxfId="0" priority="170"/>
  </conditionalFormatting>
  <conditionalFormatting sqref="A58">
    <cfRule type="duplicateValues" dxfId="0" priority="169"/>
  </conditionalFormatting>
  <conditionalFormatting sqref="A59">
    <cfRule type="duplicateValues" dxfId="0" priority="168"/>
  </conditionalFormatting>
  <conditionalFormatting sqref="A60">
    <cfRule type="duplicateValues" dxfId="0" priority="167"/>
  </conditionalFormatting>
  <conditionalFormatting sqref="A61">
    <cfRule type="duplicateValues" dxfId="0" priority="166"/>
  </conditionalFormatting>
  <conditionalFormatting sqref="A62">
    <cfRule type="duplicateValues" dxfId="0" priority="165"/>
  </conditionalFormatting>
  <conditionalFormatting sqref="A63">
    <cfRule type="duplicateValues" dxfId="0" priority="164"/>
  </conditionalFormatting>
  <conditionalFormatting sqref="A64">
    <cfRule type="duplicateValues" dxfId="0" priority="163"/>
  </conditionalFormatting>
  <conditionalFormatting sqref="A65">
    <cfRule type="duplicateValues" dxfId="0" priority="162"/>
  </conditionalFormatting>
  <conditionalFormatting sqref="A66">
    <cfRule type="duplicateValues" dxfId="0" priority="161"/>
  </conditionalFormatting>
  <conditionalFormatting sqref="A67">
    <cfRule type="duplicateValues" dxfId="0" priority="160"/>
  </conditionalFormatting>
  <conditionalFormatting sqref="A68">
    <cfRule type="duplicateValues" dxfId="0" priority="159"/>
  </conditionalFormatting>
  <conditionalFormatting sqref="A69">
    <cfRule type="duplicateValues" dxfId="0" priority="158"/>
  </conditionalFormatting>
  <conditionalFormatting sqref="A70">
    <cfRule type="duplicateValues" dxfId="0" priority="157"/>
  </conditionalFormatting>
  <conditionalFormatting sqref="A71">
    <cfRule type="duplicateValues" dxfId="0" priority="156"/>
  </conditionalFormatting>
  <conditionalFormatting sqref="A72">
    <cfRule type="duplicateValues" dxfId="0" priority="155"/>
  </conditionalFormatting>
  <conditionalFormatting sqref="A73">
    <cfRule type="duplicateValues" dxfId="0" priority="154"/>
  </conditionalFormatting>
  <conditionalFormatting sqref="A74">
    <cfRule type="duplicateValues" dxfId="0" priority="153"/>
  </conditionalFormatting>
  <conditionalFormatting sqref="A75">
    <cfRule type="duplicateValues" dxfId="0" priority="152"/>
  </conditionalFormatting>
  <conditionalFormatting sqref="A76">
    <cfRule type="duplicateValues" dxfId="0" priority="151"/>
  </conditionalFormatting>
  <conditionalFormatting sqref="A77">
    <cfRule type="duplicateValues" dxfId="0" priority="150"/>
  </conditionalFormatting>
  <conditionalFormatting sqref="A78">
    <cfRule type="duplicateValues" dxfId="0" priority="149"/>
  </conditionalFormatting>
  <conditionalFormatting sqref="A79">
    <cfRule type="duplicateValues" dxfId="0" priority="148"/>
  </conditionalFormatting>
  <conditionalFormatting sqref="A80">
    <cfRule type="duplicateValues" dxfId="0" priority="147"/>
  </conditionalFormatting>
  <conditionalFormatting sqref="A81">
    <cfRule type="duplicateValues" dxfId="0" priority="146"/>
  </conditionalFormatting>
  <conditionalFormatting sqref="A82">
    <cfRule type="duplicateValues" dxfId="0" priority="145"/>
  </conditionalFormatting>
  <conditionalFormatting sqref="A83">
    <cfRule type="duplicateValues" dxfId="0" priority="144"/>
  </conditionalFormatting>
  <conditionalFormatting sqref="A84">
    <cfRule type="duplicateValues" dxfId="0" priority="143"/>
  </conditionalFormatting>
  <conditionalFormatting sqref="A85">
    <cfRule type="duplicateValues" dxfId="0" priority="142"/>
  </conditionalFormatting>
  <conditionalFormatting sqref="A86">
    <cfRule type="duplicateValues" dxfId="0" priority="141"/>
  </conditionalFormatting>
  <conditionalFormatting sqref="A87">
    <cfRule type="duplicateValues" dxfId="0" priority="140"/>
  </conditionalFormatting>
  <conditionalFormatting sqref="A88">
    <cfRule type="duplicateValues" dxfId="0" priority="139"/>
  </conditionalFormatting>
  <conditionalFormatting sqref="A89">
    <cfRule type="duplicateValues" dxfId="0" priority="138"/>
  </conditionalFormatting>
  <conditionalFormatting sqref="A90">
    <cfRule type="duplicateValues" dxfId="0" priority="137"/>
  </conditionalFormatting>
  <conditionalFormatting sqref="A91">
    <cfRule type="duplicateValues" dxfId="0" priority="136"/>
  </conditionalFormatting>
  <conditionalFormatting sqref="A92">
    <cfRule type="duplicateValues" dxfId="0" priority="133"/>
  </conditionalFormatting>
  <conditionalFormatting sqref="A93">
    <cfRule type="duplicateValues" dxfId="0" priority="132"/>
  </conditionalFormatting>
  <conditionalFormatting sqref="A94">
    <cfRule type="duplicateValues" dxfId="0" priority="131"/>
  </conditionalFormatting>
  <conditionalFormatting sqref="A95">
    <cfRule type="duplicateValues" dxfId="0" priority="130"/>
  </conditionalFormatting>
  <conditionalFormatting sqref="A96">
    <cfRule type="duplicateValues" dxfId="0" priority="129"/>
  </conditionalFormatting>
  <conditionalFormatting sqref="A97">
    <cfRule type="duplicateValues" dxfId="0" priority="128"/>
  </conditionalFormatting>
  <conditionalFormatting sqref="A98">
    <cfRule type="duplicateValues" dxfId="0" priority="127"/>
  </conditionalFormatting>
  <conditionalFormatting sqref="A99">
    <cfRule type="duplicateValues" dxfId="0" priority="126"/>
  </conditionalFormatting>
  <conditionalFormatting sqref="A100">
    <cfRule type="duplicateValues" dxfId="0" priority="125"/>
  </conditionalFormatting>
  <conditionalFormatting sqref="A101">
    <cfRule type="duplicateValues" dxfId="0" priority="124"/>
  </conditionalFormatting>
  <conditionalFormatting sqref="A102">
    <cfRule type="duplicateValues" dxfId="0" priority="123"/>
  </conditionalFormatting>
  <conditionalFormatting sqref="A103">
    <cfRule type="duplicateValues" dxfId="0" priority="122"/>
  </conditionalFormatting>
  <conditionalFormatting sqref="A104">
    <cfRule type="duplicateValues" dxfId="0" priority="121"/>
  </conditionalFormatting>
  <conditionalFormatting sqref="A105">
    <cfRule type="duplicateValues" dxfId="0" priority="120"/>
  </conditionalFormatting>
  <conditionalFormatting sqref="A106">
    <cfRule type="duplicateValues" dxfId="0" priority="119"/>
  </conditionalFormatting>
  <conditionalFormatting sqref="A107">
    <cfRule type="duplicateValues" dxfId="0" priority="118"/>
  </conditionalFormatting>
  <conditionalFormatting sqref="A108">
    <cfRule type="duplicateValues" dxfId="0" priority="117"/>
  </conditionalFormatting>
  <conditionalFormatting sqref="A109">
    <cfRule type="duplicateValues" dxfId="0" priority="116"/>
  </conditionalFormatting>
  <conditionalFormatting sqref="A110">
    <cfRule type="duplicateValues" dxfId="0" priority="115"/>
  </conditionalFormatting>
  <conditionalFormatting sqref="A111">
    <cfRule type="duplicateValues" dxfId="0" priority="114"/>
  </conditionalFormatting>
  <conditionalFormatting sqref="A112">
    <cfRule type="duplicateValues" dxfId="0" priority="113"/>
  </conditionalFormatting>
  <conditionalFormatting sqref="A113">
    <cfRule type="duplicateValues" dxfId="0" priority="112"/>
  </conditionalFormatting>
  <conditionalFormatting sqref="A114">
    <cfRule type="duplicateValues" dxfId="0" priority="111"/>
  </conditionalFormatting>
  <conditionalFormatting sqref="A115">
    <cfRule type="duplicateValues" dxfId="0" priority="110"/>
  </conditionalFormatting>
  <conditionalFormatting sqref="A116">
    <cfRule type="duplicateValues" dxfId="0" priority="109"/>
  </conditionalFormatting>
  <conditionalFormatting sqref="A117">
    <cfRule type="duplicateValues" dxfId="0" priority="108"/>
  </conditionalFormatting>
  <conditionalFormatting sqref="A118">
    <cfRule type="duplicateValues" dxfId="0" priority="107"/>
  </conditionalFormatting>
  <conditionalFormatting sqref="A119">
    <cfRule type="duplicateValues" dxfId="0" priority="106"/>
  </conditionalFormatting>
  <conditionalFormatting sqref="A120">
    <cfRule type="duplicateValues" dxfId="0" priority="105"/>
  </conditionalFormatting>
  <conditionalFormatting sqref="A121">
    <cfRule type="duplicateValues" dxfId="0" priority="104"/>
  </conditionalFormatting>
  <conditionalFormatting sqref="A122">
    <cfRule type="duplicateValues" dxfId="0" priority="103"/>
  </conditionalFormatting>
  <conditionalFormatting sqref="A123">
    <cfRule type="duplicateValues" dxfId="0" priority="102"/>
  </conditionalFormatting>
  <conditionalFormatting sqref="A124">
    <cfRule type="duplicateValues" dxfId="0" priority="101"/>
  </conditionalFormatting>
  <conditionalFormatting sqref="A125">
    <cfRule type="duplicateValues" dxfId="0" priority="100"/>
  </conditionalFormatting>
  <conditionalFormatting sqref="A126">
    <cfRule type="duplicateValues" dxfId="0" priority="99"/>
  </conditionalFormatting>
  <conditionalFormatting sqref="A127">
    <cfRule type="duplicateValues" dxfId="0" priority="98"/>
  </conditionalFormatting>
  <conditionalFormatting sqref="A128">
    <cfRule type="duplicateValues" dxfId="0" priority="97"/>
  </conditionalFormatting>
  <conditionalFormatting sqref="A129">
    <cfRule type="duplicateValues" dxfId="0" priority="96"/>
  </conditionalFormatting>
  <conditionalFormatting sqref="A130">
    <cfRule type="duplicateValues" dxfId="0" priority="95"/>
  </conditionalFormatting>
  <conditionalFormatting sqref="A131">
    <cfRule type="duplicateValues" dxfId="0" priority="94"/>
  </conditionalFormatting>
  <conditionalFormatting sqref="A132">
    <cfRule type="duplicateValues" dxfId="0" priority="93"/>
  </conditionalFormatting>
  <conditionalFormatting sqref="A133">
    <cfRule type="duplicateValues" dxfId="0" priority="92"/>
  </conditionalFormatting>
  <conditionalFormatting sqref="A134">
    <cfRule type="duplicateValues" dxfId="0" priority="89"/>
  </conditionalFormatting>
  <conditionalFormatting sqref="A135">
    <cfRule type="duplicateValues" dxfId="0" priority="88"/>
  </conditionalFormatting>
  <conditionalFormatting sqref="A136">
    <cfRule type="duplicateValues" dxfId="0" priority="87"/>
  </conditionalFormatting>
  <conditionalFormatting sqref="A137">
    <cfRule type="duplicateValues" dxfId="0" priority="86"/>
  </conditionalFormatting>
  <conditionalFormatting sqref="A138">
    <cfRule type="duplicateValues" dxfId="0" priority="85"/>
  </conditionalFormatting>
  <conditionalFormatting sqref="A139">
    <cfRule type="duplicateValues" dxfId="0" priority="84"/>
  </conditionalFormatting>
  <conditionalFormatting sqref="A140">
    <cfRule type="duplicateValues" dxfId="0" priority="83"/>
  </conditionalFormatting>
  <conditionalFormatting sqref="A141">
    <cfRule type="duplicateValues" dxfId="0" priority="82"/>
  </conditionalFormatting>
  <conditionalFormatting sqref="A142">
    <cfRule type="duplicateValues" dxfId="0" priority="81"/>
  </conditionalFormatting>
  <conditionalFormatting sqref="A143">
    <cfRule type="duplicateValues" dxfId="0" priority="80"/>
  </conditionalFormatting>
  <conditionalFormatting sqref="A144">
    <cfRule type="duplicateValues" dxfId="0" priority="79"/>
  </conditionalFormatting>
  <conditionalFormatting sqref="A145">
    <cfRule type="duplicateValues" dxfId="0" priority="78"/>
  </conditionalFormatting>
  <conditionalFormatting sqref="A146">
    <cfRule type="duplicateValues" dxfId="0" priority="77"/>
  </conditionalFormatting>
  <conditionalFormatting sqref="A147">
    <cfRule type="duplicateValues" dxfId="0" priority="76"/>
  </conditionalFormatting>
  <conditionalFormatting sqref="A148">
    <cfRule type="duplicateValues" dxfId="0" priority="75"/>
  </conditionalFormatting>
  <conditionalFormatting sqref="A149">
    <cfRule type="duplicateValues" dxfId="0" priority="74"/>
  </conditionalFormatting>
  <conditionalFormatting sqref="A150">
    <cfRule type="duplicateValues" dxfId="0" priority="73"/>
  </conditionalFormatting>
  <conditionalFormatting sqref="A151">
    <cfRule type="duplicateValues" dxfId="0" priority="72"/>
  </conditionalFormatting>
  <conditionalFormatting sqref="A152">
    <cfRule type="duplicateValues" dxfId="0" priority="71"/>
  </conditionalFormatting>
  <conditionalFormatting sqref="A153">
    <cfRule type="duplicateValues" dxfId="0" priority="70"/>
  </conditionalFormatting>
  <conditionalFormatting sqref="A154">
    <cfRule type="duplicateValues" dxfId="0" priority="69"/>
  </conditionalFormatting>
  <conditionalFormatting sqref="A155">
    <cfRule type="duplicateValues" dxfId="0" priority="68"/>
  </conditionalFormatting>
  <conditionalFormatting sqref="A156">
    <cfRule type="duplicateValues" dxfId="0" priority="67"/>
  </conditionalFormatting>
  <conditionalFormatting sqref="A157">
    <cfRule type="duplicateValues" dxfId="0" priority="66"/>
  </conditionalFormatting>
  <conditionalFormatting sqref="A158">
    <cfRule type="duplicateValues" dxfId="0" priority="65"/>
  </conditionalFormatting>
  <conditionalFormatting sqref="A159">
    <cfRule type="duplicateValues" dxfId="0" priority="64"/>
  </conditionalFormatting>
  <conditionalFormatting sqref="A160">
    <cfRule type="duplicateValues" dxfId="0" priority="63"/>
  </conditionalFormatting>
  <conditionalFormatting sqref="A161">
    <cfRule type="duplicateValues" dxfId="0" priority="62"/>
  </conditionalFormatting>
  <conditionalFormatting sqref="A162">
    <cfRule type="duplicateValues" dxfId="0" priority="61"/>
  </conditionalFormatting>
  <conditionalFormatting sqref="A163">
    <cfRule type="duplicateValues" dxfId="0" priority="60"/>
  </conditionalFormatting>
  <conditionalFormatting sqref="A164">
    <cfRule type="duplicateValues" dxfId="0" priority="59"/>
  </conditionalFormatting>
  <conditionalFormatting sqref="A165">
    <cfRule type="duplicateValues" dxfId="0" priority="58"/>
  </conditionalFormatting>
  <conditionalFormatting sqref="A166">
    <cfRule type="duplicateValues" dxfId="0" priority="57"/>
  </conditionalFormatting>
  <conditionalFormatting sqref="A167">
    <cfRule type="duplicateValues" dxfId="0" priority="56"/>
  </conditionalFormatting>
  <conditionalFormatting sqref="A168">
    <cfRule type="duplicateValues" dxfId="0" priority="55"/>
  </conditionalFormatting>
  <conditionalFormatting sqref="A169">
    <cfRule type="duplicateValues" dxfId="0" priority="54"/>
  </conditionalFormatting>
  <conditionalFormatting sqref="A170">
    <cfRule type="duplicateValues" dxfId="0" priority="53"/>
  </conditionalFormatting>
  <conditionalFormatting sqref="A171">
    <cfRule type="duplicateValues" dxfId="0" priority="52"/>
  </conditionalFormatting>
  <conditionalFormatting sqref="A172">
    <cfRule type="duplicateValues" dxfId="0" priority="51"/>
  </conditionalFormatting>
  <conditionalFormatting sqref="A173">
    <cfRule type="duplicateValues" dxfId="0" priority="50"/>
  </conditionalFormatting>
  <conditionalFormatting sqref="A174">
    <cfRule type="duplicateValues" dxfId="0" priority="49"/>
  </conditionalFormatting>
  <conditionalFormatting sqref="A175">
    <cfRule type="duplicateValues" dxfId="0" priority="48"/>
  </conditionalFormatting>
  <conditionalFormatting sqref="A176">
    <cfRule type="duplicateValues" dxfId="0" priority="47"/>
  </conditionalFormatting>
  <conditionalFormatting sqref="A177">
    <cfRule type="duplicateValues" dxfId="0" priority="46"/>
  </conditionalFormatting>
  <conditionalFormatting sqref="A178">
    <cfRule type="duplicateValues" dxfId="0" priority="45"/>
  </conditionalFormatting>
  <conditionalFormatting sqref="A179">
    <cfRule type="duplicateValues" dxfId="0" priority="44"/>
  </conditionalFormatting>
  <conditionalFormatting sqref="A180">
    <cfRule type="duplicateValues" dxfId="0" priority="43"/>
  </conditionalFormatting>
  <conditionalFormatting sqref="A181">
    <cfRule type="duplicateValues" dxfId="0" priority="42"/>
  </conditionalFormatting>
  <conditionalFormatting sqref="A182">
    <cfRule type="duplicateValues" dxfId="0" priority="41"/>
  </conditionalFormatting>
  <conditionalFormatting sqref="A183">
    <cfRule type="duplicateValues" dxfId="0" priority="40"/>
  </conditionalFormatting>
  <conditionalFormatting sqref="A184">
    <cfRule type="duplicateValues" dxfId="0" priority="39"/>
  </conditionalFormatting>
  <conditionalFormatting sqref="A185">
    <cfRule type="duplicateValues" dxfId="0" priority="38"/>
  </conditionalFormatting>
  <conditionalFormatting sqref="A186">
    <cfRule type="duplicateValues" dxfId="0" priority="37"/>
  </conditionalFormatting>
  <conditionalFormatting sqref="A187">
    <cfRule type="duplicateValues" dxfId="0" priority="36"/>
  </conditionalFormatting>
  <conditionalFormatting sqref="A188">
    <cfRule type="duplicateValues" dxfId="0" priority="35"/>
  </conditionalFormatting>
  <conditionalFormatting sqref="A189">
    <cfRule type="duplicateValues" dxfId="0" priority="34"/>
  </conditionalFormatting>
  <conditionalFormatting sqref="A190">
    <cfRule type="duplicateValues" dxfId="0" priority="33"/>
  </conditionalFormatting>
  <conditionalFormatting sqref="A191">
    <cfRule type="duplicateValues" dxfId="0" priority="32"/>
  </conditionalFormatting>
  <conditionalFormatting sqref="A192">
    <cfRule type="duplicateValues" dxfId="0" priority="31"/>
  </conditionalFormatting>
  <conditionalFormatting sqref="A193">
    <cfRule type="duplicateValues" dxfId="0" priority="30"/>
  </conditionalFormatting>
  <conditionalFormatting sqref="A194">
    <cfRule type="duplicateValues" dxfId="0" priority="29"/>
  </conditionalFormatting>
  <conditionalFormatting sqref="A195">
    <cfRule type="duplicateValues" dxfId="0" priority="28"/>
  </conditionalFormatting>
  <conditionalFormatting sqref="A196">
    <cfRule type="duplicateValues" dxfId="0" priority="27"/>
  </conditionalFormatting>
  <conditionalFormatting sqref="A197">
    <cfRule type="duplicateValues" dxfId="0" priority="26"/>
  </conditionalFormatting>
  <conditionalFormatting sqref="A198">
    <cfRule type="duplicateValues" dxfId="0" priority="25"/>
  </conditionalFormatting>
  <conditionalFormatting sqref="A199">
    <cfRule type="duplicateValues" dxfId="0" priority="24"/>
  </conditionalFormatting>
  <conditionalFormatting sqref="A200">
    <cfRule type="duplicateValues" dxfId="0" priority="23"/>
  </conditionalFormatting>
  <conditionalFormatting sqref="A201">
    <cfRule type="duplicateValues" dxfId="0" priority="22"/>
  </conditionalFormatting>
  <conditionalFormatting sqref="A202">
    <cfRule type="duplicateValues" dxfId="0" priority="21"/>
  </conditionalFormatting>
  <conditionalFormatting sqref="A203">
    <cfRule type="duplicateValues" dxfId="0" priority="20"/>
  </conditionalFormatting>
  <conditionalFormatting sqref="A204">
    <cfRule type="duplicateValues" dxfId="0" priority="19"/>
  </conditionalFormatting>
  <conditionalFormatting sqref="A205">
    <cfRule type="duplicateValues" dxfId="0" priority="18"/>
  </conditionalFormatting>
  <conditionalFormatting sqref="A206">
    <cfRule type="duplicateValues" dxfId="0" priority="17"/>
  </conditionalFormatting>
  <conditionalFormatting sqref="A207">
    <cfRule type="duplicateValues" dxfId="0" priority="16"/>
  </conditionalFormatting>
  <conditionalFormatting sqref="A208">
    <cfRule type="duplicateValues" dxfId="0" priority="15"/>
  </conditionalFormatting>
  <conditionalFormatting sqref="A209">
    <cfRule type="duplicateValues" dxfId="0" priority="14"/>
  </conditionalFormatting>
  <conditionalFormatting sqref="A210">
    <cfRule type="duplicateValues" dxfId="0" priority="13"/>
  </conditionalFormatting>
  <conditionalFormatting sqref="A211">
    <cfRule type="duplicateValues" dxfId="0" priority="12"/>
  </conditionalFormatting>
  <conditionalFormatting sqref="A212">
    <cfRule type="duplicateValues" dxfId="0" priority="11"/>
  </conditionalFormatting>
  <conditionalFormatting sqref="A213">
    <cfRule type="duplicateValues" dxfId="0" priority="10"/>
  </conditionalFormatting>
  <conditionalFormatting sqref="A214">
    <cfRule type="duplicateValues" dxfId="0" priority="9"/>
  </conditionalFormatting>
  <conditionalFormatting sqref="A215">
    <cfRule type="duplicateValues" dxfId="0" priority="8"/>
  </conditionalFormatting>
  <conditionalFormatting sqref="A216">
    <cfRule type="duplicateValues" dxfId="0" priority="7"/>
  </conditionalFormatting>
  <conditionalFormatting sqref="A217">
    <cfRule type="duplicateValues" dxfId="0" priority="6"/>
  </conditionalFormatting>
  <conditionalFormatting sqref="A218">
    <cfRule type="duplicateValues" dxfId="0" priority="5"/>
  </conditionalFormatting>
  <conditionalFormatting sqref="A219">
    <cfRule type="duplicateValues" dxfId="0" priority="4"/>
  </conditionalFormatting>
  <conditionalFormatting sqref="A220">
    <cfRule type="duplicateValues" dxfId="0" priority="3"/>
  </conditionalFormatting>
  <conditionalFormatting sqref="A221">
    <cfRule type="duplicateValues" dxfId="0" priority="2"/>
  </conditionalFormatting>
  <conditionalFormatting sqref="A222">
    <cfRule type="duplicateValues" dxfId="0" priority="1"/>
  </conditionalFormatting>
  <conditionalFormatting sqref="A1 A223:A1048576">
    <cfRule type="duplicateValues" dxfId="0" priority="224"/>
  </conditionalFormatting>
  <conditionalFormatting sqref="A1:A38 A223:A1048576 A56:A91 A40:A54">
    <cfRule type="duplicateValues" dxfId="0" priority="135"/>
  </conditionalFormatting>
  <conditionalFormatting sqref="A1:A133 A223:A1048576">
    <cfRule type="duplicateValues" dxfId="0" priority="90"/>
  </conditionalFormatting>
  <pageMargins left="0.75" right="0.75" top="1" bottom="1" header="0.5" footer="0.5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workbookViewId="0">
      <selection activeCell="H15" sqref="H15"/>
    </sheetView>
  </sheetViews>
  <sheetFormatPr defaultColWidth="9" defaultRowHeight="13.5"/>
  <cols>
    <col min="1" max="1" width="10.375" style="2" customWidth="1"/>
    <col min="2" max="2" width="17.125" style="2" customWidth="1"/>
    <col min="3" max="3" width="18.25" style="2" customWidth="1"/>
    <col min="4" max="4" width="9.375" style="2" customWidth="1"/>
    <col min="5" max="5" width="13.75" style="2" customWidth="1"/>
    <col min="6" max="6" width="16.25" style="2" customWidth="1"/>
    <col min="7" max="7" width="33.75" style="2" customWidth="1"/>
    <col min="8" max="8" width="9.375" style="2" customWidth="1"/>
    <col min="9" max="9" width="8.375" style="2" customWidth="1"/>
    <col min="10" max="10" width="9.375" style="2" customWidth="1"/>
    <col min="11" max="11" width="14.875" style="2" customWidth="1"/>
    <col min="12" max="12" width="12.625" style="2" customWidth="1"/>
    <col min="13" max="13" width="5.375" style="2" customWidth="1"/>
    <col min="14" max="14" width="7.375" style="2" customWidth="1"/>
    <col min="15" max="16" width="9.375" style="2" customWidth="1"/>
    <col min="17" max="16384" width="9" style="2"/>
  </cols>
  <sheetData>
    <row r="1" spans="1:16">
      <c r="A1" s="4" t="s">
        <v>380</v>
      </c>
      <c r="B1" s="4" t="s">
        <v>381</v>
      </c>
      <c r="C1" s="4" t="s">
        <v>382</v>
      </c>
      <c r="D1" s="4" t="s">
        <v>383</v>
      </c>
      <c r="E1" s="4" t="s">
        <v>384</v>
      </c>
      <c r="F1" s="4" t="s">
        <v>385</v>
      </c>
      <c r="G1" s="4" t="s">
        <v>386</v>
      </c>
      <c r="H1" s="4" t="s">
        <v>387</v>
      </c>
      <c r="I1" s="4" t="s">
        <v>388</v>
      </c>
      <c r="J1" s="4" t="s">
        <v>389</v>
      </c>
      <c r="K1" s="4" t="s">
        <v>390</v>
      </c>
      <c r="L1" s="4" t="s">
        <v>391</v>
      </c>
      <c r="M1" s="4" t="s">
        <v>242</v>
      </c>
      <c r="N1" s="4" t="s">
        <v>1821</v>
      </c>
      <c r="O1" s="4" t="s">
        <v>1822</v>
      </c>
      <c r="P1" s="8" t="s">
        <v>1823</v>
      </c>
    </row>
    <row r="2" s="1" customFormat="1" spans="1:13">
      <c r="A2" s="3" t="s">
        <v>3891</v>
      </c>
      <c r="B2" s="3" t="s">
        <v>653</v>
      </c>
      <c r="C2" s="3" t="s">
        <v>3892</v>
      </c>
      <c r="D2" s="3" t="s">
        <v>655</v>
      </c>
      <c r="F2" s="1">
        <v>1</v>
      </c>
      <c r="G2" s="3" t="s">
        <v>736</v>
      </c>
      <c r="H2" s="3" t="s">
        <v>3893</v>
      </c>
      <c r="I2" s="1">
        <v>4333</v>
      </c>
      <c r="J2" s="1">
        <v>1</v>
      </c>
      <c r="K2" s="3" t="s">
        <v>265</v>
      </c>
      <c r="L2" s="3" t="s">
        <v>3894</v>
      </c>
      <c r="M2" s="1">
        <v>1</v>
      </c>
    </row>
    <row r="3" s="1" customFormat="1" spans="1:13">
      <c r="A3" s="3" t="s">
        <v>3891</v>
      </c>
      <c r="B3" s="3" t="s">
        <v>756</v>
      </c>
      <c r="C3" s="3" t="s">
        <v>3895</v>
      </c>
      <c r="D3" s="3" t="s">
        <v>655</v>
      </c>
      <c r="E3" s="1"/>
      <c r="F3" s="1"/>
      <c r="G3" s="3" t="s">
        <v>736</v>
      </c>
      <c r="H3" s="3" t="s">
        <v>3893</v>
      </c>
      <c r="I3" s="1">
        <v>4333</v>
      </c>
      <c r="J3" s="1">
        <v>-1</v>
      </c>
      <c r="K3" s="3" t="s">
        <v>265</v>
      </c>
      <c r="L3" s="3" t="s">
        <v>3894</v>
      </c>
      <c r="M3" s="1">
        <v>-1</v>
      </c>
    </row>
    <row r="4" s="1" customFormat="1" spans="1:16">
      <c r="A4" s="3" t="s">
        <v>3896</v>
      </c>
      <c r="B4" s="3" t="s">
        <v>722</v>
      </c>
      <c r="C4" s="3" t="s">
        <v>3836</v>
      </c>
      <c r="D4" s="3" t="s">
        <v>655</v>
      </c>
      <c r="F4" s="1">
        <v>1</v>
      </c>
      <c r="G4" s="3" t="s">
        <v>980</v>
      </c>
      <c r="H4" s="3" t="s">
        <v>2474</v>
      </c>
      <c r="I4" s="1">
        <v>5098</v>
      </c>
      <c r="J4" s="1">
        <v>1</v>
      </c>
      <c r="K4" s="3" t="s">
        <v>265</v>
      </c>
      <c r="L4" s="3" t="s">
        <v>3834</v>
      </c>
      <c r="M4" s="5">
        <v>1</v>
      </c>
      <c r="P4" s="3" t="s">
        <v>3897</v>
      </c>
    </row>
    <row r="5" s="2" customFormat="1" spans="1:13">
      <c r="A5" s="2" t="s">
        <v>3896</v>
      </c>
      <c r="B5" s="2" t="s">
        <v>756</v>
      </c>
      <c r="C5" s="2" t="s">
        <v>3898</v>
      </c>
      <c r="D5" s="2" t="s">
        <v>655</v>
      </c>
      <c r="G5" s="2" t="s">
        <v>779</v>
      </c>
      <c r="H5" s="2" t="s">
        <v>3734</v>
      </c>
      <c r="I5" s="2">
        <v>5193</v>
      </c>
      <c r="J5" s="2">
        <v>-1</v>
      </c>
      <c r="K5" s="2" t="s">
        <v>759</v>
      </c>
      <c r="L5" s="2" t="s">
        <v>3899</v>
      </c>
      <c r="M5" s="6">
        <v>-1</v>
      </c>
    </row>
    <row r="6" s="3" customFormat="1"/>
    <row r="9" s="3" customFormat="1" spans="13:13">
      <c r="M9" s="5"/>
    </row>
    <row r="10" spans="13:13">
      <c r="M10" s="6"/>
    </row>
    <row r="12" spans="13:13">
      <c r="M12" s="6"/>
    </row>
    <row r="14" s="3" customFormat="1" spans="13:13">
      <c r="M14" s="5"/>
    </row>
    <row r="15" s="3" customFormat="1" spans="6:13">
      <c r="F15" s="5"/>
      <c r="G15" s="3"/>
      <c r="H15" s="3"/>
      <c r="I15" s="3"/>
      <c r="J15" s="3"/>
      <c r="K15" s="3"/>
      <c r="L15" s="3"/>
      <c r="M15" s="5"/>
    </row>
    <row r="16" spans="1:16">
      <c r="A16" s="6"/>
      <c r="B16" s="6"/>
      <c r="C16" s="6"/>
      <c r="D16" s="2"/>
      <c r="F16" s="6"/>
      <c r="G16" s="6"/>
      <c r="H16" s="6"/>
      <c r="I16" s="2"/>
      <c r="J16" s="2"/>
      <c r="K16" s="6"/>
      <c r="L16" s="6"/>
      <c r="M16" s="6"/>
      <c r="O16" s="7"/>
      <c r="P16" s="7"/>
    </row>
    <row r="17" spans="13:13">
      <c r="M17" s="6"/>
    </row>
    <row r="18" s="3" customFormat="1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="3" customFormat="1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="3" customFormat="1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="3" customFormat="1" spans="1: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6"/>
      <c r="N21" s="2"/>
      <c r="O21" s="2"/>
    </row>
    <row r="22" s="3" customFormat="1" spans="1: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6"/>
      <c r="N22" s="2"/>
      <c r="O22" s="2"/>
    </row>
    <row r="23" s="3" customFormat="1" spans="1: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6"/>
      <c r="N23" s="7"/>
      <c r="O23" s="2"/>
    </row>
    <row r="24" s="3" customFormat="1" spans="1: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="3" customFormat="1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P25" s="7"/>
    </row>
    <row r="26" s="3" customFormat="1"/>
    <row r="27" s="3" customFormat="1"/>
    <row r="28" s="3" customFormat="1"/>
    <row r="29" s="3" customFormat="1"/>
    <row r="30" s="3" customFormat="1"/>
    <row r="31" s="3" customFormat="1"/>
  </sheetData>
  <autoFilter xmlns:etc="http://www.wps.cn/officeDocument/2017/etCustomData" ref="A1:P43" etc:filterBottomFollowUsedRange="0">
    <sortState ref="A1:P43">
      <sortCondition ref="A1:A43"/>
    </sortState>
    <extLst/>
  </autoFilter>
  <conditionalFormatting sqref="C1">
    <cfRule type="duplicateValues" dxfId="0" priority="2"/>
  </conditionalFormatting>
  <conditionalFormatting sqref="C$1:C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Q15"/>
  <sheetViews>
    <sheetView workbookViewId="0">
      <selection activeCell="R20" sqref="R20"/>
    </sheetView>
  </sheetViews>
  <sheetFormatPr defaultColWidth="9" defaultRowHeight="13.5"/>
  <cols>
    <col min="1" max="1" width="9.375" style="209" customWidth="1"/>
    <col min="2" max="2" width="17.125" style="209" customWidth="1"/>
    <col min="3" max="3" width="16.75" style="209" customWidth="1"/>
    <col min="4" max="4" width="7.75" style="209" customWidth="1"/>
    <col min="5" max="6" width="4.25" style="209" customWidth="1"/>
    <col min="7" max="7" width="30.5" style="209" customWidth="1"/>
    <col min="8" max="8" width="17.875" style="209" customWidth="1"/>
    <col min="9" max="9" width="13.75" style="209" customWidth="1"/>
    <col min="10" max="10" width="8.875" style="212" customWidth="1"/>
    <col min="11" max="11" width="14.875" style="209" customWidth="1"/>
    <col min="12" max="12" width="12.625" style="209" customWidth="1"/>
    <col min="13" max="13" width="5.875" style="212" customWidth="1"/>
    <col min="14" max="16" width="8.875" style="209" customWidth="1"/>
    <col min="17" max="17" width="21.25" style="209" customWidth="1"/>
    <col min="18" max="18" width="8.875" style="209" customWidth="1"/>
    <col min="19" max="19" width="7" style="209" customWidth="1"/>
    <col min="20" max="20" width="33.75" style="209" customWidth="1"/>
    <col min="21" max="21" width="10.875" style="209" customWidth="1"/>
    <col min="22" max="22" width="12.875" style="209" customWidth="1"/>
    <col min="23" max="23" width="33.75" style="209" customWidth="1"/>
    <col min="24" max="24" width="8.875" style="209" customWidth="1"/>
    <col min="25" max="25" width="33.75" style="209" customWidth="1"/>
    <col min="26" max="26" width="7" style="209" customWidth="1"/>
    <col min="27" max="27" width="21.5" style="209" customWidth="1"/>
    <col min="28" max="28" width="10.875" style="209" customWidth="1"/>
    <col min="29" max="29" width="21.5" style="209" customWidth="1"/>
    <col min="30" max="30" width="7" style="209" customWidth="1"/>
    <col min="31" max="31" width="21.5" style="209" customWidth="1"/>
    <col min="32" max="32" width="8.875" style="209" customWidth="1"/>
    <col min="33" max="33" width="7" style="209" customWidth="1"/>
    <col min="34" max="36" width="8.875" style="209" customWidth="1"/>
    <col min="37" max="37" width="7" style="209" customWidth="1"/>
    <col min="38" max="38" width="8.875" style="209" customWidth="1"/>
    <col min="39" max="40" width="7" style="209" customWidth="1"/>
    <col min="41" max="41" width="12.875" style="209" customWidth="1"/>
    <col min="42" max="42" width="8.875" style="209" customWidth="1"/>
    <col min="43" max="43" width="30.625" style="209" customWidth="1"/>
    <col min="44" max="44" width="10.375" style="209" customWidth="1"/>
    <col min="45" max="47" width="8.875" style="209" customWidth="1"/>
    <col min="48" max="48" width="13.75" style="209" customWidth="1"/>
    <col min="49" max="49" width="7" style="209" customWidth="1"/>
    <col min="50" max="50" width="8.875" style="209" customWidth="1"/>
    <col min="51" max="51" width="5.125" style="209" customWidth="1"/>
    <col min="52" max="53" width="9.375" style="209" customWidth="1"/>
    <col min="54" max="54" width="12.125" style="209" customWidth="1"/>
    <col min="55" max="55" width="12.875" style="209" customWidth="1"/>
    <col min="56" max="57" width="8.875" style="209" customWidth="1"/>
    <col min="58" max="58" width="21.25" style="209" customWidth="1"/>
    <col min="59" max="59" width="10.875" style="209" customWidth="1"/>
    <col min="60" max="60" width="8.875" style="209" customWidth="1"/>
    <col min="61" max="61" width="10.875" style="209" customWidth="1"/>
    <col min="62" max="62" width="21.25" style="209" customWidth="1"/>
    <col min="63" max="63" width="7" style="209" customWidth="1"/>
    <col min="64" max="64" width="8.875" style="209" customWidth="1"/>
    <col min="65" max="66" width="13.75" style="209" customWidth="1"/>
    <col min="67" max="68" width="8.875" style="209" customWidth="1"/>
    <col min="69" max="69" width="24.625" style="209" customWidth="1"/>
    <col min="70" max="70" width="28.75" style="209" customWidth="1"/>
    <col min="71" max="71" width="8.875" style="209" customWidth="1"/>
    <col min="72" max="72" width="21.25" style="209" customWidth="1"/>
    <col min="73" max="73" width="14" style="209" customWidth="1"/>
    <col min="74" max="75" width="8.875" style="209" customWidth="1"/>
    <col min="76" max="76" width="5.125" style="209" customWidth="1"/>
    <col min="77" max="77" width="8.875" style="209" customWidth="1"/>
    <col min="78" max="78" width="12.875" style="209" customWidth="1"/>
    <col min="79" max="80" width="10.875" style="209" customWidth="1"/>
    <col min="81" max="81" width="7" style="209" customWidth="1"/>
    <col min="82" max="82" width="8.875" style="209" customWidth="1"/>
    <col min="83" max="83" width="12.875" style="209" customWidth="1"/>
    <col min="84" max="84" width="8.875" style="209" customWidth="1"/>
    <col min="85" max="85" width="17.125" style="209" customWidth="1"/>
    <col min="86" max="86" width="8.875" style="209" customWidth="1"/>
    <col min="87" max="87" width="17.125" style="209" customWidth="1"/>
    <col min="88" max="88" width="25.375" style="209" customWidth="1"/>
    <col min="89" max="89" width="29.625" style="209" customWidth="1"/>
    <col min="90" max="90" width="31.875" style="209" customWidth="1"/>
    <col min="91" max="91" width="21.25" style="209" customWidth="1"/>
    <col min="92" max="92" width="29.625" style="209" customWidth="1"/>
    <col min="93" max="94" width="25.375" style="209" customWidth="1"/>
    <col min="95" max="95" width="29.625" style="209" customWidth="1"/>
    <col min="96" max="96" width="23.5" style="209" customWidth="1"/>
    <col min="97" max="97" width="29.625" style="209" customWidth="1"/>
    <col min="98" max="98" width="8.875" style="209" customWidth="1"/>
    <col min="99" max="99" width="25.375" style="209" customWidth="1"/>
    <col min="100" max="101" width="15" style="209" customWidth="1"/>
    <col min="102" max="102" width="19.125" style="209" customWidth="1"/>
    <col min="103" max="103" width="25.375" style="209" customWidth="1"/>
    <col min="104" max="104" width="8.875" style="209" customWidth="1"/>
    <col min="105" max="105" width="25.375" style="209" customWidth="1"/>
    <col min="106" max="106" width="8.875" style="209" customWidth="1"/>
    <col min="107" max="107" width="29.625" style="209" customWidth="1"/>
    <col min="108" max="108" width="7" style="209" customWidth="1"/>
    <col min="109" max="110" width="8.875" style="209" customWidth="1"/>
    <col min="111" max="111" width="21.25" style="209" customWidth="1"/>
    <col min="112" max="112" width="7" style="209" customWidth="1"/>
    <col min="113" max="113" width="8.875" style="209" customWidth="1"/>
    <col min="114" max="114" width="17.125" style="209" customWidth="1"/>
    <col min="115" max="115" width="21.25" style="209" customWidth="1"/>
    <col min="116" max="116" width="17.125" style="209" customWidth="1"/>
    <col min="117" max="117" width="21.25" style="209" customWidth="1"/>
    <col min="118" max="118" width="17.125" style="209" customWidth="1"/>
    <col min="119" max="119" width="12.875" style="209" customWidth="1"/>
    <col min="120" max="120" width="25.375" style="209" customWidth="1"/>
    <col min="121" max="122" width="21.25" style="209" customWidth="1"/>
    <col min="123" max="123" width="12.875" style="209" customWidth="1"/>
    <col min="124" max="124" width="30.75" style="209" customWidth="1"/>
    <col min="125" max="125" width="18.25" style="209" customWidth="1"/>
    <col min="126" max="127" width="17.125" style="209" customWidth="1"/>
    <col min="128" max="128" width="8.875" style="209" customWidth="1"/>
    <col min="129" max="129" width="21.25" style="209" customWidth="1"/>
    <col min="130" max="130" width="12.875" style="209" customWidth="1"/>
    <col min="131" max="132" width="8.875" style="209" customWidth="1"/>
    <col min="133" max="133" width="12.875" style="209" customWidth="1"/>
    <col min="134" max="135" width="21.25" style="209" customWidth="1"/>
    <col min="136" max="137" width="25.375" style="209" customWidth="1"/>
    <col min="138" max="138" width="30.75" style="209" customWidth="1"/>
    <col min="139" max="140" width="12.875" style="209" customWidth="1"/>
    <col min="141" max="141" width="10.875" style="209" customWidth="1"/>
    <col min="142" max="142" width="8.875" style="209" customWidth="1"/>
    <col min="143" max="143" width="12.875" style="209" customWidth="1"/>
    <col min="144" max="144" width="8.875" style="209" customWidth="1"/>
    <col min="145" max="146" width="25.375" style="209" customWidth="1"/>
    <col min="147" max="147" width="29.625" style="209" customWidth="1"/>
    <col min="148" max="148" width="40.375" style="209" customWidth="1"/>
    <col min="149" max="149" width="8.875" style="209" customWidth="1"/>
    <col min="150" max="150" width="57.125" style="209" customWidth="1"/>
    <col min="151" max="151" width="17.125" style="209" customWidth="1"/>
    <col min="152" max="152" width="15" style="209" customWidth="1"/>
    <col min="153" max="153" width="17.125" style="209" customWidth="1"/>
    <col min="154" max="154" width="29.625" style="209" customWidth="1"/>
    <col min="155" max="155" width="15" style="209" customWidth="1"/>
    <col min="156" max="157" width="5.125" style="209" customWidth="1"/>
    <col min="158" max="158" width="10.875" style="209" customWidth="1"/>
    <col min="159" max="159" width="12.875" style="209" customWidth="1"/>
    <col min="160" max="160" width="25.375" style="209" customWidth="1"/>
    <col min="161" max="162" width="8.875" style="209" customWidth="1"/>
    <col min="163" max="164" width="23.375" style="209" customWidth="1"/>
    <col min="165" max="165" width="7.125" style="209" customWidth="1"/>
    <col min="166" max="170" width="8.875" style="209" customWidth="1"/>
    <col min="171" max="171" width="15" style="209" customWidth="1"/>
    <col min="172" max="172" width="5.125" style="209" customWidth="1"/>
    <col min="173" max="173" width="11" style="209" customWidth="1"/>
    <col min="174" max="174" width="12.875" style="209" customWidth="1"/>
    <col min="175" max="175" width="8.875" style="209" customWidth="1"/>
    <col min="176" max="176" width="5.125" style="209" customWidth="1"/>
    <col min="177" max="177" width="29.625" style="209" customWidth="1"/>
    <col min="178" max="178" width="5.125" style="209" customWidth="1"/>
    <col min="179" max="179" width="9.375" style="209" customWidth="1"/>
    <col min="180" max="180" width="68.5" style="209" customWidth="1"/>
    <col min="181" max="181" width="8.875" style="209" customWidth="1"/>
    <col min="182" max="182" width="10.875" style="209" customWidth="1"/>
    <col min="183" max="183" width="7" style="209" customWidth="1"/>
    <col min="184" max="184" width="12.875" style="209" customWidth="1"/>
    <col min="185" max="185" width="16.25" style="209" customWidth="1"/>
    <col min="186" max="187" width="10.875" style="209" customWidth="1"/>
    <col min="188" max="188" width="12.875" style="209" customWidth="1"/>
    <col min="189" max="189" width="10.875" style="209" customWidth="1"/>
    <col min="190" max="190" width="7" style="209" customWidth="1"/>
    <col min="191" max="191" width="5.125" style="209" customWidth="1"/>
    <col min="192" max="192" width="12.875" style="209" customWidth="1"/>
    <col min="193" max="193" width="8.875" style="209" customWidth="1"/>
    <col min="194" max="194" width="12.875" style="209" customWidth="1"/>
    <col min="195" max="195" width="10.875" style="209" customWidth="1"/>
    <col min="196" max="196" width="11" style="209" customWidth="1"/>
    <col min="197" max="197" width="10.875" style="209" customWidth="1"/>
    <col min="198" max="198" width="8.875" style="209" customWidth="1"/>
    <col min="199" max="199" width="7.125" style="209" customWidth="1"/>
    <col min="200" max="200" width="14.125" style="209" customWidth="1"/>
    <col min="201" max="201" width="12.875" style="209" customWidth="1"/>
    <col min="202" max="202" width="19.375" style="209" customWidth="1"/>
    <col min="203" max="203" width="10.875" style="209" customWidth="1"/>
    <col min="204" max="204" width="9.875" style="209" customWidth="1"/>
    <col min="205" max="206" width="8.875" style="209" customWidth="1"/>
    <col min="207" max="207" width="19.125" style="209" customWidth="1"/>
    <col min="208" max="208" width="8.875" style="209" customWidth="1"/>
    <col min="209" max="209" width="21.25" style="209" customWidth="1"/>
    <col min="210" max="214" width="12.875" style="209" customWidth="1"/>
    <col min="215" max="215" width="19.125" style="209" customWidth="1"/>
    <col min="216" max="218" width="12.875" style="209" customWidth="1"/>
    <col min="219" max="219" width="21.25" style="209" customWidth="1"/>
    <col min="220" max="220" width="10.875" style="209" customWidth="1"/>
    <col min="221" max="221" width="12.875" style="209" customWidth="1"/>
    <col min="222" max="223" width="10" style="209" customWidth="1"/>
    <col min="224" max="224" width="17.125" style="209" customWidth="1"/>
    <col min="225" max="225" width="7" style="209" customWidth="1"/>
    <col min="226" max="226" width="8.875" style="209" customWidth="1"/>
    <col min="227" max="227" width="10.875" style="209" customWidth="1"/>
    <col min="228" max="228" width="8.875" style="209" customWidth="1"/>
    <col min="229" max="229" width="12.125" style="209" customWidth="1"/>
    <col min="230" max="230" width="12.875" style="209" customWidth="1"/>
    <col min="231" max="231" width="15" style="209" customWidth="1"/>
    <col min="232" max="232" width="10" style="209" customWidth="1"/>
    <col min="233" max="234" width="8.875" style="209" customWidth="1"/>
    <col min="235" max="235" width="15" style="209" customWidth="1"/>
    <col min="236" max="237" width="5.125" style="209" customWidth="1"/>
    <col min="238" max="238" width="10.875" style="209" customWidth="1"/>
    <col min="239" max="240" width="12.875" style="209" customWidth="1"/>
    <col min="241" max="241" width="15" style="209" customWidth="1"/>
    <col min="242" max="242" width="23.375" style="209" customWidth="1"/>
    <col min="243" max="243" width="8.875" style="209" customWidth="1"/>
    <col min="244" max="244" width="12.875" style="209" customWidth="1"/>
    <col min="245" max="245" width="15" style="209" customWidth="1"/>
    <col min="246" max="246" width="5.125" style="209" customWidth="1"/>
    <col min="247" max="247" width="6.125" style="209" customWidth="1"/>
    <col min="248" max="248" width="12.875" style="209" customWidth="1"/>
    <col min="249" max="249" width="15" style="209" customWidth="1"/>
    <col min="250" max="250" width="8.875" style="209" customWidth="1"/>
    <col min="251" max="252" width="12.875" style="209" customWidth="1"/>
    <col min="253" max="254" width="8.875" style="209" customWidth="1"/>
    <col min="255" max="255" width="10.875" style="209" customWidth="1"/>
    <col min="256" max="256" width="7.125" style="209" customWidth="1"/>
    <col min="257" max="261" width="8.875" style="209" customWidth="1"/>
    <col min="262" max="262" width="12.125" style="209" customWidth="1"/>
    <col min="263" max="264" width="10.875" style="209" customWidth="1"/>
    <col min="265" max="265" width="8.875" style="209" customWidth="1"/>
    <col min="266" max="266" width="19.125" style="209" customWidth="1"/>
    <col min="267" max="267" width="10.875" style="209" customWidth="1"/>
    <col min="268" max="268" width="19.125" style="209" customWidth="1"/>
    <col min="269" max="269" width="10.875" style="209" customWidth="1"/>
    <col min="270" max="271" width="12.875" style="209" customWidth="1"/>
    <col min="272" max="272" width="8.875" style="209" customWidth="1"/>
    <col min="273" max="273" width="10.875" style="209" customWidth="1"/>
    <col min="274" max="275" width="8.875" style="209" customWidth="1"/>
    <col min="276" max="276" width="12.875" style="209" customWidth="1"/>
    <col min="277" max="277" width="10.875" style="209" customWidth="1"/>
    <col min="278" max="288" width="9" style="209"/>
    <col min="289" max="16384" width="13.375" style="209"/>
  </cols>
  <sheetData>
    <row r="1" s="252" customFormat="1" ht="15" customHeight="1" spans="1:277">
      <c r="A1" s="252" t="s">
        <v>380</v>
      </c>
      <c r="B1" s="252" t="s">
        <v>381</v>
      </c>
      <c r="C1" s="252" t="s">
        <v>382</v>
      </c>
      <c r="D1" s="252" t="s">
        <v>383</v>
      </c>
      <c r="E1" s="252" t="s">
        <v>384</v>
      </c>
      <c r="F1" s="252" t="s">
        <v>385</v>
      </c>
      <c r="G1" s="252" t="s">
        <v>386</v>
      </c>
      <c r="H1" s="252" t="s">
        <v>387</v>
      </c>
      <c r="I1" s="252" t="s">
        <v>388</v>
      </c>
      <c r="J1" s="254" t="s">
        <v>389</v>
      </c>
      <c r="K1" s="252" t="s">
        <v>390</v>
      </c>
      <c r="L1" s="252" t="s">
        <v>391</v>
      </c>
      <c r="M1" s="254" t="s">
        <v>242</v>
      </c>
      <c r="N1" s="254" t="s">
        <v>392</v>
      </c>
      <c r="O1" s="252" t="s">
        <v>393</v>
      </c>
      <c r="P1" s="252" t="s">
        <v>394</v>
      </c>
      <c r="Q1" s="252" t="s">
        <v>395</v>
      </c>
      <c r="R1" s="252" t="s">
        <v>396</v>
      </c>
      <c r="S1" s="252" t="s">
        <v>397</v>
      </c>
      <c r="T1" s="252" t="s">
        <v>398</v>
      </c>
      <c r="U1" s="252" t="s">
        <v>399</v>
      </c>
      <c r="V1" s="252" t="s">
        <v>400</v>
      </c>
      <c r="W1" s="252" t="s">
        <v>401</v>
      </c>
      <c r="X1" s="252" t="s">
        <v>402</v>
      </c>
      <c r="Y1" s="252" t="s">
        <v>403</v>
      </c>
      <c r="Z1" s="252" t="s">
        <v>404</v>
      </c>
      <c r="AA1" s="252" t="s">
        <v>405</v>
      </c>
      <c r="AB1" s="252" t="s">
        <v>406</v>
      </c>
      <c r="AC1" s="252" t="s">
        <v>407</v>
      </c>
      <c r="AD1" s="252" t="s">
        <v>408</v>
      </c>
      <c r="AE1" s="252" t="s">
        <v>409</v>
      </c>
      <c r="AF1" s="252" t="s">
        <v>410</v>
      </c>
      <c r="AG1" s="252" t="s">
        <v>411</v>
      </c>
      <c r="AH1" s="252" t="s">
        <v>412</v>
      </c>
      <c r="AI1" s="252" t="s">
        <v>413</v>
      </c>
      <c r="AJ1" s="252" t="s">
        <v>414</v>
      </c>
      <c r="AK1" s="252" t="s">
        <v>415</v>
      </c>
      <c r="AL1" s="252" t="s">
        <v>416</v>
      </c>
      <c r="AM1" s="252" t="s">
        <v>417</v>
      </c>
      <c r="AN1" s="252" t="s">
        <v>418</v>
      </c>
      <c r="AO1" s="252" t="s">
        <v>419</v>
      </c>
      <c r="AP1" s="252" t="s">
        <v>420</v>
      </c>
      <c r="AQ1" s="252" t="s">
        <v>421</v>
      </c>
      <c r="AR1" s="252" t="s">
        <v>422</v>
      </c>
      <c r="AS1" s="252" t="s">
        <v>423</v>
      </c>
      <c r="AT1" s="252" t="s">
        <v>424</v>
      </c>
      <c r="AU1" s="252" t="s">
        <v>425</v>
      </c>
      <c r="AV1" s="252" t="s">
        <v>237</v>
      </c>
      <c r="AW1" s="252" t="s">
        <v>426</v>
      </c>
      <c r="AX1" s="252" t="s">
        <v>427</v>
      </c>
      <c r="AY1" s="252" t="s">
        <v>428</v>
      </c>
      <c r="AZ1" s="252" t="s">
        <v>429</v>
      </c>
      <c r="BA1" s="252" t="s">
        <v>430</v>
      </c>
      <c r="BB1" s="252" t="s">
        <v>431</v>
      </c>
      <c r="BC1" s="252" t="s">
        <v>432</v>
      </c>
      <c r="BD1" s="252" t="s">
        <v>433</v>
      </c>
      <c r="BE1" s="252" t="s">
        <v>434</v>
      </c>
      <c r="BF1" s="252" t="s">
        <v>435</v>
      </c>
      <c r="BG1" s="252" t="s">
        <v>436</v>
      </c>
      <c r="BH1" s="252" t="s">
        <v>437</v>
      </c>
      <c r="BI1" s="252" t="s">
        <v>438</v>
      </c>
      <c r="BJ1" s="252" t="s">
        <v>439</v>
      </c>
      <c r="BK1" s="252" t="s">
        <v>440</v>
      </c>
      <c r="BL1" s="252" t="s">
        <v>441</v>
      </c>
      <c r="BM1" s="252" t="s">
        <v>442</v>
      </c>
      <c r="BN1" s="252" t="s">
        <v>443</v>
      </c>
      <c r="BO1" s="252" t="s">
        <v>444</v>
      </c>
      <c r="BP1" s="252" t="s">
        <v>445</v>
      </c>
      <c r="BQ1" s="252" t="s">
        <v>446</v>
      </c>
      <c r="BR1" s="252" t="s">
        <v>447</v>
      </c>
      <c r="BS1" s="252" t="s">
        <v>448</v>
      </c>
      <c r="BT1" s="252" t="s">
        <v>449</v>
      </c>
      <c r="BU1" s="252" t="s">
        <v>450</v>
      </c>
      <c r="BV1" s="252" t="s">
        <v>451</v>
      </c>
      <c r="BW1" s="252" t="s">
        <v>452</v>
      </c>
      <c r="BX1" s="252" t="s">
        <v>453</v>
      </c>
      <c r="BY1" s="252" t="s">
        <v>454</v>
      </c>
      <c r="BZ1" s="252" t="s">
        <v>455</v>
      </c>
      <c r="CA1" s="252" t="s">
        <v>456</v>
      </c>
      <c r="CB1" s="252" t="s">
        <v>457</v>
      </c>
      <c r="CC1" s="252" t="s">
        <v>458</v>
      </c>
      <c r="CD1" s="252" t="s">
        <v>459</v>
      </c>
      <c r="CE1" s="252" t="s">
        <v>460</v>
      </c>
      <c r="CF1" s="252" t="s">
        <v>461</v>
      </c>
      <c r="CG1" s="252" t="s">
        <v>462</v>
      </c>
      <c r="CH1" s="252" t="s">
        <v>463</v>
      </c>
      <c r="CI1" s="252" t="s">
        <v>464</v>
      </c>
      <c r="CJ1" s="252" t="s">
        <v>465</v>
      </c>
      <c r="CK1" s="252" t="s">
        <v>466</v>
      </c>
      <c r="CL1" s="252" t="s">
        <v>467</v>
      </c>
      <c r="CM1" s="252" t="s">
        <v>468</v>
      </c>
      <c r="CN1" s="252" t="s">
        <v>469</v>
      </c>
      <c r="CO1" s="252" t="s">
        <v>470</v>
      </c>
      <c r="CP1" s="252" t="s">
        <v>471</v>
      </c>
      <c r="CQ1" s="252" t="s">
        <v>472</v>
      </c>
      <c r="CR1" s="252" t="s">
        <v>473</v>
      </c>
      <c r="CS1" s="252" t="s">
        <v>474</v>
      </c>
      <c r="CT1" s="252" t="s">
        <v>475</v>
      </c>
      <c r="CU1" s="252" t="s">
        <v>476</v>
      </c>
      <c r="CV1" s="252" t="s">
        <v>477</v>
      </c>
      <c r="CW1" s="252" t="s">
        <v>478</v>
      </c>
      <c r="CX1" s="252" t="s">
        <v>479</v>
      </c>
      <c r="CY1" s="252" t="s">
        <v>480</v>
      </c>
      <c r="CZ1" s="252" t="s">
        <v>481</v>
      </c>
      <c r="DA1" s="252" t="s">
        <v>482</v>
      </c>
      <c r="DB1" s="252" t="s">
        <v>483</v>
      </c>
      <c r="DC1" s="252" t="s">
        <v>484</v>
      </c>
      <c r="DD1" s="252" t="s">
        <v>485</v>
      </c>
      <c r="DE1" s="252" t="s">
        <v>486</v>
      </c>
      <c r="DF1" s="252" t="s">
        <v>487</v>
      </c>
      <c r="DG1" s="252" t="s">
        <v>488</v>
      </c>
      <c r="DH1" s="252" t="s">
        <v>489</v>
      </c>
      <c r="DI1" s="252" t="s">
        <v>490</v>
      </c>
      <c r="DJ1" s="252" t="s">
        <v>491</v>
      </c>
      <c r="DK1" s="252" t="s">
        <v>492</v>
      </c>
      <c r="DL1" s="252" t="s">
        <v>493</v>
      </c>
      <c r="DM1" s="252" t="s">
        <v>494</v>
      </c>
      <c r="DN1" s="252" t="s">
        <v>495</v>
      </c>
      <c r="DO1" s="252" t="s">
        <v>496</v>
      </c>
      <c r="DP1" s="252" t="s">
        <v>497</v>
      </c>
      <c r="DQ1" s="252" t="s">
        <v>498</v>
      </c>
      <c r="DR1" s="252" t="s">
        <v>499</v>
      </c>
      <c r="DS1" s="252" t="s">
        <v>500</v>
      </c>
      <c r="DT1" s="252" t="s">
        <v>501</v>
      </c>
      <c r="DU1" s="252" t="s">
        <v>502</v>
      </c>
      <c r="DV1" s="252" t="s">
        <v>503</v>
      </c>
      <c r="DW1" s="252" t="s">
        <v>504</v>
      </c>
      <c r="DX1" s="252" t="s">
        <v>505</v>
      </c>
      <c r="DY1" s="252" t="s">
        <v>506</v>
      </c>
      <c r="DZ1" s="252" t="s">
        <v>507</v>
      </c>
      <c r="EA1" s="252" t="s">
        <v>508</v>
      </c>
      <c r="EB1" s="252" t="s">
        <v>509</v>
      </c>
      <c r="EC1" s="252" t="s">
        <v>510</v>
      </c>
      <c r="ED1" s="252" t="s">
        <v>511</v>
      </c>
      <c r="EE1" s="252" t="s">
        <v>512</v>
      </c>
      <c r="EF1" s="252" t="s">
        <v>513</v>
      </c>
      <c r="EG1" s="252" t="s">
        <v>514</v>
      </c>
      <c r="EH1" s="252" t="s">
        <v>515</v>
      </c>
      <c r="EI1" s="252" t="s">
        <v>516</v>
      </c>
      <c r="EJ1" s="252" t="s">
        <v>517</v>
      </c>
      <c r="EK1" s="252" t="s">
        <v>518</v>
      </c>
      <c r="EL1" s="252" t="s">
        <v>519</v>
      </c>
      <c r="EM1" s="252" t="s">
        <v>520</v>
      </c>
      <c r="EN1" s="252" t="s">
        <v>521</v>
      </c>
      <c r="EO1" s="252" t="s">
        <v>522</v>
      </c>
      <c r="EP1" s="252" t="s">
        <v>523</v>
      </c>
      <c r="EQ1" s="252" t="s">
        <v>524</v>
      </c>
      <c r="ER1" s="252" t="s">
        <v>525</v>
      </c>
      <c r="ES1" s="252" t="s">
        <v>526</v>
      </c>
      <c r="ET1" s="252" t="s">
        <v>392</v>
      </c>
      <c r="EU1" s="252" t="s">
        <v>527</v>
      </c>
      <c r="EV1" s="252" t="s">
        <v>528</v>
      </c>
      <c r="EW1" s="252" t="s">
        <v>529</v>
      </c>
      <c r="EX1" s="252" t="s">
        <v>530</v>
      </c>
      <c r="EY1" s="252" t="s">
        <v>531</v>
      </c>
      <c r="EZ1" s="252" t="s">
        <v>532</v>
      </c>
      <c r="FA1" s="252" t="s">
        <v>533</v>
      </c>
      <c r="FB1" s="252" t="s">
        <v>534</v>
      </c>
      <c r="FC1" s="252" t="s">
        <v>535</v>
      </c>
      <c r="FD1" s="252" t="s">
        <v>536</v>
      </c>
      <c r="FE1" s="252" t="s">
        <v>537</v>
      </c>
      <c r="FF1" s="252" t="s">
        <v>538</v>
      </c>
      <c r="FG1" s="252" t="s">
        <v>539</v>
      </c>
      <c r="FH1" s="252" t="s">
        <v>540</v>
      </c>
      <c r="FI1" s="252" t="s">
        <v>541</v>
      </c>
      <c r="FJ1" s="252" t="s">
        <v>542</v>
      </c>
      <c r="FK1" s="252" t="s">
        <v>543</v>
      </c>
      <c r="FL1" s="252" t="s">
        <v>544</v>
      </c>
      <c r="FM1" s="252" t="s">
        <v>545</v>
      </c>
      <c r="FN1" s="252" t="s">
        <v>546</v>
      </c>
      <c r="FO1" s="252" t="s">
        <v>547</v>
      </c>
      <c r="FP1" s="252" t="s">
        <v>548</v>
      </c>
      <c r="FQ1" s="252" t="s">
        <v>549</v>
      </c>
      <c r="FR1" s="252" t="s">
        <v>550</v>
      </c>
      <c r="FS1" s="252" t="s">
        <v>551</v>
      </c>
      <c r="FT1" s="252" t="s">
        <v>552</v>
      </c>
      <c r="FU1" s="252" t="s">
        <v>553</v>
      </c>
      <c r="FV1" s="252" t="s">
        <v>554</v>
      </c>
      <c r="FW1" s="252" t="s">
        <v>555</v>
      </c>
      <c r="FX1" s="252" t="s">
        <v>556</v>
      </c>
      <c r="FY1" s="252" t="s">
        <v>557</v>
      </c>
      <c r="FZ1" s="252" t="s">
        <v>558</v>
      </c>
      <c r="GA1" s="252" t="s">
        <v>559</v>
      </c>
      <c r="GB1" s="252" t="s">
        <v>560</v>
      </c>
      <c r="GC1" s="252" t="s">
        <v>561</v>
      </c>
      <c r="GD1" s="252" t="s">
        <v>562</v>
      </c>
      <c r="GE1" s="252" t="s">
        <v>563</v>
      </c>
      <c r="GF1" s="252" t="s">
        <v>564</v>
      </c>
      <c r="GG1" s="252" t="s">
        <v>565</v>
      </c>
      <c r="GH1" s="252" t="s">
        <v>566</v>
      </c>
      <c r="GI1" s="252" t="s">
        <v>567</v>
      </c>
      <c r="GJ1" s="252" t="s">
        <v>568</v>
      </c>
      <c r="GK1" s="252" t="s">
        <v>569</v>
      </c>
      <c r="GL1" s="252" t="s">
        <v>570</v>
      </c>
      <c r="GM1" s="252" t="s">
        <v>571</v>
      </c>
      <c r="GN1" s="252" t="s">
        <v>572</v>
      </c>
      <c r="GO1" s="252" t="s">
        <v>573</v>
      </c>
      <c r="GP1" s="252" t="s">
        <v>574</v>
      </c>
      <c r="GQ1" s="252" t="s">
        <v>575</v>
      </c>
      <c r="GR1" s="252" t="s">
        <v>576</v>
      </c>
      <c r="GS1" s="252" t="s">
        <v>577</v>
      </c>
      <c r="GT1" s="252" t="s">
        <v>578</v>
      </c>
      <c r="GU1" s="252" t="s">
        <v>579</v>
      </c>
      <c r="GV1" s="252" t="s">
        <v>580</v>
      </c>
      <c r="GW1" s="252" t="s">
        <v>581</v>
      </c>
      <c r="GX1" s="252" t="s">
        <v>582</v>
      </c>
      <c r="GY1" s="252" t="s">
        <v>583</v>
      </c>
      <c r="GZ1" s="252" t="s">
        <v>584</v>
      </c>
      <c r="HA1" s="252" t="s">
        <v>585</v>
      </c>
      <c r="HB1" s="252" t="s">
        <v>586</v>
      </c>
      <c r="HC1" s="252" t="s">
        <v>587</v>
      </c>
      <c r="HD1" s="252" t="s">
        <v>588</v>
      </c>
      <c r="HE1" s="252" t="s">
        <v>589</v>
      </c>
      <c r="HF1" s="252" t="s">
        <v>590</v>
      </c>
      <c r="HG1" s="252" t="s">
        <v>591</v>
      </c>
      <c r="HH1" s="252" t="s">
        <v>592</v>
      </c>
      <c r="HI1" s="252" t="s">
        <v>593</v>
      </c>
      <c r="HJ1" s="252" t="s">
        <v>594</v>
      </c>
      <c r="HK1" s="252" t="s">
        <v>595</v>
      </c>
      <c r="HL1" s="252" t="s">
        <v>596</v>
      </c>
      <c r="HM1" s="252" t="s">
        <v>597</v>
      </c>
      <c r="HN1" s="252" t="s">
        <v>598</v>
      </c>
      <c r="HO1" s="252" t="s">
        <v>599</v>
      </c>
      <c r="HP1" s="252" t="s">
        <v>600</v>
      </c>
      <c r="HQ1" s="252" t="s">
        <v>601</v>
      </c>
      <c r="HR1" s="252" t="s">
        <v>602</v>
      </c>
      <c r="HS1" s="252" t="s">
        <v>603</v>
      </c>
      <c r="HT1" s="252" t="s">
        <v>604</v>
      </c>
      <c r="HU1" s="252" t="s">
        <v>605</v>
      </c>
      <c r="HV1" s="252" t="s">
        <v>606</v>
      </c>
      <c r="HW1" s="252" t="s">
        <v>607</v>
      </c>
      <c r="HX1" s="252" t="s">
        <v>608</v>
      </c>
      <c r="HY1" s="252" t="s">
        <v>609</v>
      </c>
      <c r="HZ1" s="252" t="s">
        <v>610</v>
      </c>
      <c r="IA1" s="252" t="s">
        <v>611</v>
      </c>
      <c r="IB1" s="252" t="s">
        <v>612</v>
      </c>
      <c r="IC1" s="252" t="s">
        <v>613</v>
      </c>
      <c r="ID1" s="252" t="s">
        <v>614</v>
      </c>
      <c r="IE1" s="252" t="s">
        <v>615</v>
      </c>
      <c r="IF1" s="252" t="s">
        <v>616</v>
      </c>
      <c r="IG1" s="252" t="s">
        <v>617</v>
      </c>
      <c r="IH1" s="252" t="s">
        <v>618</v>
      </c>
      <c r="II1" s="252" t="s">
        <v>619</v>
      </c>
      <c r="IJ1" s="252" t="s">
        <v>620</v>
      </c>
      <c r="IK1" s="252" t="s">
        <v>621</v>
      </c>
      <c r="IL1" s="252" t="s">
        <v>622</v>
      </c>
      <c r="IM1" s="252" t="s">
        <v>623</v>
      </c>
      <c r="IN1" s="252" t="s">
        <v>624</v>
      </c>
      <c r="IO1" s="252" t="s">
        <v>625</v>
      </c>
      <c r="IP1" s="252" t="s">
        <v>626</v>
      </c>
      <c r="IQ1" s="252" t="s">
        <v>627</v>
      </c>
      <c r="IR1" s="252" t="s">
        <v>628</v>
      </c>
      <c r="IS1" s="252" t="s">
        <v>629</v>
      </c>
      <c r="IT1" s="252" t="s">
        <v>630</v>
      </c>
      <c r="IU1" s="252" t="s">
        <v>631</v>
      </c>
      <c r="IV1" s="252" t="s">
        <v>632</v>
      </c>
      <c r="IW1" s="252" t="s">
        <v>393</v>
      </c>
      <c r="IX1" s="252" t="s">
        <v>633</v>
      </c>
      <c r="IY1" s="252" t="s">
        <v>634</v>
      </c>
      <c r="IZ1" s="252" t="s">
        <v>635</v>
      </c>
      <c r="JA1" s="252" t="s">
        <v>636</v>
      </c>
      <c r="JB1" s="252" t="s">
        <v>637</v>
      </c>
      <c r="JC1" s="252" t="s">
        <v>638</v>
      </c>
      <c r="JD1" s="252" t="s">
        <v>639</v>
      </c>
      <c r="JE1" s="252" t="s">
        <v>640</v>
      </c>
      <c r="JF1" s="252" t="s">
        <v>641</v>
      </c>
      <c r="JG1" s="252" t="s">
        <v>642</v>
      </c>
      <c r="JH1" s="252" t="s">
        <v>643</v>
      </c>
      <c r="JI1" s="252" t="s">
        <v>644</v>
      </c>
      <c r="JJ1" s="252" t="s">
        <v>645</v>
      </c>
      <c r="JK1" s="252" t="s">
        <v>646</v>
      </c>
      <c r="JL1" s="252" t="s">
        <v>647</v>
      </c>
      <c r="JM1" s="252" t="s">
        <v>648</v>
      </c>
      <c r="JN1" s="252" t="s">
        <v>574</v>
      </c>
      <c r="JO1" s="252" t="s">
        <v>649</v>
      </c>
      <c r="JP1" s="252" t="s">
        <v>650</v>
      </c>
      <c r="JQ1" s="252" t="s">
        <v>651</v>
      </c>
    </row>
    <row r="2" s="216" customFormat="1" ht="15" customHeight="1" spans="1:275">
      <c r="A2" s="216" t="s">
        <v>652</v>
      </c>
      <c r="B2" s="216" t="s">
        <v>653</v>
      </c>
      <c r="C2" s="216" t="s">
        <v>654</v>
      </c>
      <c r="D2" s="216" t="s">
        <v>655</v>
      </c>
      <c r="E2" s="217">
        <v>1</v>
      </c>
      <c r="F2" s="217">
        <v>1</v>
      </c>
      <c r="G2" s="216" t="s">
        <v>656</v>
      </c>
      <c r="H2" s="216" t="s">
        <v>657</v>
      </c>
      <c r="I2" s="223">
        <v>5471</v>
      </c>
      <c r="J2" s="213">
        <v>1</v>
      </c>
      <c r="K2" s="216" t="s">
        <v>335</v>
      </c>
      <c r="L2" s="216" t="s">
        <v>658</v>
      </c>
      <c r="M2" s="211">
        <f>J2*2</f>
        <v>2</v>
      </c>
      <c r="N2" s="211" t="s">
        <v>659</v>
      </c>
      <c r="O2" s="216" t="s">
        <v>217</v>
      </c>
      <c r="Q2" s="216" t="s">
        <v>660</v>
      </c>
      <c r="R2" s="216" t="s">
        <v>661</v>
      </c>
      <c r="T2" s="216" t="s">
        <v>656</v>
      </c>
      <c r="W2" s="216" t="s">
        <v>656</v>
      </c>
      <c r="Y2" s="216" t="s">
        <v>656</v>
      </c>
      <c r="Z2" s="216" t="s">
        <v>138</v>
      </c>
      <c r="AA2" s="216" t="s">
        <v>662</v>
      </c>
      <c r="AB2" s="216" t="s">
        <v>138</v>
      </c>
      <c r="AC2" s="216" t="s">
        <v>662</v>
      </c>
      <c r="AD2" s="216" t="s">
        <v>138</v>
      </c>
      <c r="AE2" s="216" t="s">
        <v>663</v>
      </c>
      <c r="AF2" s="216" t="s">
        <v>664</v>
      </c>
      <c r="AJ2" s="216" t="s">
        <v>665</v>
      </c>
      <c r="AM2" s="216" t="s">
        <v>666</v>
      </c>
      <c r="AO2" s="216" t="s">
        <v>22</v>
      </c>
      <c r="AP2" s="216" t="s">
        <v>667</v>
      </c>
      <c r="AQ2" s="216" t="s">
        <v>668</v>
      </c>
      <c r="AR2" s="216" t="s">
        <v>669</v>
      </c>
      <c r="AS2" s="216" t="s">
        <v>670</v>
      </c>
      <c r="AT2" s="216" t="s">
        <v>671</v>
      </c>
      <c r="AV2" s="223">
        <v>5471</v>
      </c>
      <c r="AZ2" s="217">
        <v>5471</v>
      </c>
      <c r="BA2" s="217">
        <v>5471</v>
      </c>
      <c r="BB2" s="216" t="s">
        <v>672</v>
      </c>
      <c r="BC2" s="216" t="s">
        <v>652</v>
      </c>
      <c r="BE2" s="216" t="s">
        <v>673</v>
      </c>
      <c r="BF2" s="216" t="s">
        <v>660</v>
      </c>
      <c r="BH2" s="217">
        <v>1</v>
      </c>
      <c r="BJ2" s="216" t="s">
        <v>660</v>
      </c>
      <c r="BL2" s="216" t="s">
        <v>671</v>
      </c>
      <c r="BM2" s="223">
        <v>5471</v>
      </c>
      <c r="BN2" s="223">
        <v>5471</v>
      </c>
      <c r="BP2" s="216" t="s">
        <v>22</v>
      </c>
      <c r="BS2" s="216" t="s">
        <v>674</v>
      </c>
      <c r="BT2" s="216" t="s">
        <v>660</v>
      </c>
      <c r="BU2" s="216" t="s">
        <v>22</v>
      </c>
      <c r="BY2" s="216" t="s">
        <v>671</v>
      </c>
      <c r="BZ2" s="217">
        <v>1</v>
      </c>
      <c r="CE2" s="216" t="s">
        <v>17</v>
      </c>
      <c r="CF2" s="217">
        <v>1</v>
      </c>
      <c r="CG2" s="217">
        <v>1</v>
      </c>
      <c r="CH2" s="217">
        <v>1</v>
      </c>
      <c r="CI2" s="217">
        <v>1</v>
      </c>
      <c r="CK2" s="217">
        <v>1</v>
      </c>
      <c r="CR2" s="217">
        <v>1</v>
      </c>
      <c r="CW2" s="217">
        <v>5471</v>
      </c>
      <c r="CX2" s="217">
        <v>5471</v>
      </c>
      <c r="CY2" s="217">
        <v>1</v>
      </c>
      <c r="CZ2" s="216" t="s">
        <v>675</v>
      </c>
      <c r="DB2" s="216" t="s">
        <v>664</v>
      </c>
      <c r="DF2" s="216" t="s">
        <v>664</v>
      </c>
      <c r="DN2" s="217">
        <v>1</v>
      </c>
      <c r="DR2" s="217">
        <v>1</v>
      </c>
      <c r="DY2" s="216" t="s">
        <v>660</v>
      </c>
      <c r="DZ2" s="217">
        <v>1</v>
      </c>
      <c r="EA2" s="217">
        <v>1</v>
      </c>
      <c r="EB2" s="216" t="s">
        <v>671</v>
      </c>
      <c r="EC2" s="217">
        <v>1</v>
      </c>
      <c r="EG2" s="217">
        <v>1</v>
      </c>
      <c r="ER2" s="216" t="s">
        <v>676</v>
      </c>
      <c r="EU2" s="216" t="s">
        <v>424</v>
      </c>
      <c r="EV2" s="216" t="s">
        <v>677</v>
      </c>
      <c r="FB2" s="216" t="s">
        <v>22</v>
      </c>
      <c r="FW2" s="216" t="s">
        <v>678</v>
      </c>
      <c r="FX2" s="216" t="s">
        <v>679</v>
      </c>
      <c r="GA2" s="216" t="s">
        <v>657</v>
      </c>
      <c r="GF2" s="216" t="s">
        <v>680</v>
      </c>
      <c r="GG2" s="216" t="s">
        <v>681</v>
      </c>
      <c r="GJ2" s="216" t="s">
        <v>682</v>
      </c>
      <c r="GL2" s="216" t="s">
        <v>22</v>
      </c>
      <c r="GM2" s="216" t="s">
        <v>17</v>
      </c>
      <c r="GP2" s="216" t="s">
        <v>22</v>
      </c>
      <c r="GV2" s="216" t="s">
        <v>683</v>
      </c>
      <c r="GX2" s="216" t="s">
        <v>22</v>
      </c>
      <c r="HA2" s="216" t="s">
        <v>22</v>
      </c>
      <c r="HB2" s="216" t="s">
        <v>22</v>
      </c>
      <c r="HF2" s="216" t="s">
        <v>22</v>
      </c>
      <c r="HG2" s="314">
        <v>0</v>
      </c>
      <c r="HH2" s="314">
        <v>0</v>
      </c>
      <c r="HJ2" s="216" t="s">
        <v>684</v>
      </c>
      <c r="HK2" s="217">
        <v>0</v>
      </c>
      <c r="HL2" s="217">
        <v>5471</v>
      </c>
      <c r="HM2" s="216" t="s">
        <v>22</v>
      </c>
      <c r="HP2" s="216" t="s">
        <v>22</v>
      </c>
      <c r="HQ2" s="216" t="s">
        <v>138</v>
      </c>
      <c r="HR2" s="216" t="s">
        <v>670</v>
      </c>
      <c r="HS2" s="216" t="s">
        <v>22</v>
      </c>
      <c r="HT2" s="216" t="s">
        <v>22</v>
      </c>
      <c r="IA2" s="216" t="s">
        <v>685</v>
      </c>
      <c r="IH2" s="217">
        <v>1</v>
      </c>
      <c r="II2" s="216" t="s">
        <v>22</v>
      </c>
      <c r="IJ2" s="216" t="s">
        <v>22</v>
      </c>
      <c r="IK2" s="216" t="s">
        <v>22</v>
      </c>
      <c r="IS2" s="216" t="s">
        <v>22</v>
      </c>
      <c r="IT2" s="216" t="s">
        <v>22</v>
      </c>
      <c r="IU2" s="217">
        <v>8998</v>
      </c>
      <c r="JF2" s="216" t="s">
        <v>22</v>
      </c>
      <c r="JG2" s="216" t="s">
        <v>22</v>
      </c>
      <c r="JH2" s="216" t="s">
        <v>22</v>
      </c>
      <c r="JI2" s="216" t="s">
        <v>22</v>
      </c>
      <c r="JJ2" s="216" t="s">
        <v>22</v>
      </c>
      <c r="JK2" s="216" t="s">
        <v>686</v>
      </c>
      <c r="JL2" s="216" t="s">
        <v>22</v>
      </c>
      <c r="JM2" s="216" t="s">
        <v>22</v>
      </c>
      <c r="JN2" s="216" t="s">
        <v>22</v>
      </c>
      <c r="JO2" s="216" t="s">
        <v>17</v>
      </c>
    </row>
    <row r="3" s="216" customFormat="1" ht="15" customHeight="1" spans="1:275">
      <c r="A3" s="216" t="s">
        <v>687</v>
      </c>
      <c r="B3" s="216" t="s">
        <v>653</v>
      </c>
      <c r="C3" s="216" t="s">
        <v>688</v>
      </c>
      <c r="D3" s="216" t="s">
        <v>655</v>
      </c>
      <c r="E3" s="217">
        <v>2</v>
      </c>
      <c r="F3" s="217">
        <v>2</v>
      </c>
      <c r="G3" s="216" t="s">
        <v>689</v>
      </c>
      <c r="H3" s="216" t="s">
        <v>690</v>
      </c>
      <c r="I3" s="223">
        <v>4335.03</v>
      </c>
      <c r="J3" s="213">
        <v>2</v>
      </c>
      <c r="K3" s="216" t="s">
        <v>265</v>
      </c>
      <c r="L3" s="216" t="s">
        <v>691</v>
      </c>
      <c r="M3" s="211">
        <f>J3*1</f>
        <v>2</v>
      </c>
      <c r="N3" s="211" t="s">
        <v>692</v>
      </c>
      <c r="O3" s="216" t="s">
        <v>217</v>
      </c>
      <c r="Q3" s="216" t="s">
        <v>660</v>
      </c>
      <c r="R3" s="216" t="s">
        <v>661</v>
      </c>
      <c r="T3" s="216" t="s">
        <v>689</v>
      </c>
      <c r="W3" s="216" t="s">
        <v>689</v>
      </c>
      <c r="Y3" s="216" t="s">
        <v>689</v>
      </c>
      <c r="Z3" s="216" t="s">
        <v>693</v>
      </c>
      <c r="AA3" s="216" t="s">
        <v>694</v>
      </c>
      <c r="AB3" s="216" t="s">
        <v>693</v>
      </c>
      <c r="AC3" s="216" t="s">
        <v>694</v>
      </c>
      <c r="AD3" s="216" t="s">
        <v>693</v>
      </c>
      <c r="AE3" s="216" t="s">
        <v>695</v>
      </c>
      <c r="AF3" s="216" t="s">
        <v>664</v>
      </c>
      <c r="AJ3" s="216" t="s">
        <v>665</v>
      </c>
      <c r="AM3" s="216" t="s">
        <v>666</v>
      </c>
      <c r="AO3" s="216" t="s">
        <v>22</v>
      </c>
      <c r="AP3" s="216" t="s">
        <v>667</v>
      </c>
      <c r="AQ3" s="216" t="s">
        <v>696</v>
      </c>
      <c r="AR3" s="216" t="s">
        <v>697</v>
      </c>
      <c r="AS3" s="216" t="s">
        <v>670</v>
      </c>
      <c r="AT3" s="216" t="s">
        <v>671</v>
      </c>
      <c r="AV3" s="223">
        <v>3747.03</v>
      </c>
      <c r="AZ3" s="217">
        <v>8670.06</v>
      </c>
      <c r="BA3" s="217">
        <v>8670.06</v>
      </c>
      <c r="BB3" s="216" t="s">
        <v>652</v>
      </c>
      <c r="BC3" s="216" t="s">
        <v>698</v>
      </c>
      <c r="BE3" s="216" t="s">
        <v>673</v>
      </c>
      <c r="BF3" s="216" t="s">
        <v>660</v>
      </c>
      <c r="BH3" s="217">
        <v>1</v>
      </c>
      <c r="BJ3" s="216" t="s">
        <v>660</v>
      </c>
      <c r="BL3" s="216" t="s">
        <v>671</v>
      </c>
      <c r="BM3" s="223">
        <v>3747.03</v>
      </c>
      <c r="BN3" s="223">
        <v>3747.03</v>
      </c>
      <c r="BP3" s="216" t="s">
        <v>22</v>
      </c>
      <c r="BS3" s="216" t="s">
        <v>674</v>
      </c>
      <c r="BT3" s="216" t="s">
        <v>660</v>
      </c>
      <c r="BU3" s="216" t="s">
        <v>22</v>
      </c>
      <c r="BY3" s="216" t="s">
        <v>671</v>
      </c>
      <c r="BZ3" s="217">
        <v>2</v>
      </c>
      <c r="CE3" s="216" t="s">
        <v>17</v>
      </c>
      <c r="CF3" s="217">
        <v>2</v>
      </c>
      <c r="CG3" s="217">
        <v>2</v>
      </c>
      <c r="CH3" s="217">
        <v>2</v>
      </c>
      <c r="CI3" s="217">
        <v>2</v>
      </c>
      <c r="CK3" s="217">
        <v>2</v>
      </c>
      <c r="CR3" s="217">
        <v>2</v>
      </c>
      <c r="CW3" s="217">
        <v>7494.06</v>
      </c>
      <c r="CX3" s="217">
        <v>7494.06</v>
      </c>
      <c r="CY3" s="217">
        <v>2</v>
      </c>
      <c r="CZ3" s="216" t="s">
        <v>675</v>
      </c>
      <c r="DB3" s="216" t="s">
        <v>664</v>
      </c>
      <c r="DF3" s="216" t="s">
        <v>664</v>
      </c>
      <c r="DN3" s="217">
        <v>2</v>
      </c>
      <c r="DR3" s="217">
        <v>2</v>
      </c>
      <c r="DY3" s="216" t="s">
        <v>660</v>
      </c>
      <c r="DZ3" s="217">
        <v>2</v>
      </c>
      <c r="EA3" s="217">
        <v>2</v>
      </c>
      <c r="EB3" s="216" t="s">
        <v>671</v>
      </c>
      <c r="EC3" s="217">
        <v>2</v>
      </c>
      <c r="EG3" s="217">
        <v>2</v>
      </c>
      <c r="ER3" s="216" t="s">
        <v>699</v>
      </c>
      <c r="ET3" s="216" t="s">
        <v>700</v>
      </c>
      <c r="EU3" s="216" t="s">
        <v>424</v>
      </c>
      <c r="EV3" s="216" t="s">
        <v>677</v>
      </c>
      <c r="FB3" s="216" t="s">
        <v>22</v>
      </c>
      <c r="FW3" s="216" t="s">
        <v>687</v>
      </c>
      <c r="FX3" s="216" t="s">
        <v>701</v>
      </c>
      <c r="GA3" s="216" t="s">
        <v>68</v>
      </c>
      <c r="GF3" s="216" t="s">
        <v>680</v>
      </c>
      <c r="GG3" s="216" t="s">
        <v>681</v>
      </c>
      <c r="GJ3" s="216" t="s">
        <v>682</v>
      </c>
      <c r="GL3" s="216" t="s">
        <v>22</v>
      </c>
      <c r="GM3" s="216" t="s">
        <v>17</v>
      </c>
      <c r="GP3" s="216" t="s">
        <v>17</v>
      </c>
      <c r="GV3" s="216" t="s">
        <v>702</v>
      </c>
      <c r="GX3" s="216" t="s">
        <v>22</v>
      </c>
      <c r="HA3" s="216" t="s">
        <v>22</v>
      </c>
      <c r="HB3" s="216" t="s">
        <v>22</v>
      </c>
      <c r="HF3" s="216" t="s">
        <v>22</v>
      </c>
      <c r="HG3" s="314">
        <v>0</v>
      </c>
      <c r="HH3" s="314">
        <v>0</v>
      </c>
      <c r="HJ3" s="216" t="s">
        <v>703</v>
      </c>
      <c r="HK3" s="217">
        <v>0</v>
      </c>
      <c r="HL3" s="217">
        <v>7494.06</v>
      </c>
      <c r="HM3" s="216" t="s">
        <v>22</v>
      </c>
      <c r="HP3" s="216" t="s">
        <v>22</v>
      </c>
      <c r="HQ3" s="216" t="s">
        <v>693</v>
      </c>
      <c r="HR3" s="216" t="s">
        <v>670</v>
      </c>
      <c r="HS3" s="216" t="s">
        <v>22</v>
      </c>
      <c r="HT3" s="216" t="s">
        <v>22</v>
      </c>
      <c r="IA3" s="216" t="s">
        <v>685</v>
      </c>
      <c r="IH3" s="217">
        <v>2</v>
      </c>
      <c r="II3" s="216" t="s">
        <v>22</v>
      </c>
      <c r="IJ3" s="216" t="s">
        <v>17</v>
      </c>
      <c r="IK3" s="216" t="s">
        <v>22</v>
      </c>
      <c r="IS3" s="216" t="s">
        <v>22</v>
      </c>
      <c r="IT3" s="216" t="s">
        <v>22</v>
      </c>
      <c r="IU3" s="217">
        <v>4998</v>
      </c>
      <c r="JF3" s="216" t="s">
        <v>22</v>
      </c>
      <c r="JG3" s="216" t="s">
        <v>22</v>
      </c>
      <c r="JH3" s="216" t="s">
        <v>22</v>
      </c>
      <c r="JI3" s="216" t="s">
        <v>22</v>
      </c>
      <c r="JJ3" s="216" t="s">
        <v>22</v>
      </c>
      <c r="JK3" s="216" t="s">
        <v>704</v>
      </c>
      <c r="JL3" s="216" t="s">
        <v>22</v>
      </c>
      <c r="JM3" s="216" t="s">
        <v>22</v>
      </c>
      <c r="JN3" s="216" t="s">
        <v>17</v>
      </c>
      <c r="JO3" s="216" t="s">
        <v>17</v>
      </c>
    </row>
    <row r="4" s="216" customFormat="1" ht="15" customHeight="1" spans="1:275">
      <c r="A4" s="216" t="s">
        <v>687</v>
      </c>
      <c r="B4" s="216" t="s">
        <v>653</v>
      </c>
      <c r="C4" s="216" t="s">
        <v>705</v>
      </c>
      <c r="D4" s="216" t="s">
        <v>655</v>
      </c>
      <c r="E4" s="217">
        <v>1</v>
      </c>
      <c r="F4" s="217">
        <v>1</v>
      </c>
      <c r="G4" s="216" t="s">
        <v>706</v>
      </c>
      <c r="H4" s="216" t="s">
        <v>707</v>
      </c>
      <c r="I4" s="223">
        <v>5298</v>
      </c>
      <c r="J4" s="213">
        <v>1</v>
      </c>
      <c r="K4" s="216" t="s">
        <v>265</v>
      </c>
      <c r="L4" s="216" t="s">
        <v>708</v>
      </c>
      <c r="M4" s="211">
        <f>J4*1</f>
        <v>1</v>
      </c>
      <c r="N4" s="211" t="s">
        <v>659</v>
      </c>
      <c r="O4" s="216" t="s">
        <v>217</v>
      </c>
      <c r="Q4" s="216" t="s">
        <v>660</v>
      </c>
      <c r="R4" s="216" t="s">
        <v>661</v>
      </c>
      <c r="T4" s="216" t="s">
        <v>706</v>
      </c>
      <c r="W4" s="216" t="s">
        <v>706</v>
      </c>
      <c r="Y4" s="216" t="s">
        <v>706</v>
      </c>
      <c r="Z4" s="216" t="s">
        <v>693</v>
      </c>
      <c r="AA4" s="216" t="s">
        <v>709</v>
      </c>
      <c r="AB4" s="216" t="s">
        <v>693</v>
      </c>
      <c r="AC4" s="216" t="s">
        <v>710</v>
      </c>
      <c r="AD4" s="216" t="s">
        <v>693</v>
      </c>
      <c r="AE4" s="216" t="s">
        <v>711</v>
      </c>
      <c r="AF4" s="216" t="s">
        <v>664</v>
      </c>
      <c r="AJ4" s="216" t="s">
        <v>665</v>
      </c>
      <c r="AM4" s="216" t="s">
        <v>666</v>
      </c>
      <c r="AO4" s="216" t="s">
        <v>22</v>
      </c>
      <c r="AP4" s="216" t="s">
        <v>667</v>
      </c>
      <c r="AQ4" s="216" t="s">
        <v>696</v>
      </c>
      <c r="AR4" s="216" t="s">
        <v>697</v>
      </c>
      <c r="AS4" s="216" t="s">
        <v>670</v>
      </c>
      <c r="AT4" s="216" t="s">
        <v>671</v>
      </c>
      <c r="AV4" s="223">
        <v>3241</v>
      </c>
      <c r="AZ4" s="217">
        <v>5298</v>
      </c>
      <c r="BA4" s="217">
        <v>5298</v>
      </c>
      <c r="BB4" s="216" t="s">
        <v>712</v>
      </c>
      <c r="BC4" s="216" t="s">
        <v>698</v>
      </c>
      <c r="BE4" s="216" t="s">
        <v>673</v>
      </c>
      <c r="BF4" s="216" t="s">
        <v>660</v>
      </c>
      <c r="BH4" s="217">
        <v>1</v>
      </c>
      <c r="BJ4" s="216" t="s">
        <v>660</v>
      </c>
      <c r="BL4" s="216" t="s">
        <v>671</v>
      </c>
      <c r="BM4" s="223">
        <v>3241</v>
      </c>
      <c r="BN4" s="223">
        <v>3241</v>
      </c>
      <c r="BP4" s="216" t="s">
        <v>22</v>
      </c>
      <c r="BS4" s="216" t="s">
        <v>674</v>
      </c>
      <c r="BT4" s="216" t="s">
        <v>660</v>
      </c>
      <c r="BU4" s="216" t="s">
        <v>22</v>
      </c>
      <c r="BY4" s="216" t="s">
        <v>671</v>
      </c>
      <c r="BZ4" s="217">
        <v>1</v>
      </c>
      <c r="CE4" s="216" t="s">
        <v>17</v>
      </c>
      <c r="CF4" s="217">
        <v>1</v>
      </c>
      <c r="CG4" s="217">
        <v>1</v>
      </c>
      <c r="CH4" s="217">
        <v>1</v>
      </c>
      <c r="CI4" s="217">
        <v>1</v>
      </c>
      <c r="CK4" s="217">
        <v>1</v>
      </c>
      <c r="CR4" s="217">
        <v>1</v>
      </c>
      <c r="CW4" s="217">
        <v>3241</v>
      </c>
      <c r="CX4" s="217">
        <v>3241</v>
      </c>
      <c r="CY4" s="217">
        <v>1</v>
      </c>
      <c r="CZ4" s="216" t="s">
        <v>675</v>
      </c>
      <c r="DB4" s="216" t="s">
        <v>664</v>
      </c>
      <c r="DF4" s="216" t="s">
        <v>664</v>
      </c>
      <c r="DN4" s="217">
        <v>1</v>
      </c>
      <c r="DR4" s="217">
        <v>1</v>
      </c>
      <c r="DY4" s="216" t="s">
        <v>660</v>
      </c>
      <c r="DZ4" s="217">
        <v>1</v>
      </c>
      <c r="EA4" s="217">
        <v>1</v>
      </c>
      <c r="EB4" s="216" t="s">
        <v>671</v>
      </c>
      <c r="EC4" s="217">
        <v>1</v>
      </c>
      <c r="EG4" s="217">
        <v>1</v>
      </c>
      <c r="ER4" s="216" t="s">
        <v>713</v>
      </c>
      <c r="ET4" s="216" t="s">
        <v>714</v>
      </c>
      <c r="EU4" s="216" t="s">
        <v>424</v>
      </c>
      <c r="EV4" s="216" t="s">
        <v>677</v>
      </c>
      <c r="FB4" s="216" t="s">
        <v>22</v>
      </c>
      <c r="FW4" s="216" t="s">
        <v>687</v>
      </c>
      <c r="FX4" s="216" t="s">
        <v>715</v>
      </c>
      <c r="GA4" s="216" t="s">
        <v>121</v>
      </c>
      <c r="GF4" s="216" t="s">
        <v>680</v>
      </c>
      <c r="GG4" s="216" t="s">
        <v>681</v>
      </c>
      <c r="GJ4" s="216" t="s">
        <v>682</v>
      </c>
      <c r="GL4" s="216" t="s">
        <v>22</v>
      </c>
      <c r="GM4" s="216" t="s">
        <v>17</v>
      </c>
      <c r="GP4" s="216" t="s">
        <v>17</v>
      </c>
      <c r="GV4" s="216" t="s">
        <v>716</v>
      </c>
      <c r="GX4" s="216" t="s">
        <v>22</v>
      </c>
      <c r="HA4" s="216" t="s">
        <v>22</v>
      </c>
      <c r="HB4" s="216" t="s">
        <v>22</v>
      </c>
      <c r="HF4" s="216" t="s">
        <v>22</v>
      </c>
      <c r="HG4" s="314">
        <v>0</v>
      </c>
      <c r="HH4" s="314">
        <v>0</v>
      </c>
      <c r="HJ4" s="216" t="s">
        <v>703</v>
      </c>
      <c r="HK4" s="217">
        <v>0</v>
      </c>
      <c r="HL4" s="217">
        <v>3241</v>
      </c>
      <c r="HM4" s="216" t="s">
        <v>22</v>
      </c>
      <c r="HP4" s="216" t="s">
        <v>22</v>
      </c>
      <c r="HQ4" s="216" t="s">
        <v>693</v>
      </c>
      <c r="HR4" s="216" t="s">
        <v>670</v>
      </c>
      <c r="HS4" s="216" t="s">
        <v>22</v>
      </c>
      <c r="HT4" s="216" t="s">
        <v>22</v>
      </c>
      <c r="IA4" s="216" t="s">
        <v>685</v>
      </c>
      <c r="IH4" s="217">
        <v>1</v>
      </c>
      <c r="II4" s="216" t="s">
        <v>22</v>
      </c>
      <c r="IJ4" s="216" t="s">
        <v>17</v>
      </c>
      <c r="IK4" s="216" t="s">
        <v>22</v>
      </c>
      <c r="IS4" s="216" t="s">
        <v>22</v>
      </c>
      <c r="IT4" s="216" t="s">
        <v>22</v>
      </c>
      <c r="IU4" s="217">
        <v>4998</v>
      </c>
      <c r="JF4" s="216" t="s">
        <v>22</v>
      </c>
      <c r="JG4" s="216" t="s">
        <v>22</v>
      </c>
      <c r="JH4" s="216" t="s">
        <v>22</v>
      </c>
      <c r="JI4" s="216" t="s">
        <v>22</v>
      </c>
      <c r="JJ4" s="216" t="s">
        <v>22</v>
      </c>
      <c r="JK4" s="216" t="s">
        <v>686</v>
      </c>
      <c r="JL4" s="216" t="s">
        <v>22</v>
      </c>
      <c r="JM4" s="216" t="s">
        <v>22</v>
      </c>
      <c r="JN4" s="216" t="s">
        <v>17</v>
      </c>
      <c r="JO4" s="216" t="s">
        <v>17</v>
      </c>
    </row>
    <row r="5" s="216" customFormat="1" ht="15" customHeight="1" spans="1:275">
      <c r="A5" s="216" t="s">
        <v>687</v>
      </c>
      <c r="B5" s="216" t="s">
        <v>653</v>
      </c>
      <c r="C5" s="216" t="s">
        <v>705</v>
      </c>
      <c r="D5" s="216" t="s">
        <v>655</v>
      </c>
      <c r="E5" s="217">
        <v>1</v>
      </c>
      <c r="F5" s="217">
        <v>1</v>
      </c>
      <c r="G5" s="216" t="s">
        <v>706</v>
      </c>
      <c r="H5" s="216" t="s">
        <v>707</v>
      </c>
      <c r="J5" s="213">
        <v>1</v>
      </c>
      <c r="K5" s="216" t="s">
        <v>331</v>
      </c>
      <c r="L5" s="216" t="s">
        <v>708</v>
      </c>
      <c r="M5" s="211">
        <f>J5*2</f>
        <v>2</v>
      </c>
      <c r="N5" s="211" t="s">
        <v>659</v>
      </c>
      <c r="O5" s="216" t="s">
        <v>217</v>
      </c>
      <c r="Q5" s="216" t="s">
        <v>660</v>
      </c>
      <c r="R5" s="216" t="s">
        <v>661</v>
      </c>
      <c r="T5" s="216" t="s">
        <v>706</v>
      </c>
      <c r="W5" s="216" t="s">
        <v>706</v>
      </c>
      <c r="Y5" s="216" t="s">
        <v>706</v>
      </c>
      <c r="Z5" s="216" t="s">
        <v>693</v>
      </c>
      <c r="AA5" s="216" t="s">
        <v>709</v>
      </c>
      <c r="AB5" s="216" t="s">
        <v>693</v>
      </c>
      <c r="AC5" s="216" t="s">
        <v>710</v>
      </c>
      <c r="AD5" s="216" t="s">
        <v>693</v>
      </c>
      <c r="AE5" s="216" t="s">
        <v>711</v>
      </c>
      <c r="AF5" s="216" t="s">
        <v>664</v>
      </c>
      <c r="AJ5" s="216" t="s">
        <v>665</v>
      </c>
      <c r="AM5" s="216" t="s">
        <v>666</v>
      </c>
      <c r="AO5" s="216" t="s">
        <v>22</v>
      </c>
      <c r="AP5" s="216" t="s">
        <v>667</v>
      </c>
      <c r="AQ5" s="216" t="s">
        <v>717</v>
      </c>
      <c r="AR5" s="216" t="s">
        <v>718</v>
      </c>
      <c r="AS5" s="216" t="s">
        <v>670</v>
      </c>
      <c r="AT5" s="216" t="s">
        <v>671</v>
      </c>
      <c r="BA5" s="217">
        <v>0</v>
      </c>
      <c r="BB5" s="216" t="s">
        <v>712</v>
      </c>
      <c r="BC5" s="216" t="s">
        <v>687</v>
      </c>
      <c r="BE5" s="216" t="s">
        <v>673</v>
      </c>
      <c r="BF5" s="216" t="s">
        <v>660</v>
      </c>
      <c r="BH5" s="217">
        <v>1</v>
      </c>
      <c r="BJ5" s="216" t="s">
        <v>660</v>
      </c>
      <c r="BL5" s="216" t="s">
        <v>671</v>
      </c>
      <c r="BM5" s="223">
        <v>4111</v>
      </c>
      <c r="BN5" s="223">
        <v>4111</v>
      </c>
      <c r="BP5" s="216" t="s">
        <v>17</v>
      </c>
      <c r="BS5" s="216" t="s">
        <v>674</v>
      </c>
      <c r="BT5" s="216" t="s">
        <v>660</v>
      </c>
      <c r="BU5" s="216" t="s">
        <v>22</v>
      </c>
      <c r="BY5" s="216" t="s">
        <v>671</v>
      </c>
      <c r="BZ5" s="217">
        <v>1</v>
      </c>
      <c r="CE5" s="216" t="s">
        <v>17</v>
      </c>
      <c r="CF5" s="217">
        <v>1</v>
      </c>
      <c r="CG5" s="217">
        <v>1</v>
      </c>
      <c r="CH5" s="217">
        <v>1</v>
      </c>
      <c r="CI5" s="217">
        <v>1</v>
      </c>
      <c r="CK5" s="217">
        <v>1</v>
      </c>
      <c r="CR5" s="217">
        <v>1</v>
      </c>
      <c r="CY5" s="217">
        <v>1</v>
      </c>
      <c r="CZ5" s="216" t="s">
        <v>675</v>
      </c>
      <c r="DB5" s="216" t="s">
        <v>664</v>
      </c>
      <c r="DF5" s="216" t="s">
        <v>664</v>
      </c>
      <c r="DN5" s="217">
        <v>1</v>
      </c>
      <c r="DR5" s="217">
        <v>1</v>
      </c>
      <c r="DY5" s="216" t="s">
        <v>660</v>
      </c>
      <c r="DZ5" s="217">
        <v>1</v>
      </c>
      <c r="EA5" s="217">
        <v>1</v>
      </c>
      <c r="EB5" s="216" t="s">
        <v>671</v>
      </c>
      <c r="EC5" s="217">
        <v>1</v>
      </c>
      <c r="EG5" s="217">
        <v>1</v>
      </c>
      <c r="ER5" s="216" t="s">
        <v>719</v>
      </c>
      <c r="ET5" s="216" t="s">
        <v>714</v>
      </c>
      <c r="EU5" s="216" t="s">
        <v>424</v>
      </c>
      <c r="EV5" s="216" t="s">
        <v>677</v>
      </c>
      <c r="FB5" s="216" t="s">
        <v>22</v>
      </c>
      <c r="FW5" s="216" t="s">
        <v>687</v>
      </c>
      <c r="FX5" s="216" t="s">
        <v>715</v>
      </c>
      <c r="GA5" s="216" t="s">
        <v>121</v>
      </c>
      <c r="GF5" s="216" t="s">
        <v>680</v>
      </c>
      <c r="GG5" s="216" t="s">
        <v>681</v>
      </c>
      <c r="GJ5" s="216" t="s">
        <v>682</v>
      </c>
      <c r="GL5" s="216" t="s">
        <v>22</v>
      </c>
      <c r="GM5" s="216" t="s">
        <v>17</v>
      </c>
      <c r="GP5" s="216" t="s">
        <v>22</v>
      </c>
      <c r="GV5" s="216" t="s">
        <v>716</v>
      </c>
      <c r="GX5" s="216" t="s">
        <v>22</v>
      </c>
      <c r="HA5" s="216" t="s">
        <v>22</v>
      </c>
      <c r="HB5" s="216" t="s">
        <v>22</v>
      </c>
      <c r="HF5" s="216" t="s">
        <v>22</v>
      </c>
      <c r="HG5" s="314">
        <v>0</v>
      </c>
      <c r="HH5" s="314">
        <v>0</v>
      </c>
      <c r="HJ5" s="216" t="s">
        <v>720</v>
      </c>
      <c r="HK5" s="217">
        <v>0</v>
      </c>
      <c r="HL5" s="217">
        <v>4111</v>
      </c>
      <c r="HM5" s="216" t="s">
        <v>22</v>
      </c>
      <c r="HP5" s="216" t="s">
        <v>22</v>
      </c>
      <c r="HQ5" s="216" t="s">
        <v>693</v>
      </c>
      <c r="HR5" s="216" t="s">
        <v>670</v>
      </c>
      <c r="HS5" s="216" t="s">
        <v>22</v>
      </c>
      <c r="HT5" s="216" t="s">
        <v>22</v>
      </c>
      <c r="IA5" s="216" t="s">
        <v>685</v>
      </c>
      <c r="IH5" s="217">
        <v>1</v>
      </c>
      <c r="II5" s="216" t="s">
        <v>22</v>
      </c>
      <c r="IJ5" s="216" t="s">
        <v>22</v>
      </c>
      <c r="IK5" s="216" t="s">
        <v>22</v>
      </c>
      <c r="IS5" s="216" t="s">
        <v>22</v>
      </c>
      <c r="IT5" s="216" t="s">
        <v>22</v>
      </c>
      <c r="IU5" s="217">
        <v>6998</v>
      </c>
      <c r="JF5" s="216" t="s">
        <v>22</v>
      </c>
      <c r="JG5" s="216" t="s">
        <v>22</v>
      </c>
      <c r="JH5" s="216" t="s">
        <v>22</v>
      </c>
      <c r="JI5" s="216" t="s">
        <v>22</v>
      </c>
      <c r="JJ5" s="216" t="s">
        <v>22</v>
      </c>
      <c r="JK5" s="216" t="s">
        <v>686</v>
      </c>
      <c r="JL5" s="216" t="s">
        <v>22</v>
      </c>
      <c r="JM5" s="216" t="s">
        <v>22</v>
      </c>
      <c r="JN5" s="216" t="s">
        <v>22</v>
      </c>
      <c r="JO5" s="216" t="s">
        <v>17</v>
      </c>
    </row>
    <row r="6" s="216" customFormat="1" ht="15" customHeight="1" spans="1:275">
      <c r="A6" s="216" t="s">
        <v>721</v>
      </c>
      <c r="B6" s="216" t="s">
        <v>722</v>
      </c>
      <c r="C6" s="216" t="s">
        <v>311</v>
      </c>
      <c r="D6" s="216" t="s">
        <v>655</v>
      </c>
      <c r="E6" s="217">
        <v>1</v>
      </c>
      <c r="G6" s="216" t="s">
        <v>723</v>
      </c>
      <c r="H6" s="216" t="s">
        <v>312</v>
      </c>
      <c r="I6" s="223">
        <v>5698</v>
      </c>
      <c r="J6" s="213">
        <v>1</v>
      </c>
      <c r="K6" s="216" t="s">
        <v>317</v>
      </c>
      <c r="L6" s="216" t="s">
        <v>313</v>
      </c>
      <c r="M6" s="211">
        <f t="shared" ref="M6:M11" si="0">J6*1</f>
        <v>1</v>
      </c>
      <c r="N6" s="211" t="s">
        <v>724</v>
      </c>
      <c r="O6" s="216" t="s">
        <v>217</v>
      </c>
      <c r="Q6" s="216" t="s">
        <v>660</v>
      </c>
      <c r="R6" s="216" t="s">
        <v>661</v>
      </c>
      <c r="T6" s="216" t="s">
        <v>723</v>
      </c>
      <c r="W6" s="216" t="s">
        <v>723</v>
      </c>
      <c r="Y6" s="216" t="s">
        <v>723</v>
      </c>
      <c r="Z6" s="216" t="s">
        <v>693</v>
      </c>
      <c r="AA6" s="216" t="s">
        <v>725</v>
      </c>
      <c r="AB6" s="216" t="s">
        <v>693</v>
      </c>
      <c r="AC6" s="216" t="s">
        <v>725</v>
      </c>
      <c r="AD6" s="216" t="s">
        <v>693</v>
      </c>
      <c r="AE6" s="216" t="s">
        <v>726</v>
      </c>
      <c r="AF6" s="216" t="s">
        <v>664</v>
      </c>
      <c r="AJ6" s="216" t="s">
        <v>665</v>
      </c>
      <c r="AM6" s="216" t="s">
        <v>666</v>
      </c>
      <c r="AO6" s="216" t="s">
        <v>22</v>
      </c>
      <c r="AP6" s="216" t="s">
        <v>667</v>
      </c>
      <c r="AQ6" s="216" t="s">
        <v>727</v>
      </c>
      <c r="AR6" s="216" t="s">
        <v>728</v>
      </c>
      <c r="AS6" s="216" t="s">
        <v>670</v>
      </c>
      <c r="AT6" s="216" t="s">
        <v>671</v>
      </c>
      <c r="AV6" s="223">
        <v>5598</v>
      </c>
      <c r="AZ6" s="217">
        <v>5698</v>
      </c>
      <c r="BA6" s="217">
        <v>5698</v>
      </c>
      <c r="BB6" s="216" t="s">
        <v>729</v>
      </c>
      <c r="BC6" s="216" t="s">
        <v>721</v>
      </c>
      <c r="BE6" s="216" t="s">
        <v>673</v>
      </c>
      <c r="BF6" s="216" t="s">
        <v>660</v>
      </c>
      <c r="BH6" s="217">
        <v>1</v>
      </c>
      <c r="BJ6" s="216" t="s">
        <v>660</v>
      </c>
      <c r="BL6" s="216" t="s">
        <v>671</v>
      </c>
      <c r="BM6" s="223">
        <v>5598</v>
      </c>
      <c r="BN6" s="223">
        <v>5598</v>
      </c>
      <c r="BP6" s="216" t="s">
        <v>22</v>
      </c>
      <c r="BS6" s="216" t="s">
        <v>674</v>
      </c>
      <c r="BT6" s="216" t="s">
        <v>660</v>
      </c>
      <c r="BU6" s="216" t="s">
        <v>22</v>
      </c>
      <c r="BY6" s="216" t="s">
        <v>671</v>
      </c>
      <c r="BZ6" s="217">
        <v>1</v>
      </c>
      <c r="CE6" s="216" t="s">
        <v>17</v>
      </c>
      <c r="CF6" s="217">
        <v>1</v>
      </c>
      <c r="CG6" s="217">
        <v>1</v>
      </c>
      <c r="CH6" s="217">
        <v>1</v>
      </c>
      <c r="CI6" s="217">
        <v>1</v>
      </c>
      <c r="CK6" s="217">
        <v>1</v>
      </c>
      <c r="CR6" s="217">
        <v>1</v>
      </c>
      <c r="CW6" s="217">
        <v>5598</v>
      </c>
      <c r="CX6" s="217">
        <v>5598</v>
      </c>
      <c r="CY6" s="217">
        <v>1</v>
      </c>
      <c r="CZ6" s="216" t="s">
        <v>675</v>
      </c>
      <c r="DB6" s="216" t="s">
        <v>664</v>
      </c>
      <c r="DF6" s="216" t="s">
        <v>664</v>
      </c>
      <c r="DN6" s="217">
        <v>1</v>
      </c>
      <c r="DR6" s="217">
        <v>1</v>
      </c>
      <c r="DS6" s="217">
        <v>5698</v>
      </c>
      <c r="DY6" s="216" t="s">
        <v>660</v>
      </c>
      <c r="DZ6" s="217">
        <v>1</v>
      </c>
      <c r="EA6" s="217">
        <v>1</v>
      </c>
      <c r="EB6" s="216" t="s">
        <v>671</v>
      </c>
      <c r="EC6" s="217">
        <v>1</v>
      </c>
      <c r="ER6" s="216" t="s">
        <v>730</v>
      </c>
      <c r="ET6" s="216" t="s">
        <v>731</v>
      </c>
      <c r="EU6" s="216" t="s">
        <v>424</v>
      </c>
      <c r="EV6" s="216" t="s">
        <v>677</v>
      </c>
      <c r="FB6" s="216" t="s">
        <v>22</v>
      </c>
      <c r="FW6" s="216" t="s">
        <v>721</v>
      </c>
      <c r="FX6" s="216" t="s">
        <v>732</v>
      </c>
      <c r="GA6" s="216" t="s">
        <v>53</v>
      </c>
      <c r="GF6" s="216" t="s">
        <v>680</v>
      </c>
      <c r="GG6" s="216" t="s">
        <v>681</v>
      </c>
      <c r="GJ6" s="216" t="s">
        <v>682</v>
      </c>
      <c r="GL6" s="216" t="s">
        <v>22</v>
      </c>
      <c r="GM6" s="216" t="s">
        <v>17</v>
      </c>
      <c r="GP6" s="216" t="s">
        <v>22</v>
      </c>
      <c r="GV6" s="216" t="s">
        <v>702</v>
      </c>
      <c r="GX6" s="216" t="s">
        <v>22</v>
      </c>
      <c r="GZ6" s="216" t="s">
        <v>733</v>
      </c>
      <c r="HA6" s="216" t="s">
        <v>22</v>
      </c>
      <c r="HB6" s="216" t="s">
        <v>22</v>
      </c>
      <c r="HF6" s="216" t="s">
        <v>22</v>
      </c>
      <c r="HG6" s="314">
        <v>0</v>
      </c>
      <c r="HH6" s="314">
        <v>0</v>
      </c>
      <c r="HJ6" s="216" t="s">
        <v>703</v>
      </c>
      <c r="HK6" s="217">
        <v>0</v>
      </c>
      <c r="HL6" s="217">
        <v>5598</v>
      </c>
      <c r="HM6" s="216" t="s">
        <v>22</v>
      </c>
      <c r="HP6" s="216" t="s">
        <v>22</v>
      </c>
      <c r="HQ6" s="216" t="s">
        <v>693</v>
      </c>
      <c r="HR6" s="216" t="s">
        <v>670</v>
      </c>
      <c r="HS6" s="216" t="s">
        <v>22</v>
      </c>
      <c r="HT6" s="216" t="s">
        <v>22</v>
      </c>
      <c r="IA6" s="216" t="s">
        <v>685</v>
      </c>
      <c r="IB6" s="216" t="s">
        <v>26</v>
      </c>
      <c r="IC6" s="216" t="s">
        <v>217</v>
      </c>
      <c r="IH6" s="217">
        <v>1</v>
      </c>
      <c r="II6" s="216" t="s">
        <v>22</v>
      </c>
      <c r="IJ6" s="216" t="s">
        <v>17</v>
      </c>
      <c r="IK6" s="216" t="s">
        <v>22</v>
      </c>
      <c r="IS6" s="216" t="s">
        <v>22</v>
      </c>
      <c r="IT6" s="216" t="s">
        <v>22</v>
      </c>
      <c r="IU6" s="217">
        <v>5498</v>
      </c>
      <c r="JF6" s="216" t="s">
        <v>22</v>
      </c>
      <c r="JG6" s="216" t="s">
        <v>22</v>
      </c>
      <c r="JH6" s="216" t="s">
        <v>22</v>
      </c>
      <c r="JI6" s="216" t="s">
        <v>22</v>
      </c>
      <c r="JJ6" s="216" t="s">
        <v>22</v>
      </c>
      <c r="JK6" s="216" t="s">
        <v>686</v>
      </c>
      <c r="JL6" s="216" t="s">
        <v>22</v>
      </c>
      <c r="JM6" s="216" t="s">
        <v>22</v>
      </c>
      <c r="JN6" s="216" t="s">
        <v>17</v>
      </c>
      <c r="JO6" s="216" t="s">
        <v>17</v>
      </c>
    </row>
    <row r="7" s="216" customFormat="1" ht="15" customHeight="1" spans="1:275">
      <c r="A7" s="216" t="s">
        <v>734</v>
      </c>
      <c r="B7" s="216" t="s">
        <v>653</v>
      </c>
      <c r="C7" s="216" t="s">
        <v>735</v>
      </c>
      <c r="D7" s="216" t="s">
        <v>655</v>
      </c>
      <c r="E7" s="217">
        <v>1</v>
      </c>
      <c r="G7" s="216" t="s">
        <v>736</v>
      </c>
      <c r="H7" s="216" t="s">
        <v>737</v>
      </c>
      <c r="I7" s="223">
        <v>4333</v>
      </c>
      <c r="J7" s="213">
        <v>1</v>
      </c>
      <c r="K7" s="216" t="s">
        <v>265</v>
      </c>
      <c r="L7" s="216" t="s">
        <v>738</v>
      </c>
      <c r="M7" s="211">
        <f t="shared" si="0"/>
        <v>1</v>
      </c>
      <c r="N7" s="211" t="s">
        <v>739</v>
      </c>
      <c r="O7" s="216" t="s">
        <v>217</v>
      </c>
      <c r="Q7" s="216" t="s">
        <v>660</v>
      </c>
      <c r="R7" s="216" t="s">
        <v>661</v>
      </c>
      <c r="T7" s="216" t="s">
        <v>736</v>
      </c>
      <c r="W7" s="216" t="s">
        <v>736</v>
      </c>
      <c r="Y7" s="216" t="s">
        <v>736</v>
      </c>
      <c r="Z7" s="216" t="s">
        <v>693</v>
      </c>
      <c r="AA7" s="216" t="s">
        <v>740</v>
      </c>
      <c r="AB7" s="216" t="s">
        <v>693</v>
      </c>
      <c r="AC7" s="216" t="s">
        <v>740</v>
      </c>
      <c r="AD7" s="216" t="s">
        <v>693</v>
      </c>
      <c r="AE7" s="216" t="s">
        <v>741</v>
      </c>
      <c r="AF7" s="216" t="s">
        <v>742</v>
      </c>
      <c r="AG7" s="216" t="s">
        <v>743</v>
      </c>
      <c r="AH7" s="216" t="s">
        <v>734</v>
      </c>
      <c r="AJ7" s="216" t="s">
        <v>665</v>
      </c>
      <c r="AM7" s="216" t="s">
        <v>666</v>
      </c>
      <c r="AO7" s="216" t="s">
        <v>22</v>
      </c>
      <c r="AP7" s="216" t="s">
        <v>667</v>
      </c>
      <c r="AQ7" s="216" t="s">
        <v>696</v>
      </c>
      <c r="AR7" s="216" t="s">
        <v>697</v>
      </c>
      <c r="AS7" s="216" t="s">
        <v>670</v>
      </c>
      <c r="AT7" s="216" t="s">
        <v>671</v>
      </c>
      <c r="AV7" s="223">
        <v>4333</v>
      </c>
      <c r="AZ7" s="217">
        <v>4333</v>
      </c>
      <c r="BA7" s="217">
        <v>4333</v>
      </c>
      <c r="BB7" s="216" t="s">
        <v>712</v>
      </c>
      <c r="BC7" s="216" t="s">
        <v>734</v>
      </c>
      <c r="BE7" s="216" t="s">
        <v>673</v>
      </c>
      <c r="BF7" s="216" t="s">
        <v>660</v>
      </c>
      <c r="BH7" s="217">
        <v>1</v>
      </c>
      <c r="BJ7" s="216" t="s">
        <v>660</v>
      </c>
      <c r="BL7" s="216" t="s">
        <v>671</v>
      </c>
      <c r="BM7" s="223">
        <v>4333</v>
      </c>
      <c r="BN7" s="223">
        <v>4333</v>
      </c>
      <c r="BP7" s="216" t="s">
        <v>22</v>
      </c>
      <c r="BS7" s="216" t="s">
        <v>674</v>
      </c>
      <c r="BT7" s="216" t="s">
        <v>660</v>
      </c>
      <c r="BU7" s="216" t="s">
        <v>22</v>
      </c>
      <c r="BY7" s="216" t="s">
        <v>671</v>
      </c>
      <c r="BZ7" s="217">
        <v>1</v>
      </c>
      <c r="CE7" s="216" t="s">
        <v>17</v>
      </c>
      <c r="CF7" s="217">
        <v>1</v>
      </c>
      <c r="CG7" s="217">
        <v>1</v>
      </c>
      <c r="CH7" s="217">
        <v>1</v>
      </c>
      <c r="CI7" s="217">
        <v>1</v>
      </c>
      <c r="CJ7" s="217">
        <v>1</v>
      </c>
      <c r="CK7" s="217">
        <v>1</v>
      </c>
      <c r="CP7" s="217">
        <v>1</v>
      </c>
      <c r="CR7" s="217">
        <v>1</v>
      </c>
      <c r="CU7" s="217">
        <v>1</v>
      </c>
      <c r="CW7" s="217">
        <v>4333</v>
      </c>
      <c r="CX7" s="217">
        <v>4333</v>
      </c>
      <c r="CZ7" s="216" t="s">
        <v>481</v>
      </c>
      <c r="DB7" s="216" t="s">
        <v>664</v>
      </c>
      <c r="DF7" s="216" t="s">
        <v>664</v>
      </c>
      <c r="DG7" s="217">
        <v>1</v>
      </c>
      <c r="DL7" s="217">
        <v>1</v>
      </c>
      <c r="DM7" s="217">
        <v>1</v>
      </c>
      <c r="DN7" s="217">
        <v>1</v>
      </c>
      <c r="DO7" s="217">
        <v>1</v>
      </c>
      <c r="DY7" s="216" t="s">
        <v>660</v>
      </c>
      <c r="DZ7" s="217">
        <v>1</v>
      </c>
      <c r="EA7" s="217">
        <v>1</v>
      </c>
      <c r="EB7" s="216" t="s">
        <v>671</v>
      </c>
      <c r="EC7" s="217">
        <v>1</v>
      </c>
      <c r="EE7" s="217">
        <v>1</v>
      </c>
      <c r="EF7" s="217">
        <v>1</v>
      </c>
      <c r="EO7" s="217">
        <v>1</v>
      </c>
      <c r="EP7" s="217">
        <v>1</v>
      </c>
      <c r="ER7" s="216" t="s">
        <v>744</v>
      </c>
      <c r="EU7" s="216" t="s">
        <v>424</v>
      </c>
      <c r="EV7" s="216" t="s">
        <v>677</v>
      </c>
      <c r="FB7" s="216" t="s">
        <v>22</v>
      </c>
      <c r="FR7" s="216" t="s">
        <v>735</v>
      </c>
      <c r="FW7" s="216" t="s">
        <v>734</v>
      </c>
      <c r="FX7" s="216" t="s">
        <v>745</v>
      </c>
      <c r="GA7" s="216" t="s">
        <v>86</v>
      </c>
      <c r="GF7" s="216" t="s">
        <v>680</v>
      </c>
      <c r="GG7" s="216" t="s">
        <v>681</v>
      </c>
      <c r="GJ7" s="216" t="s">
        <v>682</v>
      </c>
      <c r="GL7" s="216" t="s">
        <v>22</v>
      </c>
      <c r="GM7" s="216" t="s">
        <v>22</v>
      </c>
      <c r="GP7" s="216" t="s">
        <v>22</v>
      </c>
      <c r="GV7" s="216" t="s">
        <v>746</v>
      </c>
      <c r="GX7" s="216" t="s">
        <v>22</v>
      </c>
      <c r="HA7" s="216" t="s">
        <v>22</v>
      </c>
      <c r="HB7" s="216" t="s">
        <v>22</v>
      </c>
      <c r="HF7" s="216" t="s">
        <v>22</v>
      </c>
      <c r="HG7" s="314">
        <v>0</v>
      </c>
      <c r="HH7" s="314">
        <v>0</v>
      </c>
      <c r="HJ7" s="216" t="s">
        <v>703</v>
      </c>
      <c r="HK7" s="217">
        <v>0</v>
      </c>
      <c r="HL7" s="217">
        <v>4333</v>
      </c>
      <c r="HM7" s="216" t="s">
        <v>22</v>
      </c>
      <c r="HP7" s="216" t="s">
        <v>22</v>
      </c>
      <c r="HQ7" s="216" t="s">
        <v>693</v>
      </c>
      <c r="HR7" s="216" t="s">
        <v>670</v>
      </c>
      <c r="HS7" s="216" t="s">
        <v>22</v>
      </c>
      <c r="HT7" s="216" t="s">
        <v>22</v>
      </c>
      <c r="IA7" s="216" t="s">
        <v>685</v>
      </c>
      <c r="IB7" s="216" t="s">
        <v>747</v>
      </c>
      <c r="IC7" s="216" t="s">
        <v>748</v>
      </c>
      <c r="IH7" s="217">
        <v>1</v>
      </c>
      <c r="II7" s="216" t="s">
        <v>22</v>
      </c>
      <c r="IJ7" s="216" t="s">
        <v>17</v>
      </c>
      <c r="IK7" s="216" t="s">
        <v>22</v>
      </c>
      <c r="IO7" s="216" t="s">
        <v>749</v>
      </c>
      <c r="IP7" s="217">
        <v>3400</v>
      </c>
      <c r="IQ7" s="216" t="s">
        <v>750</v>
      </c>
      <c r="IR7" s="313">
        <v>1</v>
      </c>
      <c r="IS7" s="216" t="s">
        <v>22</v>
      </c>
      <c r="IT7" s="216" t="s">
        <v>22</v>
      </c>
      <c r="IU7" s="217">
        <v>4998</v>
      </c>
      <c r="JF7" s="216" t="s">
        <v>22</v>
      </c>
      <c r="JG7" s="216" t="s">
        <v>22</v>
      </c>
      <c r="JH7" s="216" t="s">
        <v>22</v>
      </c>
      <c r="JI7" s="216" t="s">
        <v>22</v>
      </c>
      <c r="JJ7" s="216" t="s">
        <v>22</v>
      </c>
      <c r="JK7" s="216" t="s">
        <v>704</v>
      </c>
      <c r="JL7" s="216" t="s">
        <v>22</v>
      </c>
      <c r="JM7" s="216" t="s">
        <v>22</v>
      </c>
      <c r="JN7" s="216" t="s">
        <v>17</v>
      </c>
      <c r="JO7" s="216" t="s">
        <v>17</v>
      </c>
    </row>
    <row r="8" s="216" customFormat="1" ht="15" customHeight="1" spans="1:275">
      <c r="A8" s="216" t="s">
        <v>734</v>
      </c>
      <c r="B8" s="216" t="s">
        <v>653</v>
      </c>
      <c r="C8" s="216" t="s">
        <v>751</v>
      </c>
      <c r="D8" s="216" t="s">
        <v>655</v>
      </c>
      <c r="E8" s="217">
        <v>1</v>
      </c>
      <c r="F8" s="217">
        <v>1</v>
      </c>
      <c r="G8" s="216" t="s">
        <v>689</v>
      </c>
      <c r="H8" s="216" t="s">
        <v>690</v>
      </c>
      <c r="I8" s="223">
        <v>4335.03</v>
      </c>
      <c r="J8" s="213">
        <v>1</v>
      </c>
      <c r="K8" s="216" t="s">
        <v>265</v>
      </c>
      <c r="L8" s="216" t="s">
        <v>691</v>
      </c>
      <c r="M8" s="211">
        <f t="shared" si="0"/>
        <v>1</v>
      </c>
      <c r="N8" s="211" t="s">
        <v>692</v>
      </c>
      <c r="O8" s="216" t="s">
        <v>217</v>
      </c>
      <c r="Q8" s="216" t="s">
        <v>660</v>
      </c>
      <c r="R8" s="216" t="s">
        <v>661</v>
      </c>
      <c r="T8" s="216" t="s">
        <v>689</v>
      </c>
      <c r="W8" s="216" t="s">
        <v>689</v>
      </c>
      <c r="Y8" s="216" t="s">
        <v>689</v>
      </c>
      <c r="Z8" s="216" t="s">
        <v>693</v>
      </c>
      <c r="AA8" s="216" t="s">
        <v>752</v>
      </c>
      <c r="AB8" s="216" t="s">
        <v>693</v>
      </c>
      <c r="AC8" s="216" t="s">
        <v>752</v>
      </c>
      <c r="AD8" s="216" t="s">
        <v>693</v>
      </c>
      <c r="AE8" s="216" t="s">
        <v>753</v>
      </c>
      <c r="AF8" s="216" t="s">
        <v>664</v>
      </c>
      <c r="AJ8" s="216" t="s">
        <v>665</v>
      </c>
      <c r="AM8" s="216" t="s">
        <v>666</v>
      </c>
      <c r="AO8" s="216" t="s">
        <v>22</v>
      </c>
      <c r="AP8" s="216" t="s">
        <v>667</v>
      </c>
      <c r="AQ8" s="216" t="s">
        <v>696</v>
      </c>
      <c r="AR8" s="216" t="s">
        <v>697</v>
      </c>
      <c r="AS8" s="216" t="s">
        <v>670</v>
      </c>
      <c r="AT8" s="216" t="s">
        <v>671</v>
      </c>
      <c r="AV8" s="223">
        <v>3747.03</v>
      </c>
      <c r="AZ8" s="217">
        <v>4335.03</v>
      </c>
      <c r="BA8" s="217">
        <v>4335.03</v>
      </c>
      <c r="BB8" s="216" t="s">
        <v>721</v>
      </c>
      <c r="BC8" s="216" t="s">
        <v>734</v>
      </c>
      <c r="BE8" s="216" t="s">
        <v>673</v>
      </c>
      <c r="BF8" s="216" t="s">
        <v>660</v>
      </c>
      <c r="BH8" s="217">
        <v>1</v>
      </c>
      <c r="BJ8" s="216" t="s">
        <v>660</v>
      </c>
      <c r="BL8" s="216" t="s">
        <v>671</v>
      </c>
      <c r="BM8" s="223">
        <v>3747.03</v>
      </c>
      <c r="BN8" s="223">
        <v>3747.03</v>
      </c>
      <c r="BP8" s="216" t="s">
        <v>22</v>
      </c>
      <c r="BS8" s="216" t="s">
        <v>674</v>
      </c>
      <c r="BT8" s="216" t="s">
        <v>660</v>
      </c>
      <c r="BU8" s="216" t="s">
        <v>22</v>
      </c>
      <c r="BY8" s="216" t="s">
        <v>671</v>
      </c>
      <c r="BZ8" s="217">
        <v>1</v>
      </c>
      <c r="CE8" s="216" t="s">
        <v>17</v>
      </c>
      <c r="CF8" s="217">
        <v>1</v>
      </c>
      <c r="CG8" s="217">
        <v>1</v>
      </c>
      <c r="CH8" s="217">
        <v>1</v>
      </c>
      <c r="CI8" s="217">
        <v>1</v>
      </c>
      <c r="CK8" s="217">
        <v>1</v>
      </c>
      <c r="CR8" s="217">
        <v>1</v>
      </c>
      <c r="CW8" s="217">
        <v>3747.03</v>
      </c>
      <c r="CX8" s="217">
        <v>3747.03</v>
      </c>
      <c r="CY8" s="217">
        <v>1</v>
      </c>
      <c r="CZ8" s="216" t="s">
        <v>675</v>
      </c>
      <c r="DB8" s="216" t="s">
        <v>664</v>
      </c>
      <c r="DF8" s="216" t="s">
        <v>664</v>
      </c>
      <c r="DN8" s="217">
        <v>1</v>
      </c>
      <c r="DR8" s="217">
        <v>1</v>
      </c>
      <c r="DY8" s="216" t="s">
        <v>660</v>
      </c>
      <c r="DZ8" s="217">
        <v>1</v>
      </c>
      <c r="EA8" s="217">
        <v>1</v>
      </c>
      <c r="EB8" s="216" t="s">
        <v>671</v>
      </c>
      <c r="EC8" s="217">
        <v>1</v>
      </c>
      <c r="EG8" s="217">
        <v>1</v>
      </c>
      <c r="ER8" s="216" t="s">
        <v>754</v>
      </c>
      <c r="ET8" s="216" t="s">
        <v>755</v>
      </c>
      <c r="EU8" s="216" t="s">
        <v>424</v>
      </c>
      <c r="EV8" s="216" t="s">
        <v>677</v>
      </c>
      <c r="FB8" s="216" t="s">
        <v>22</v>
      </c>
      <c r="FW8" s="216" t="s">
        <v>734</v>
      </c>
      <c r="FX8" s="216" t="s">
        <v>701</v>
      </c>
      <c r="GA8" s="216" t="s">
        <v>68</v>
      </c>
      <c r="GF8" s="216" t="s">
        <v>680</v>
      </c>
      <c r="GG8" s="216" t="s">
        <v>681</v>
      </c>
      <c r="GJ8" s="216" t="s">
        <v>682</v>
      </c>
      <c r="GL8" s="216" t="s">
        <v>22</v>
      </c>
      <c r="GM8" s="216" t="s">
        <v>17</v>
      </c>
      <c r="GP8" s="216" t="s">
        <v>17</v>
      </c>
      <c r="GV8" s="216" t="s">
        <v>702</v>
      </c>
      <c r="GX8" s="216" t="s">
        <v>22</v>
      </c>
      <c r="HA8" s="216" t="s">
        <v>22</v>
      </c>
      <c r="HB8" s="216" t="s">
        <v>22</v>
      </c>
      <c r="HF8" s="216" t="s">
        <v>22</v>
      </c>
      <c r="HG8" s="314">
        <v>0</v>
      </c>
      <c r="HH8" s="314">
        <v>0</v>
      </c>
      <c r="HJ8" s="216" t="s">
        <v>703</v>
      </c>
      <c r="HK8" s="217">
        <v>0</v>
      </c>
      <c r="HL8" s="217">
        <v>3747.03</v>
      </c>
      <c r="HM8" s="216" t="s">
        <v>22</v>
      </c>
      <c r="HP8" s="216" t="s">
        <v>22</v>
      </c>
      <c r="HQ8" s="216" t="s">
        <v>693</v>
      </c>
      <c r="HR8" s="216" t="s">
        <v>670</v>
      </c>
      <c r="HS8" s="216" t="s">
        <v>22</v>
      </c>
      <c r="HT8" s="216" t="s">
        <v>22</v>
      </c>
      <c r="IA8" s="216" t="s">
        <v>685</v>
      </c>
      <c r="IH8" s="217">
        <v>1</v>
      </c>
      <c r="II8" s="216" t="s">
        <v>22</v>
      </c>
      <c r="IJ8" s="216" t="s">
        <v>17</v>
      </c>
      <c r="IK8" s="216" t="s">
        <v>22</v>
      </c>
      <c r="IS8" s="216" t="s">
        <v>22</v>
      </c>
      <c r="IT8" s="216" t="s">
        <v>22</v>
      </c>
      <c r="IU8" s="217">
        <v>4998</v>
      </c>
      <c r="JF8" s="216" t="s">
        <v>22</v>
      </c>
      <c r="JG8" s="216" t="s">
        <v>22</v>
      </c>
      <c r="JH8" s="216" t="s">
        <v>22</v>
      </c>
      <c r="JI8" s="216" t="s">
        <v>22</v>
      </c>
      <c r="JJ8" s="216" t="s">
        <v>22</v>
      </c>
      <c r="JK8" s="216" t="s">
        <v>704</v>
      </c>
      <c r="JL8" s="216" t="s">
        <v>22</v>
      </c>
      <c r="JM8" s="216" t="s">
        <v>22</v>
      </c>
      <c r="JN8" s="216" t="s">
        <v>17</v>
      </c>
      <c r="JO8" s="216" t="s">
        <v>17</v>
      </c>
    </row>
    <row r="9" s="216" customFormat="1" ht="15" customHeight="1" spans="1:275">
      <c r="A9" s="216" t="s">
        <v>729</v>
      </c>
      <c r="B9" s="216" t="s">
        <v>756</v>
      </c>
      <c r="C9" s="216" t="s">
        <v>757</v>
      </c>
      <c r="D9" s="216" t="s">
        <v>655</v>
      </c>
      <c r="E9" s="217">
        <v>1</v>
      </c>
      <c r="G9" s="216" t="s">
        <v>33</v>
      </c>
      <c r="H9" s="216" t="s">
        <v>758</v>
      </c>
      <c r="I9" s="223">
        <v>4801</v>
      </c>
      <c r="J9" s="213">
        <v>-1</v>
      </c>
      <c r="K9" s="216" t="s">
        <v>759</v>
      </c>
      <c r="L9" s="216" t="s">
        <v>760</v>
      </c>
      <c r="M9" s="211">
        <f t="shared" si="0"/>
        <v>-1</v>
      </c>
      <c r="N9" s="211" t="s">
        <v>724</v>
      </c>
      <c r="O9" s="216" t="s">
        <v>217</v>
      </c>
      <c r="Q9" s="216" t="s">
        <v>660</v>
      </c>
      <c r="R9" s="216" t="s">
        <v>661</v>
      </c>
      <c r="T9" s="216" t="s">
        <v>33</v>
      </c>
      <c r="W9" s="216" t="s">
        <v>33</v>
      </c>
      <c r="Y9" s="216" t="s">
        <v>33</v>
      </c>
      <c r="Z9" s="216" t="s">
        <v>693</v>
      </c>
      <c r="AA9" s="216" t="s">
        <v>761</v>
      </c>
      <c r="AB9" s="216" t="s">
        <v>762</v>
      </c>
      <c r="AC9" s="216" t="s">
        <v>763</v>
      </c>
      <c r="AD9" s="216" t="s">
        <v>762</v>
      </c>
      <c r="AE9" s="216" t="s">
        <v>764</v>
      </c>
      <c r="AF9" s="216" t="s">
        <v>664</v>
      </c>
      <c r="AJ9" s="216" t="s">
        <v>665</v>
      </c>
      <c r="AM9" s="216" t="s">
        <v>666</v>
      </c>
      <c r="AO9" s="216" t="s">
        <v>22</v>
      </c>
      <c r="AP9" s="216" t="s">
        <v>667</v>
      </c>
      <c r="AQ9" s="216" t="s">
        <v>765</v>
      </c>
      <c r="AR9" s="216" t="s">
        <v>766</v>
      </c>
      <c r="AS9" s="216" t="s">
        <v>670</v>
      </c>
      <c r="AT9" s="216" t="s">
        <v>671</v>
      </c>
      <c r="AV9" s="223">
        <v>7098</v>
      </c>
      <c r="AZ9" s="217">
        <v>-4801</v>
      </c>
      <c r="BA9" s="217">
        <v>-4801</v>
      </c>
      <c r="BB9" s="216" t="s">
        <v>767</v>
      </c>
      <c r="BC9" s="216" t="s">
        <v>729</v>
      </c>
      <c r="BD9" s="216" t="s">
        <v>768</v>
      </c>
      <c r="BE9" s="216" t="s">
        <v>769</v>
      </c>
      <c r="BF9" s="216" t="s">
        <v>660</v>
      </c>
      <c r="BH9" s="217">
        <v>1</v>
      </c>
      <c r="BJ9" s="216" t="s">
        <v>660</v>
      </c>
      <c r="BK9" s="217">
        <v>-2297</v>
      </c>
      <c r="BM9" s="223">
        <v>7098</v>
      </c>
      <c r="BN9" s="223">
        <v>7098</v>
      </c>
      <c r="BP9" s="216" t="s">
        <v>22</v>
      </c>
      <c r="BS9" s="216" t="s">
        <v>674</v>
      </c>
      <c r="BT9" s="216" t="s">
        <v>660</v>
      </c>
      <c r="BU9" s="216" t="s">
        <v>22</v>
      </c>
      <c r="BY9" s="216" t="s">
        <v>671</v>
      </c>
      <c r="BZ9" s="217">
        <v>-1</v>
      </c>
      <c r="CD9" s="216" t="s">
        <v>770</v>
      </c>
      <c r="CE9" s="216" t="s">
        <v>17</v>
      </c>
      <c r="CF9" s="217">
        <v>-1</v>
      </c>
      <c r="CG9" s="217">
        <v>-1</v>
      </c>
      <c r="CH9" s="217">
        <v>-1</v>
      </c>
      <c r="CI9" s="217">
        <v>-1</v>
      </c>
      <c r="CR9" s="217">
        <v>1</v>
      </c>
      <c r="CW9" s="217">
        <v>-4801</v>
      </c>
      <c r="CX9" s="217">
        <v>-4801</v>
      </c>
      <c r="CY9" s="217">
        <v>-1</v>
      </c>
      <c r="CZ9" s="216" t="s">
        <v>675</v>
      </c>
      <c r="DB9" s="216" t="s">
        <v>664</v>
      </c>
      <c r="DF9" s="216" t="s">
        <v>664</v>
      </c>
      <c r="DR9" s="217">
        <v>-1</v>
      </c>
      <c r="DY9" s="216" t="s">
        <v>660</v>
      </c>
      <c r="DZ9" s="217">
        <v>-1</v>
      </c>
      <c r="EA9" s="217">
        <v>-1</v>
      </c>
      <c r="EB9" s="216" t="s">
        <v>671</v>
      </c>
      <c r="EC9" s="217">
        <v>-1</v>
      </c>
      <c r="EL9" s="216" t="s">
        <v>671</v>
      </c>
      <c r="EM9" s="217">
        <v>-1</v>
      </c>
      <c r="EN9" s="217">
        <v>-1</v>
      </c>
      <c r="ER9" s="216" t="s">
        <v>771</v>
      </c>
      <c r="ET9" s="216" t="s">
        <v>772</v>
      </c>
      <c r="EU9" s="216" t="s">
        <v>424</v>
      </c>
      <c r="EV9" s="216" t="s">
        <v>677</v>
      </c>
      <c r="FB9" s="216" t="s">
        <v>22</v>
      </c>
      <c r="FW9" s="216" t="s">
        <v>773</v>
      </c>
      <c r="FX9" s="216" t="s">
        <v>774</v>
      </c>
      <c r="GA9" s="216" t="s">
        <v>34</v>
      </c>
      <c r="GF9" s="216" t="s">
        <v>775</v>
      </c>
      <c r="GG9" s="216" t="s">
        <v>681</v>
      </c>
      <c r="GJ9" s="216" t="s">
        <v>682</v>
      </c>
      <c r="GL9" s="216" t="s">
        <v>22</v>
      </c>
      <c r="GM9" s="216" t="s">
        <v>17</v>
      </c>
      <c r="GP9" s="216" t="s">
        <v>17</v>
      </c>
      <c r="GV9" s="216" t="s">
        <v>683</v>
      </c>
      <c r="GX9" s="216" t="s">
        <v>22</v>
      </c>
      <c r="GZ9" s="216" t="s">
        <v>776</v>
      </c>
      <c r="HA9" s="216" t="s">
        <v>22</v>
      </c>
      <c r="HB9" s="216" t="s">
        <v>22</v>
      </c>
      <c r="HF9" s="216" t="s">
        <v>22</v>
      </c>
      <c r="HG9" s="314">
        <v>0</v>
      </c>
      <c r="HH9" s="314">
        <v>0</v>
      </c>
      <c r="HJ9" s="216" t="s">
        <v>703</v>
      </c>
      <c r="HK9" s="217">
        <v>0</v>
      </c>
      <c r="HL9" s="217">
        <v>-7098</v>
      </c>
      <c r="HM9" s="216" t="s">
        <v>22</v>
      </c>
      <c r="HP9" s="216" t="s">
        <v>22</v>
      </c>
      <c r="HQ9" s="216" t="s">
        <v>693</v>
      </c>
      <c r="HR9" s="216" t="s">
        <v>670</v>
      </c>
      <c r="HS9" s="216" t="s">
        <v>22</v>
      </c>
      <c r="HT9" s="216" t="s">
        <v>22</v>
      </c>
      <c r="IA9" s="216" t="s">
        <v>685</v>
      </c>
      <c r="IB9" s="216" t="s">
        <v>777</v>
      </c>
      <c r="IC9" s="216" t="s">
        <v>217</v>
      </c>
      <c r="IH9" s="217">
        <v>1</v>
      </c>
      <c r="II9" s="216" t="s">
        <v>22</v>
      </c>
      <c r="IJ9" s="216" t="s">
        <v>17</v>
      </c>
      <c r="IK9" s="216" t="s">
        <v>22</v>
      </c>
      <c r="IN9" s="217">
        <v>4801</v>
      </c>
      <c r="IS9" s="216" t="s">
        <v>22</v>
      </c>
      <c r="IT9" s="216" t="s">
        <v>22</v>
      </c>
      <c r="JF9" s="216" t="s">
        <v>22</v>
      </c>
      <c r="JG9" s="216" t="s">
        <v>22</v>
      </c>
      <c r="JH9" s="216" t="s">
        <v>22</v>
      </c>
      <c r="JI9" s="216" t="s">
        <v>22</v>
      </c>
      <c r="JJ9" s="216" t="s">
        <v>22</v>
      </c>
      <c r="JK9" s="216" t="s">
        <v>686</v>
      </c>
      <c r="JL9" s="216" t="s">
        <v>22</v>
      </c>
      <c r="JM9" s="216" t="s">
        <v>22</v>
      </c>
      <c r="JN9" s="216" t="s">
        <v>17</v>
      </c>
      <c r="JO9" s="216" t="s">
        <v>17</v>
      </c>
    </row>
    <row r="10" s="216" customFormat="1" ht="15" customHeight="1" spans="1:275">
      <c r="A10" s="216" t="s">
        <v>729</v>
      </c>
      <c r="B10" s="216" t="s">
        <v>756</v>
      </c>
      <c r="C10" s="216" t="s">
        <v>778</v>
      </c>
      <c r="D10" s="216" t="s">
        <v>655</v>
      </c>
      <c r="G10" s="216" t="s">
        <v>779</v>
      </c>
      <c r="H10" s="216" t="s">
        <v>780</v>
      </c>
      <c r="I10" s="223">
        <v>4898</v>
      </c>
      <c r="J10" s="213">
        <v>-1</v>
      </c>
      <c r="K10" s="216" t="s">
        <v>265</v>
      </c>
      <c r="L10" s="216" t="s">
        <v>781</v>
      </c>
      <c r="M10" s="211">
        <f t="shared" si="0"/>
        <v>-1</v>
      </c>
      <c r="N10" s="211" t="s">
        <v>724</v>
      </c>
      <c r="O10" s="216" t="s">
        <v>217</v>
      </c>
      <c r="Q10" s="216" t="s">
        <v>660</v>
      </c>
      <c r="R10" s="216" t="s">
        <v>661</v>
      </c>
      <c r="T10" s="216" t="s">
        <v>779</v>
      </c>
      <c r="W10" s="216" t="s">
        <v>779</v>
      </c>
      <c r="Y10" s="216" t="s">
        <v>779</v>
      </c>
      <c r="Z10" s="216" t="s">
        <v>693</v>
      </c>
      <c r="AA10" s="216" t="s">
        <v>782</v>
      </c>
      <c r="AB10" s="216" t="s">
        <v>762</v>
      </c>
      <c r="AC10" s="216" t="s">
        <v>782</v>
      </c>
      <c r="AD10" s="216" t="s">
        <v>762</v>
      </c>
      <c r="AE10" s="216" t="s">
        <v>783</v>
      </c>
      <c r="AF10" s="216" t="s">
        <v>664</v>
      </c>
      <c r="AJ10" s="216" t="s">
        <v>665</v>
      </c>
      <c r="AM10" s="216" t="s">
        <v>666</v>
      </c>
      <c r="AO10" s="216" t="s">
        <v>22</v>
      </c>
      <c r="AP10" s="216" t="s">
        <v>667</v>
      </c>
      <c r="AQ10" s="216" t="s">
        <v>696</v>
      </c>
      <c r="AR10" s="216" t="s">
        <v>697</v>
      </c>
      <c r="AS10" s="216" t="s">
        <v>670</v>
      </c>
      <c r="AT10" s="216" t="s">
        <v>671</v>
      </c>
      <c r="AV10" s="223">
        <v>5098</v>
      </c>
      <c r="AZ10" s="217">
        <v>-4898</v>
      </c>
      <c r="BA10" s="217">
        <v>-4898</v>
      </c>
      <c r="BB10" s="216" t="s">
        <v>767</v>
      </c>
      <c r="BC10" s="216" t="s">
        <v>729</v>
      </c>
      <c r="BD10" s="216" t="s">
        <v>768</v>
      </c>
      <c r="BE10" s="216" t="s">
        <v>769</v>
      </c>
      <c r="BF10" s="216" t="s">
        <v>660</v>
      </c>
      <c r="BH10" s="217">
        <v>1</v>
      </c>
      <c r="BJ10" s="216" t="s">
        <v>660</v>
      </c>
      <c r="BK10" s="217">
        <v>-200</v>
      </c>
      <c r="BM10" s="223">
        <v>5098</v>
      </c>
      <c r="BN10" s="223">
        <v>5098</v>
      </c>
      <c r="BP10" s="216" t="s">
        <v>22</v>
      </c>
      <c r="BS10" s="216" t="s">
        <v>674</v>
      </c>
      <c r="BT10" s="216" t="s">
        <v>660</v>
      </c>
      <c r="BU10" s="216" t="s">
        <v>22</v>
      </c>
      <c r="BY10" s="216" t="s">
        <v>671</v>
      </c>
      <c r="BZ10" s="217">
        <v>-1</v>
      </c>
      <c r="CD10" s="216" t="s">
        <v>770</v>
      </c>
      <c r="CE10" s="216" t="s">
        <v>17</v>
      </c>
      <c r="CF10" s="217">
        <v>-1</v>
      </c>
      <c r="CG10" s="217">
        <v>-1</v>
      </c>
      <c r="CH10" s="217">
        <v>-1</v>
      </c>
      <c r="CI10" s="217">
        <v>-1</v>
      </c>
      <c r="CW10" s="217">
        <v>-4898</v>
      </c>
      <c r="CX10" s="217">
        <v>-4898</v>
      </c>
      <c r="CY10" s="217">
        <v>-1</v>
      </c>
      <c r="CZ10" s="216" t="s">
        <v>675</v>
      </c>
      <c r="DB10" s="216" t="s">
        <v>664</v>
      </c>
      <c r="DF10" s="216" t="s">
        <v>664</v>
      </c>
      <c r="DR10" s="217">
        <v>-1</v>
      </c>
      <c r="DY10" s="216" t="s">
        <v>660</v>
      </c>
      <c r="DZ10" s="217">
        <v>-1</v>
      </c>
      <c r="EA10" s="217">
        <v>-1</v>
      </c>
      <c r="EB10" s="216" t="s">
        <v>671</v>
      </c>
      <c r="EC10" s="217">
        <v>-1</v>
      </c>
      <c r="EL10" s="216" t="s">
        <v>671</v>
      </c>
      <c r="EM10" s="217">
        <v>-1</v>
      </c>
      <c r="EN10" s="217">
        <v>-1</v>
      </c>
      <c r="ET10" s="216" t="s">
        <v>784</v>
      </c>
      <c r="EU10" s="216" t="s">
        <v>424</v>
      </c>
      <c r="EV10" s="216" t="s">
        <v>677</v>
      </c>
      <c r="FB10" s="216" t="s">
        <v>22</v>
      </c>
      <c r="FF10" s="223">
        <v>5098</v>
      </c>
      <c r="FK10" s="216" t="s">
        <v>785</v>
      </c>
      <c r="FW10" s="216" t="s">
        <v>786</v>
      </c>
      <c r="FX10" s="216" t="s">
        <v>787</v>
      </c>
      <c r="GA10" s="216" t="s">
        <v>23</v>
      </c>
      <c r="GB10" s="216" t="s">
        <v>788</v>
      </c>
      <c r="GD10" s="216" t="s">
        <v>789</v>
      </c>
      <c r="GE10" s="216" t="s">
        <v>790</v>
      </c>
      <c r="GF10" s="216" t="s">
        <v>775</v>
      </c>
      <c r="GG10" s="216" t="s">
        <v>681</v>
      </c>
      <c r="GJ10" s="216" t="s">
        <v>682</v>
      </c>
      <c r="GL10" s="216" t="s">
        <v>22</v>
      </c>
      <c r="GM10" s="216" t="s">
        <v>22</v>
      </c>
      <c r="GO10" s="216" t="s">
        <v>791</v>
      </c>
      <c r="GP10" s="216" t="s">
        <v>17</v>
      </c>
      <c r="GV10" s="216" t="s">
        <v>792</v>
      </c>
      <c r="GX10" s="216" t="s">
        <v>22</v>
      </c>
      <c r="GZ10" s="216" t="s">
        <v>776</v>
      </c>
      <c r="HA10" s="216" t="s">
        <v>22</v>
      </c>
      <c r="HB10" s="216" t="s">
        <v>22</v>
      </c>
      <c r="HF10" s="216" t="s">
        <v>22</v>
      </c>
      <c r="HG10" s="314">
        <v>0</v>
      </c>
      <c r="HH10" s="314">
        <v>0</v>
      </c>
      <c r="HJ10" s="216" t="s">
        <v>703</v>
      </c>
      <c r="HK10" s="217">
        <v>0</v>
      </c>
      <c r="HL10" s="217">
        <v>-5098</v>
      </c>
      <c r="HM10" s="216" t="s">
        <v>22</v>
      </c>
      <c r="HP10" s="216" t="s">
        <v>22</v>
      </c>
      <c r="HQ10" s="216" t="s">
        <v>693</v>
      </c>
      <c r="HR10" s="216" t="s">
        <v>670</v>
      </c>
      <c r="HS10" s="216" t="s">
        <v>22</v>
      </c>
      <c r="HT10" s="216" t="s">
        <v>22</v>
      </c>
      <c r="IA10" s="216" t="s">
        <v>685</v>
      </c>
      <c r="IB10" s="216" t="s">
        <v>13</v>
      </c>
      <c r="IC10" s="216" t="s">
        <v>217</v>
      </c>
      <c r="II10" s="216" t="s">
        <v>22</v>
      </c>
      <c r="IJ10" s="216" t="s">
        <v>17</v>
      </c>
      <c r="IK10" s="216" t="s">
        <v>22</v>
      </c>
      <c r="IN10" s="217">
        <v>4898</v>
      </c>
      <c r="IS10" s="216" t="s">
        <v>22</v>
      </c>
      <c r="IT10" s="216" t="s">
        <v>22</v>
      </c>
      <c r="JF10" s="216" t="s">
        <v>22</v>
      </c>
      <c r="JG10" s="216" t="s">
        <v>22</v>
      </c>
      <c r="JH10" s="216" t="s">
        <v>17</v>
      </c>
      <c r="JI10" s="216" t="s">
        <v>22</v>
      </c>
      <c r="JJ10" s="216" t="s">
        <v>22</v>
      </c>
      <c r="JK10" s="216" t="s">
        <v>686</v>
      </c>
      <c r="JL10" s="216" t="s">
        <v>17</v>
      </c>
      <c r="JM10" s="216" t="s">
        <v>22</v>
      </c>
      <c r="JN10" s="216" t="s">
        <v>17</v>
      </c>
      <c r="JO10" s="216" t="s">
        <v>17</v>
      </c>
    </row>
    <row r="11" s="216" customFormat="1" ht="15" customHeight="1" spans="1:275">
      <c r="A11" s="216" t="s">
        <v>729</v>
      </c>
      <c r="B11" s="216" t="s">
        <v>722</v>
      </c>
      <c r="C11" s="216" t="s">
        <v>793</v>
      </c>
      <c r="D11" s="216" t="s">
        <v>655</v>
      </c>
      <c r="E11" s="217">
        <v>1</v>
      </c>
      <c r="G11" s="216" t="s">
        <v>779</v>
      </c>
      <c r="H11" s="216" t="s">
        <v>780</v>
      </c>
      <c r="I11" s="223">
        <v>4898</v>
      </c>
      <c r="J11" s="213">
        <v>1</v>
      </c>
      <c r="K11" s="216" t="s">
        <v>265</v>
      </c>
      <c r="L11" s="216" t="s">
        <v>781</v>
      </c>
      <c r="M11" s="211">
        <f t="shared" si="0"/>
        <v>1</v>
      </c>
      <c r="N11" s="211" t="s">
        <v>724</v>
      </c>
      <c r="O11" s="216" t="s">
        <v>217</v>
      </c>
      <c r="Q11" s="216" t="s">
        <v>660</v>
      </c>
      <c r="R11" s="216" t="s">
        <v>661</v>
      </c>
      <c r="T11" s="216" t="s">
        <v>779</v>
      </c>
      <c r="W11" s="216" t="s">
        <v>779</v>
      </c>
      <c r="Y11" s="216" t="s">
        <v>779</v>
      </c>
      <c r="Z11" s="216" t="s">
        <v>693</v>
      </c>
      <c r="AA11" s="216" t="s">
        <v>794</v>
      </c>
      <c r="AB11" s="216" t="s">
        <v>693</v>
      </c>
      <c r="AC11" s="216" t="s">
        <v>794</v>
      </c>
      <c r="AD11" s="216" t="s">
        <v>693</v>
      </c>
      <c r="AE11" s="216" t="s">
        <v>795</v>
      </c>
      <c r="AF11" s="216" t="s">
        <v>664</v>
      </c>
      <c r="AJ11" s="216" t="s">
        <v>665</v>
      </c>
      <c r="AM11" s="216" t="s">
        <v>666</v>
      </c>
      <c r="AO11" s="216" t="s">
        <v>22</v>
      </c>
      <c r="AP11" s="216" t="s">
        <v>667</v>
      </c>
      <c r="AQ11" s="216" t="s">
        <v>696</v>
      </c>
      <c r="AR11" s="216" t="s">
        <v>697</v>
      </c>
      <c r="AS11" s="216" t="s">
        <v>670</v>
      </c>
      <c r="AT11" s="216" t="s">
        <v>671</v>
      </c>
      <c r="AV11" s="223">
        <v>5098</v>
      </c>
      <c r="AZ11" s="217">
        <v>4898</v>
      </c>
      <c r="BA11" s="217">
        <v>4898</v>
      </c>
      <c r="BB11" s="216" t="s">
        <v>712</v>
      </c>
      <c r="BC11" s="216" t="s">
        <v>796</v>
      </c>
      <c r="BE11" s="216" t="s">
        <v>673</v>
      </c>
      <c r="BF11" s="216" t="s">
        <v>660</v>
      </c>
      <c r="BH11" s="217">
        <v>1</v>
      </c>
      <c r="BJ11" s="216" t="s">
        <v>660</v>
      </c>
      <c r="BL11" s="216" t="s">
        <v>671</v>
      </c>
      <c r="BM11" s="223">
        <v>5098</v>
      </c>
      <c r="BN11" s="223">
        <v>5098</v>
      </c>
      <c r="BP11" s="216" t="s">
        <v>22</v>
      </c>
      <c r="BS11" s="216" t="s">
        <v>674</v>
      </c>
      <c r="BT11" s="216" t="s">
        <v>660</v>
      </c>
      <c r="BU11" s="216" t="s">
        <v>22</v>
      </c>
      <c r="BY11" s="216" t="s">
        <v>671</v>
      </c>
      <c r="BZ11" s="217">
        <v>1</v>
      </c>
      <c r="CE11" s="216" t="s">
        <v>17</v>
      </c>
      <c r="CF11" s="217">
        <v>1</v>
      </c>
      <c r="CG11" s="217">
        <v>1</v>
      </c>
      <c r="CH11" s="217">
        <v>1</v>
      </c>
      <c r="CI11" s="217">
        <v>1</v>
      </c>
      <c r="CK11" s="217">
        <v>1</v>
      </c>
      <c r="CR11" s="217">
        <v>1</v>
      </c>
      <c r="CW11" s="217">
        <v>5098</v>
      </c>
      <c r="CX11" s="217">
        <v>5098</v>
      </c>
      <c r="CY11" s="217">
        <v>1</v>
      </c>
      <c r="CZ11" s="216" t="s">
        <v>675</v>
      </c>
      <c r="DB11" s="216" t="s">
        <v>664</v>
      </c>
      <c r="DF11" s="216" t="s">
        <v>664</v>
      </c>
      <c r="DN11" s="217">
        <v>1</v>
      </c>
      <c r="DR11" s="217">
        <v>1</v>
      </c>
      <c r="DS11" s="217">
        <v>4898</v>
      </c>
      <c r="DY11" s="216" t="s">
        <v>660</v>
      </c>
      <c r="DZ11" s="217">
        <v>1</v>
      </c>
      <c r="EA11" s="217">
        <v>1</v>
      </c>
      <c r="EB11" s="216" t="s">
        <v>671</v>
      </c>
      <c r="EC11" s="217">
        <v>1</v>
      </c>
      <c r="ER11" s="216" t="s">
        <v>797</v>
      </c>
      <c r="ET11" s="216" t="s">
        <v>798</v>
      </c>
      <c r="EU11" s="216" t="s">
        <v>424</v>
      </c>
      <c r="FB11" s="216" t="s">
        <v>22</v>
      </c>
      <c r="FE11" s="216" t="s">
        <v>799</v>
      </c>
      <c r="FF11" s="223">
        <v>5098</v>
      </c>
      <c r="FK11" s="216" t="s">
        <v>785</v>
      </c>
      <c r="FW11" s="216" t="s">
        <v>786</v>
      </c>
      <c r="FX11" s="216" t="s">
        <v>787</v>
      </c>
      <c r="GA11" s="216" t="s">
        <v>23</v>
      </c>
      <c r="GB11" s="216" t="s">
        <v>788</v>
      </c>
      <c r="GC11" s="216" t="s">
        <v>800</v>
      </c>
      <c r="GD11" s="216" t="s">
        <v>789</v>
      </c>
      <c r="GE11" s="216" t="s">
        <v>790</v>
      </c>
      <c r="GF11" s="216" t="s">
        <v>680</v>
      </c>
      <c r="GJ11" s="216" t="s">
        <v>682</v>
      </c>
      <c r="GK11" s="216" t="s">
        <v>801</v>
      </c>
      <c r="GL11" s="216" t="s">
        <v>22</v>
      </c>
      <c r="GM11" s="216" t="s">
        <v>17</v>
      </c>
      <c r="GN11" s="216" t="s">
        <v>252</v>
      </c>
      <c r="GO11" s="216" t="s">
        <v>791</v>
      </c>
      <c r="GP11" s="216" t="s">
        <v>17</v>
      </c>
      <c r="GR11" s="313">
        <v>5098</v>
      </c>
      <c r="GS11" s="216" t="s">
        <v>802</v>
      </c>
      <c r="GV11" s="216" t="s">
        <v>792</v>
      </c>
      <c r="GX11" s="216" t="s">
        <v>22</v>
      </c>
      <c r="GZ11" s="216" t="s">
        <v>733</v>
      </c>
      <c r="HA11" s="216" t="s">
        <v>22</v>
      </c>
      <c r="HB11" s="216" t="s">
        <v>22</v>
      </c>
      <c r="HF11" s="216" t="s">
        <v>22</v>
      </c>
      <c r="HG11" s="314">
        <v>0</v>
      </c>
      <c r="HH11" s="314">
        <v>0</v>
      </c>
      <c r="HJ11" s="216" t="s">
        <v>703</v>
      </c>
      <c r="HK11" s="217">
        <v>0</v>
      </c>
      <c r="HL11" s="217">
        <v>5098</v>
      </c>
      <c r="HM11" s="216" t="s">
        <v>22</v>
      </c>
      <c r="HP11" s="216" t="s">
        <v>22</v>
      </c>
      <c r="HQ11" s="216" t="s">
        <v>693</v>
      </c>
      <c r="HR11" s="216" t="s">
        <v>670</v>
      </c>
      <c r="HS11" s="216" t="s">
        <v>22</v>
      </c>
      <c r="HT11" s="216" t="s">
        <v>22</v>
      </c>
      <c r="HZ11" s="216" t="s">
        <v>803</v>
      </c>
      <c r="IA11" s="216" t="s">
        <v>685</v>
      </c>
      <c r="IB11" s="216" t="s">
        <v>13</v>
      </c>
      <c r="IC11" s="216" t="s">
        <v>217</v>
      </c>
      <c r="ID11" s="216" t="s">
        <v>804</v>
      </c>
      <c r="IH11" s="217">
        <v>1</v>
      </c>
      <c r="II11" s="216" t="s">
        <v>22</v>
      </c>
      <c r="IJ11" s="216" t="s">
        <v>17</v>
      </c>
      <c r="IK11" s="216" t="s">
        <v>22</v>
      </c>
      <c r="IS11" s="216" t="s">
        <v>22</v>
      </c>
      <c r="IT11" s="216" t="s">
        <v>22</v>
      </c>
      <c r="JF11" s="216" t="s">
        <v>22</v>
      </c>
      <c r="JG11" s="216" t="s">
        <v>22</v>
      </c>
      <c r="JH11" s="216" t="s">
        <v>22</v>
      </c>
      <c r="JI11" s="216" t="s">
        <v>22</v>
      </c>
      <c r="JJ11" s="216" t="s">
        <v>22</v>
      </c>
      <c r="JK11" s="216" t="s">
        <v>686</v>
      </c>
      <c r="JL11" s="216" t="s">
        <v>22</v>
      </c>
      <c r="JM11" s="216" t="s">
        <v>22</v>
      </c>
      <c r="JN11" s="216" t="s">
        <v>17</v>
      </c>
      <c r="JO11" s="216" t="s">
        <v>17</v>
      </c>
    </row>
    <row r="12" s="216" customFormat="1" ht="15" customHeight="1" spans="1:275">
      <c r="A12" s="216" t="s">
        <v>805</v>
      </c>
      <c r="B12" s="216" t="s">
        <v>722</v>
      </c>
      <c r="C12" s="216" t="s">
        <v>806</v>
      </c>
      <c r="D12" s="216" t="s">
        <v>655</v>
      </c>
      <c r="E12" s="217">
        <v>1</v>
      </c>
      <c r="G12" s="216" t="s">
        <v>807</v>
      </c>
      <c r="H12" s="216" t="s">
        <v>326</v>
      </c>
      <c r="I12" s="223">
        <v>3900</v>
      </c>
      <c r="J12" s="213">
        <v>1</v>
      </c>
      <c r="K12" s="216" t="s">
        <v>331</v>
      </c>
      <c r="L12" s="216" t="s">
        <v>327</v>
      </c>
      <c r="M12" s="211">
        <f>J12*2</f>
        <v>2</v>
      </c>
      <c r="N12" s="211" t="s">
        <v>808</v>
      </c>
      <c r="O12" s="216" t="s">
        <v>217</v>
      </c>
      <c r="Q12" s="216" t="s">
        <v>660</v>
      </c>
      <c r="R12" s="216" t="s">
        <v>661</v>
      </c>
      <c r="T12" s="216" t="s">
        <v>807</v>
      </c>
      <c r="W12" s="216" t="s">
        <v>807</v>
      </c>
      <c r="Y12" s="216" t="s">
        <v>807</v>
      </c>
      <c r="Z12" s="216" t="s">
        <v>693</v>
      </c>
      <c r="AA12" s="216" t="s">
        <v>809</v>
      </c>
      <c r="AB12" s="216" t="s">
        <v>693</v>
      </c>
      <c r="AC12" s="216" t="s">
        <v>810</v>
      </c>
      <c r="AD12" s="216" t="s">
        <v>762</v>
      </c>
      <c r="AE12" s="216" t="s">
        <v>811</v>
      </c>
      <c r="AF12" s="216" t="s">
        <v>664</v>
      </c>
      <c r="AJ12" s="216" t="s">
        <v>665</v>
      </c>
      <c r="AM12" s="216" t="s">
        <v>666</v>
      </c>
      <c r="AO12" s="216" t="s">
        <v>22</v>
      </c>
      <c r="AP12" s="216" t="s">
        <v>667</v>
      </c>
      <c r="AQ12" s="216" t="s">
        <v>717</v>
      </c>
      <c r="AR12" s="216" t="s">
        <v>718</v>
      </c>
      <c r="AS12" s="216" t="s">
        <v>670</v>
      </c>
      <c r="AT12" s="216" t="s">
        <v>671</v>
      </c>
      <c r="AV12" s="223">
        <v>7098</v>
      </c>
      <c r="AZ12" s="217">
        <v>3900</v>
      </c>
      <c r="BA12" s="217">
        <v>3900</v>
      </c>
      <c r="BB12" s="216" t="s">
        <v>812</v>
      </c>
      <c r="BC12" s="216" t="s">
        <v>805</v>
      </c>
      <c r="BE12" s="216" t="s">
        <v>673</v>
      </c>
      <c r="BF12" s="216" t="s">
        <v>660</v>
      </c>
      <c r="BH12" s="217">
        <v>1</v>
      </c>
      <c r="BJ12" s="216" t="s">
        <v>660</v>
      </c>
      <c r="BL12" s="216" t="s">
        <v>671</v>
      </c>
      <c r="BM12" s="223">
        <v>7098</v>
      </c>
      <c r="BN12" s="223">
        <v>7098</v>
      </c>
      <c r="BP12" s="216" t="s">
        <v>22</v>
      </c>
      <c r="BS12" s="216" t="s">
        <v>674</v>
      </c>
      <c r="BT12" s="216" t="s">
        <v>660</v>
      </c>
      <c r="BU12" s="216" t="s">
        <v>22</v>
      </c>
      <c r="BY12" s="216" t="s">
        <v>671</v>
      </c>
      <c r="BZ12" s="217">
        <v>1</v>
      </c>
      <c r="CE12" s="216" t="s">
        <v>17</v>
      </c>
      <c r="CF12" s="217">
        <v>1</v>
      </c>
      <c r="CG12" s="217">
        <v>1</v>
      </c>
      <c r="CH12" s="217">
        <v>1</v>
      </c>
      <c r="CI12" s="217">
        <v>1</v>
      </c>
      <c r="CK12" s="217">
        <v>1</v>
      </c>
      <c r="CR12" s="217">
        <v>1</v>
      </c>
      <c r="CW12" s="217">
        <v>7098</v>
      </c>
      <c r="CX12" s="217">
        <v>7098</v>
      </c>
      <c r="CY12" s="217">
        <v>1</v>
      </c>
      <c r="CZ12" s="216" t="s">
        <v>675</v>
      </c>
      <c r="DB12" s="216" t="s">
        <v>664</v>
      </c>
      <c r="DF12" s="216" t="s">
        <v>664</v>
      </c>
      <c r="DN12" s="217">
        <v>1</v>
      </c>
      <c r="DR12" s="217">
        <v>1</v>
      </c>
      <c r="DS12" s="217">
        <v>3900</v>
      </c>
      <c r="DY12" s="216" t="s">
        <v>660</v>
      </c>
      <c r="DZ12" s="217">
        <v>1</v>
      </c>
      <c r="EA12" s="217">
        <v>1</v>
      </c>
      <c r="EB12" s="216" t="s">
        <v>671</v>
      </c>
      <c r="EC12" s="217">
        <v>1</v>
      </c>
      <c r="ER12" s="216" t="s">
        <v>813</v>
      </c>
      <c r="EU12" s="216" t="s">
        <v>424</v>
      </c>
      <c r="EV12" s="216" t="s">
        <v>677</v>
      </c>
      <c r="FB12" s="216" t="s">
        <v>22</v>
      </c>
      <c r="FW12" s="216" t="s">
        <v>805</v>
      </c>
      <c r="FX12" s="216" t="s">
        <v>814</v>
      </c>
      <c r="GF12" s="216" t="s">
        <v>680</v>
      </c>
      <c r="GG12" s="216" t="s">
        <v>681</v>
      </c>
      <c r="GJ12" s="216" t="s">
        <v>682</v>
      </c>
      <c r="GL12" s="216" t="s">
        <v>22</v>
      </c>
      <c r="GM12" s="216" t="s">
        <v>17</v>
      </c>
      <c r="GP12" s="216" t="s">
        <v>22</v>
      </c>
      <c r="GV12" s="216" t="s">
        <v>702</v>
      </c>
      <c r="GX12" s="216" t="s">
        <v>22</v>
      </c>
      <c r="GZ12" s="216" t="s">
        <v>815</v>
      </c>
      <c r="HA12" s="216" t="s">
        <v>22</v>
      </c>
      <c r="HB12" s="216" t="s">
        <v>22</v>
      </c>
      <c r="HF12" s="216" t="s">
        <v>22</v>
      </c>
      <c r="HG12" s="314">
        <v>0</v>
      </c>
      <c r="HH12" s="314">
        <v>0</v>
      </c>
      <c r="HJ12" s="216" t="s">
        <v>720</v>
      </c>
      <c r="HK12" s="217">
        <v>0</v>
      </c>
      <c r="HL12" s="217">
        <v>7098</v>
      </c>
      <c r="HM12" s="216" t="s">
        <v>22</v>
      </c>
      <c r="HP12" s="216" t="s">
        <v>22</v>
      </c>
      <c r="HQ12" s="216" t="s">
        <v>693</v>
      </c>
      <c r="HR12" s="216" t="s">
        <v>670</v>
      </c>
      <c r="HS12" s="216" t="s">
        <v>22</v>
      </c>
      <c r="HT12" s="216" t="s">
        <v>22</v>
      </c>
      <c r="IA12" s="216" t="s">
        <v>685</v>
      </c>
      <c r="IB12" s="216" t="s">
        <v>26</v>
      </c>
      <c r="IC12" s="216" t="s">
        <v>217</v>
      </c>
      <c r="IH12" s="217">
        <v>1</v>
      </c>
      <c r="II12" s="216" t="s">
        <v>22</v>
      </c>
      <c r="IJ12" s="216" t="s">
        <v>22</v>
      </c>
      <c r="IK12" s="216" t="s">
        <v>22</v>
      </c>
      <c r="IQ12" s="216" t="s">
        <v>816</v>
      </c>
      <c r="IS12" s="216" t="s">
        <v>22</v>
      </c>
      <c r="IT12" s="216" t="s">
        <v>22</v>
      </c>
      <c r="IU12" s="217">
        <v>6998</v>
      </c>
      <c r="JF12" s="216" t="s">
        <v>22</v>
      </c>
      <c r="JG12" s="216" t="s">
        <v>22</v>
      </c>
      <c r="JH12" s="216" t="s">
        <v>22</v>
      </c>
      <c r="JI12" s="216" t="s">
        <v>22</v>
      </c>
      <c r="JJ12" s="216" t="s">
        <v>22</v>
      </c>
      <c r="JK12" s="216" t="s">
        <v>686</v>
      </c>
      <c r="JL12" s="216" t="s">
        <v>22</v>
      </c>
      <c r="JM12" s="216" t="s">
        <v>22</v>
      </c>
      <c r="JN12" s="216" t="s">
        <v>17</v>
      </c>
      <c r="JO12" s="216" t="s">
        <v>17</v>
      </c>
    </row>
    <row r="13" s="216" customFormat="1" ht="15" customHeight="1" spans="1:275">
      <c r="A13" s="216" t="s">
        <v>805</v>
      </c>
      <c r="B13" s="216" t="s">
        <v>722</v>
      </c>
      <c r="C13" s="216" t="s">
        <v>817</v>
      </c>
      <c r="D13" s="216" t="s">
        <v>655</v>
      </c>
      <c r="E13" s="217">
        <v>1</v>
      </c>
      <c r="G13" s="216" t="s">
        <v>807</v>
      </c>
      <c r="H13" s="216" t="s">
        <v>326</v>
      </c>
      <c r="I13" s="223">
        <v>5200</v>
      </c>
      <c r="J13" s="213">
        <v>1</v>
      </c>
      <c r="K13" s="216" t="s">
        <v>335</v>
      </c>
      <c r="L13" s="216" t="s">
        <v>327</v>
      </c>
      <c r="M13" s="211">
        <f>J13*2</f>
        <v>2</v>
      </c>
      <c r="N13" s="211" t="s">
        <v>808</v>
      </c>
      <c r="O13" s="216" t="s">
        <v>217</v>
      </c>
      <c r="Q13" s="216" t="s">
        <v>660</v>
      </c>
      <c r="R13" s="216" t="s">
        <v>661</v>
      </c>
      <c r="T13" s="216" t="s">
        <v>807</v>
      </c>
      <c r="W13" s="216" t="s">
        <v>807</v>
      </c>
      <c r="Y13" s="216" t="s">
        <v>807</v>
      </c>
      <c r="Z13" s="216" t="s">
        <v>693</v>
      </c>
      <c r="AA13" s="216" t="s">
        <v>818</v>
      </c>
      <c r="AB13" s="216" t="s">
        <v>762</v>
      </c>
      <c r="AC13" s="216" t="s">
        <v>819</v>
      </c>
      <c r="AD13" s="216" t="s">
        <v>762</v>
      </c>
      <c r="AE13" s="216" t="s">
        <v>820</v>
      </c>
      <c r="AF13" s="216" t="s">
        <v>664</v>
      </c>
      <c r="AJ13" s="216" t="s">
        <v>665</v>
      </c>
      <c r="AM13" s="216" t="s">
        <v>666</v>
      </c>
      <c r="AO13" s="216" t="s">
        <v>22</v>
      </c>
      <c r="AP13" s="216" t="s">
        <v>667</v>
      </c>
      <c r="AQ13" s="216" t="s">
        <v>668</v>
      </c>
      <c r="AR13" s="216" t="s">
        <v>669</v>
      </c>
      <c r="AS13" s="216" t="s">
        <v>670</v>
      </c>
      <c r="AT13" s="216" t="s">
        <v>671</v>
      </c>
      <c r="AV13" s="223">
        <v>9098</v>
      </c>
      <c r="AZ13" s="217">
        <v>5200</v>
      </c>
      <c r="BA13" s="217">
        <v>5200</v>
      </c>
      <c r="BB13" s="216" t="s">
        <v>812</v>
      </c>
      <c r="BC13" s="216" t="s">
        <v>805</v>
      </c>
      <c r="BE13" s="216" t="s">
        <v>673</v>
      </c>
      <c r="BF13" s="216" t="s">
        <v>660</v>
      </c>
      <c r="BH13" s="217">
        <v>1</v>
      </c>
      <c r="BJ13" s="216" t="s">
        <v>660</v>
      </c>
      <c r="BL13" s="216" t="s">
        <v>671</v>
      </c>
      <c r="BM13" s="223">
        <v>9098</v>
      </c>
      <c r="BN13" s="223">
        <v>9098</v>
      </c>
      <c r="BP13" s="216" t="s">
        <v>22</v>
      </c>
      <c r="BS13" s="216" t="s">
        <v>674</v>
      </c>
      <c r="BT13" s="216" t="s">
        <v>660</v>
      </c>
      <c r="BU13" s="216" t="s">
        <v>22</v>
      </c>
      <c r="BY13" s="216" t="s">
        <v>671</v>
      </c>
      <c r="BZ13" s="217">
        <v>1</v>
      </c>
      <c r="CE13" s="216" t="s">
        <v>17</v>
      </c>
      <c r="CF13" s="217">
        <v>1</v>
      </c>
      <c r="CG13" s="217">
        <v>1</v>
      </c>
      <c r="CH13" s="217">
        <v>1</v>
      </c>
      <c r="CI13" s="217">
        <v>1</v>
      </c>
      <c r="CK13" s="217">
        <v>1</v>
      </c>
      <c r="CR13" s="217">
        <v>1</v>
      </c>
      <c r="CW13" s="217">
        <v>9098</v>
      </c>
      <c r="CX13" s="217">
        <v>9098</v>
      </c>
      <c r="CY13" s="217">
        <v>1</v>
      </c>
      <c r="CZ13" s="216" t="s">
        <v>675</v>
      </c>
      <c r="DB13" s="216" t="s">
        <v>664</v>
      </c>
      <c r="DF13" s="216" t="s">
        <v>664</v>
      </c>
      <c r="DN13" s="217">
        <v>1</v>
      </c>
      <c r="DR13" s="217">
        <v>1</v>
      </c>
      <c r="DS13" s="217">
        <v>5200</v>
      </c>
      <c r="DY13" s="216" t="s">
        <v>660</v>
      </c>
      <c r="DZ13" s="217">
        <v>1</v>
      </c>
      <c r="EA13" s="217">
        <v>1</v>
      </c>
      <c r="EB13" s="216" t="s">
        <v>671</v>
      </c>
      <c r="EC13" s="217">
        <v>1</v>
      </c>
      <c r="ER13" s="216" t="s">
        <v>821</v>
      </c>
      <c r="EU13" s="216" t="s">
        <v>424</v>
      </c>
      <c r="EV13" s="216" t="s">
        <v>677</v>
      </c>
      <c r="FB13" s="216" t="s">
        <v>22</v>
      </c>
      <c r="FW13" s="216" t="s">
        <v>805</v>
      </c>
      <c r="FX13" s="216" t="s">
        <v>814</v>
      </c>
      <c r="GF13" s="216" t="s">
        <v>680</v>
      </c>
      <c r="GG13" s="216" t="s">
        <v>681</v>
      </c>
      <c r="GJ13" s="216" t="s">
        <v>682</v>
      </c>
      <c r="GL13" s="216" t="s">
        <v>22</v>
      </c>
      <c r="GM13" s="216" t="s">
        <v>17</v>
      </c>
      <c r="GP13" s="216" t="s">
        <v>17</v>
      </c>
      <c r="GV13" s="216" t="s">
        <v>702</v>
      </c>
      <c r="GX13" s="216" t="s">
        <v>22</v>
      </c>
      <c r="GZ13" s="216" t="s">
        <v>815</v>
      </c>
      <c r="HA13" s="216" t="s">
        <v>22</v>
      </c>
      <c r="HB13" s="216" t="s">
        <v>22</v>
      </c>
      <c r="HF13" s="216" t="s">
        <v>22</v>
      </c>
      <c r="HG13" s="314">
        <v>0</v>
      </c>
      <c r="HH13" s="314">
        <v>0</v>
      </c>
      <c r="HJ13" s="216" t="s">
        <v>684</v>
      </c>
      <c r="HK13" s="217">
        <v>0</v>
      </c>
      <c r="HL13" s="217">
        <v>9098</v>
      </c>
      <c r="HM13" s="216" t="s">
        <v>22</v>
      </c>
      <c r="HP13" s="216" t="s">
        <v>22</v>
      </c>
      <c r="HQ13" s="216" t="s">
        <v>693</v>
      </c>
      <c r="HR13" s="216" t="s">
        <v>670</v>
      </c>
      <c r="HS13" s="216" t="s">
        <v>22</v>
      </c>
      <c r="HT13" s="216" t="s">
        <v>22</v>
      </c>
      <c r="IA13" s="216" t="s">
        <v>685</v>
      </c>
      <c r="IB13" s="216" t="s">
        <v>26</v>
      </c>
      <c r="IC13" s="216" t="s">
        <v>217</v>
      </c>
      <c r="IH13" s="217">
        <v>1</v>
      </c>
      <c r="II13" s="216" t="s">
        <v>22</v>
      </c>
      <c r="IJ13" s="216" t="s">
        <v>22</v>
      </c>
      <c r="IK13" s="216" t="s">
        <v>22</v>
      </c>
      <c r="IQ13" s="216" t="s">
        <v>816</v>
      </c>
      <c r="IS13" s="216" t="s">
        <v>22</v>
      </c>
      <c r="IT13" s="216" t="s">
        <v>22</v>
      </c>
      <c r="IU13" s="217">
        <v>8998</v>
      </c>
      <c r="JF13" s="216" t="s">
        <v>22</v>
      </c>
      <c r="JG13" s="216" t="s">
        <v>22</v>
      </c>
      <c r="JH13" s="216" t="s">
        <v>22</v>
      </c>
      <c r="JI13" s="216" t="s">
        <v>22</v>
      </c>
      <c r="JJ13" s="216" t="s">
        <v>22</v>
      </c>
      <c r="JK13" s="216" t="s">
        <v>686</v>
      </c>
      <c r="JL13" s="216" t="s">
        <v>22</v>
      </c>
      <c r="JM13" s="216" t="s">
        <v>22</v>
      </c>
      <c r="JN13" s="216" t="s">
        <v>17</v>
      </c>
      <c r="JO13" s="216" t="s">
        <v>17</v>
      </c>
    </row>
    <row r="14" s="112" customFormat="1" ht="15" customHeight="1" spans="1:275">
      <c r="A14" s="112" t="s">
        <v>812</v>
      </c>
      <c r="B14" s="112" t="s">
        <v>756</v>
      </c>
      <c r="C14" s="112" t="s">
        <v>822</v>
      </c>
      <c r="D14" s="112" t="s">
        <v>655</v>
      </c>
      <c r="E14" s="214">
        <v>1</v>
      </c>
      <c r="G14" s="112" t="s">
        <v>807</v>
      </c>
      <c r="H14" s="112" t="s">
        <v>326</v>
      </c>
      <c r="I14" s="222">
        <v>5200</v>
      </c>
      <c r="J14" s="213">
        <v>-1</v>
      </c>
      <c r="K14" s="112" t="s">
        <v>335</v>
      </c>
      <c r="L14" s="112" t="s">
        <v>327</v>
      </c>
      <c r="M14" s="211">
        <f>J14*2</f>
        <v>-2</v>
      </c>
      <c r="N14" s="211" t="s">
        <v>808</v>
      </c>
      <c r="O14" s="112" t="s">
        <v>217</v>
      </c>
      <c r="Q14" s="112" t="s">
        <v>660</v>
      </c>
      <c r="R14" s="112" t="s">
        <v>661</v>
      </c>
      <c r="T14" s="112" t="s">
        <v>807</v>
      </c>
      <c r="W14" s="112" t="s">
        <v>807</v>
      </c>
      <c r="Y14" s="112" t="s">
        <v>807</v>
      </c>
      <c r="Z14" s="112" t="s">
        <v>693</v>
      </c>
      <c r="AA14" s="112" t="s">
        <v>823</v>
      </c>
      <c r="AB14" s="112" t="s">
        <v>762</v>
      </c>
      <c r="AC14" s="112" t="s">
        <v>824</v>
      </c>
      <c r="AD14" s="112" t="s">
        <v>762</v>
      </c>
      <c r="AE14" s="112" t="s">
        <v>825</v>
      </c>
      <c r="AF14" s="112" t="s">
        <v>664</v>
      </c>
      <c r="AJ14" s="112" t="s">
        <v>665</v>
      </c>
      <c r="AM14" s="112" t="s">
        <v>666</v>
      </c>
      <c r="AO14" s="112" t="s">
        <v>22</v>
      </c>
      <c r="AP14" s="112" t="s">
        <v>667</v>
      </c>
      <c r="AQ14" s="112" t="s">
        <v>668</v>
      </c>
      <c r="AR14" s="112" t="s">
        <v>669</v>
      </c>
      <c r="AS14" s="112" t="s">
        <v>670</v>
      </c>
      <c r="AT14" s="112" t="s">
        <v>671</v>
      </c>
      <c r="AV14" s="222">
        <v>9098</v>
      </c>
      <c r="AZ14" s="214">
        <v>-5200</v>
      </c>
      <c r="BA14" s="214">
        <v>-5200</v>
      </c>
      <c r="BB14" s="112" t="s">
        <v>826</v>
      </c>
      <c r="BC14" s="112" t="s">
        <v>812</v>
      </c>
      <c r="BD14" s="112" t="s">
        <v>768</v>
      </c>
      <c r="BE14" s="112" t="s">
        <v>769</v>
      </c>
      <c r="BF14" s="112" t="s">
        <v>660</v>
      </c>
      <c r="BH14" s="214">
        <v>1</v>
      </c>
      <c r="BJ14" s="112" t="s">
        <v>660</v>
      </c>
      <c r="BK14" s="214">
        <v>-3898</v>
      </c>
      <c r="BM14" s="222">
        <v>9098</v>
      </c>
      <c r="BN14" s="222">
        <v>9098</v>
      </c>
      <c r="BP14" s="112" t="s">
        <v>22</v>
      </c>
      <c r="BS14" s="112" t="s">
        <v>674</v>
      </c>
      <c r="BT14" s="112" t="s">
        <v>660</v>
      </c>
      <c r="BU14" s="112" t="s">
        <v>22</v>
      </c>
      <c r="BY14" s="112" t="s">
        <v>671</v>
      </c>
      <c r="BZ14" s="214">
        <v>-1</v>
      </c>
      <c r="CD14" s="112" t="s">
        <v>770</v>
      </c>
      <c r="CE14" s="112" t="s">
        <v>17</v>
      </c>
      <c r="CF14" s="214">
        <v>-1</v>
      </c>
      <c r="CG14" s="214">
        <v>-1</v>
      </c>
      <c r="CH14" s="214">
        <v>-1</v>
      </c>
      <c r="CI14" s="214">
        <v>-1</v>
      </c>
      <c r="CR14" s="214">
        <v>1</v>
      </c>
      <c r="CW14" s="214">
        <v>-5200</v>
      </c>
      <c r="CX14" s="214">
        <v>-5200</v>
      </c>
      <c r="CY14" s="214">
        <v>-1</v>
      </c>
      <c r="CZ14" s="112" t="s">
        <v>675</v>
      </c>
      <c r="DB14" s="112" t="s">
        <v>664</v>
      </c>
      <c r="DF14" s="112" t="s">
        <v>664</v>
      </c>
      <c r="DR14" s="214">
        <v>-1</v>
      </c>
      <c r="DY14" s="112" t="s">
        <v>660</v>
      </c>
      <c r="DZ14" s="214">
        <v>-1</v>
      </c>
      <c r="EA14" s="214">
        <v>-1</v>
      </c>
      <c r="EB14" s="112" t="s">
        <v>671</v>
      </c>
      <c r="EC14" s="214">
        <v>-1</v>
      </c>
      <c r="EL14" s="112" t="s">
        <v>671</v>
      </c>
      <c r="EM14" s="214">
        <v>-1</v>
      </c>
      <c r="EN14" s="214">
        <v>-1</v>
      </c>
      <c r="ER14" s="112" t="s">
        <v>821</v>
      </c>
      <c r="ET14" s="112" t="s">
        <v>827</v>
      </c>
      <c r="EU14" s="112" t="s">
        <v>424</v>
      </c>
      <c r="EV14" s="112" t="s">
        <v>677</v>
      </c>
      <c r="FB14" s="112" t="s">
        <v>22</v>
      </c>
      <c r="FW14" s="112" t="s">
        <v>805</v>
      </c>
      <c r="FX14" s="112" t="s">
        <v>828</v>
      </c>
      <c r="GF14" s="112" t="s">
        <v>775</v>
      </c>
      <c r="GG14" s="112" t="s">
        <v>681</v>
      </c>
      <c r="GJ14" s="112" t="s">
        <v>682</v>
      </c>
      <c r="GL14" s="112" t="s">
        <v>22</v>
      </c>
      <c r="GM14" s="112" t="s">
        <v>17</v>
      </c>
      <c r="GP14" s="112" t="s">
        <v>17</v>
      </c>
      <c r="GV14" s="112" t="s">
        <v>702</v>
      </c>
      <c r="GX14" s="112" t="s">
        <v>22</v>
      </c>
      <c r="GZ14" s="112" t="s">
        <v>815</v>
      </c>
      <c r="HA14" s="112" t="s">
        <v>22</v>
      </c>
      <c r="HB14" s="112" t="s">
        <v>22</v>
      </c>
      <c r="HF14" s="112" t="s">
        <v>22</v>
      </c>
      <c r="HG14" s="315">
        <v>0</v>
      </c>
      <c r="HH14" s="315">
        <v>0</v>
      </c>
      <c r="HJ14" s="112" t="s">
        <v>684</v>
      </c>
      <c r="HK14" s="214">
        <v>0</v>
      </c>
      <c r="HL14" s="214">
        <v>-9098</v>
      </c>
      <c r="HM14" s="112" t="s">
        <v>22</v>
      </c>
      <c r="HP14" s="112" t="s">
        <v>22</v>
      </c>
      <c r="HQ14" s="112" t="s">
        <v>693</v>
      </c>
      <c r="HR14" s="112" t="s">
        <v>670</v>
      </c>
      <c r="HS14" s="112" t="s">
        <v>22</v>
      </c>
      <c r="HT14" s="112" t="s">
        <v>22</v>
      </c>
      <c r="IA14" s="112" t="s">
        <v>685</v>
      </c>
      <c r="IB14" s="112" t="s">
        <v>26</v>
      </c>
      <c r="IC14" s="112" t="s">
        <v>217</v>
      </c>
      <c r="IH14" s="214">
        <v>1</v>
      </c>
      <c r="II14" s="112" t="s">
        <v>22</v>
      </c>
      <c r="IJ14" s="112" t="s">
        <v>22</v>
      </c>
      <c r="IK14" s="112" t="s">
        <v>22</v>
      </c>
      <c r="IN14" s="214">
        <v>5200</v>
      </c>
      <c r="IS14" s="112" t="s">
        <v>22</v>
      </c>
      <c r="IT14" s="112" t="s">
        <v>22</v>
      </c>
      <c r="JF14" s="112" t="s">
        <v>22</v>
      </c>
      <c r="JG14" s="112" t="s">
        <v>22</v>
      </c>
      <c r="JH14" s="112" t="s">
        <v>22</v>
      </c>
      <c r="JI14" s="112" t="s">
        <v>22</v>
      </c>
      <c r="JJ14" s="112" t="s">
        <v>22</v>
      </c>
      <c r="JK14" s="112" t="s">
        <v>686</v>
      </c>
      <c r="JL14" s="112" t="s">
        <v>22</v>
      </c>
      <c r="JM14" s="112" t="s">
        <v>22</v>
      </c>
      <c r="JN14" s="112" t="s">
        <v>17</v>
      </c>
      <c r="JO14" s="112" t="s">
        <v>17</v>
      </c>
    </row>
    <row r="15" s="347" customFormat="1" spans="10:13">
      <c r="J15" s="348"/>
      <c r="M15" s="348"/>
    </row>
  </sheetData>
  <autoFilter xmlns:etc="http://www.wps.cn/officeDocument/2017/etCustomData" ref="A1:JQ14" etc:filterBottomFollowUsedRange="0">
    <extLst/>
  </autoFilter>
  <conditionalFormatting sqref="C$1:C$1048576">
    <cfRule type="duplicateValues" dxfId="0" priority="1"/>
  </conditionalFormatting>
  <pageMargins left="0.75" right="0.75" top="1" bottom="1" header="0.5" footer="0.5"/>
  <pageSetup paperSize="9" orientation="portrait"/>
  <headerFooter/>
  <ignoredErrors>
    <ignoredError sqref="M5:M12" numberStoredAsText="1" formula="1"/>
    <ignoredError sqref="L2:M4 L5:L1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4"/>
  <sheetViews>
    <sheetView workbookViewId="0">
      <pane ySplit="3" topLeftCell="A31" activePane="bottomLeft" state="frozen"/>
      <selection/>
      <selection pane="bottomLeft" activeCell="R20" sqref="R20"/>
    </sheetView>
  </sheetViews>
  <sheetFormatPr defaultColWidth="26.8833333333333" defaultRowHeight="13" customHeight="1"/>
  <cols>
    <col min="1" max="1" width="4.625" style="35" customWidth="1"/>
    <col min="2" max="2" width="6.25" style="35" customWidth="1"/>
    <col min="3" max="3" width="26.625" style="41" customWidth="1"/>
    <col min="4" max="4" width="6.25" style="35" customWidth="1"/>
    <col min="5" max="5" width="10.25" style="35" customWidth="1"/>
    <col min="6" max="6" width="6.73333333333333" style="35" customWidth="1"/>
    <col min="7" max="7" width="11.625" style="35" customWidth="1"/>
    <col min="8" max="10" width="7.125" style="35" customWidth="1"/>
    <col min="11" max="11" width="6.875" style="35" customWidth="1"/>
    <col min="12" max="14" width="6.625" style="35" customWidth="1"/>
    <col min="15" max="15" width="6.875" style="35" customWidth="1"/>
    <col min="16" max="16" width="8.125" style="35" customWidth="1"/>
    <col min="17" max="17" width="7.5" style="35" customWidth="1"/>
    <col min="18" max="18" width="28.25" style="35" hidden="1" customWidth="1"/>
    <col min="19" max="19" width="4.775" style="311" customWidth="1"/>
    <col min="20" max="20" width="5.1" style="35" customWidth="1"/>
    <col min="21" max="24" width="4.75" style="35" customWidth="1"/>
    <col min="25" max="25" width="1.875" style="35" customWidth="1"/>
    <col min="26" max="16381" width="26.8833333333333" style="35" customWidth="1"/>
    <col min="16382" max="16384" width="26.8833333333333" style="35"/>
  </cols>
  <sheetData>
    <row r="1" s="35" customFormat="1" ht="30" customHeight="1" spans="1:19">
      <c r="A1" s="336" t="s">
        <v>829</v>
      </c>
      <c r="B1" s="336"/>
      <c r="C1" s="337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11"/>
    </row>
    <row r="2" s="35" customFormat="1" ht="30" customHeight="1" spans="1:19">
      <c r="A2" s="44" t="s">
        <v>204</v>
      </c>
      <c r="B2" s="44" t="s">
        <v>1</v>
      </c>
      <c r="C2" s="45" t="s">
        <v>205</v>
      </c>
      <c r="D2" s="45" t="s">
        <v>206</v>
      </c>
      <c r="E2" s="44" t="s">
        <v>5</v>
      </c>
      <c r="F2" s="45" t="s">
        <v>7</v>
      </c>
      <c r="G2" s="45" t="s">
        <v>207</v>
      </c>
      <c r="H2" s="46" t="s">
        <v>208</v>
      </c>
      <c r="I2" s="46"/>
      <c r="J2" s="46"/>
      <c r="K2" s="46"/>
      <c r="L2" s="66" t="s">
        <v>830</v>
      </c>
      <c r="M2" s="66"/>
      <c r="N2" s="66"/>
      <c r="O2" s="66"/>
      <c r="P2" s="64" t="s">
        <v>210</v>
      </c>
      <c r="Q2" s="74" t="s">
        <v>831</v>
      </c>
      <c r="R2" s="340" t="s">
        <v>212</v>
      </c>
      <c r="S2" s="311"/>
    </row>
    <row r="3" s="35" customFormat="1" ht="30" customHeight="1" spans="1:19">
      <c r="A3" s="44"/>
      <c r="B3" s="47"/>
      <c r="C3" s="48"/>
      <c r="D3" s="48"/>
      <c r="E3" s="47"/>
      <c r="F3" s="48"/>
      <c r="G3" s="48"/>
      <c r="H3" s="49" t="s">
        <v>213</v>
      </c>
      <c r="I3" s="49" t="s">
        <v>214</v>
      </c>
      <c r="J3" s="49" t="s">
        <v>215</v>
      </c>
      <c r="K3" s="49" t="s">
        <v>216</v>
      </c>
      <c r="L3" s="67" t="s">
        <v>213</v>
      </c>
      <c r="M3" s="67" t="s">
        <v>214</v>
      </c>
      <c r="N3" s="67" t="s">
        <v>215</v>
      </c>
      <c r="O3" s="67" t="s">
        <v>216</v>
      </c>
      <c r="P3" s="64"/>
      <c r="Q3" s="74"/>
      <c r="R3" s="341"/>
      <c r="S3" s="342"/>
    </row>
    <row r="4" s="35" customFormat="1" customHeight="1" spans="1:19">
      <c r="A4" s="50" t="s">
        <v>217</v>
      </c>
      <c r="B4" s="50" t="s">
        <v>11</v>
      </c>
      <c r="C4" s="51" t="s">
        <v>13</v>
      </c>
      <c r="D4" s="50" t="s">
        <v>14</v>
      </c>
      <c r="E4" s="338" t="s">
        <v>15</v>
      </c>
      <c r="F4" s="50" t="s">
        <v>17</v>
      </c>
      <c r="G4" s="50" t="s">
        <v>5</v>
      </c>
      <c r="H4" s="52">
        <v>2</v>
      </c>
      <c r="I4" s="52"/>
      <c r="J4" s="52"/>
      <c r="K4" s="106">
        <f t="shared" ref="K4:K15" si="0">H4+I4*2+J4*2</f>
        <v>2</v>
      </c>
      <c r="L4" s="52">
        <v>1</v>
      </c>
      <c r="M4" s="52"/>
      <c r="N4" s="52"/>
      <c r="O4" s="106">
        <f t="shared" ref="O4:O15" si="1">L4+M4*2+N4*2</f>
        <v>1</v>
      </c>
      <c r="P4" s="50">
        <v>2</v>
      </c>
      <c r="Q4" s="55"/>
      <c r="R4" s="55"/>
      <c r="S4" s="311"/>
    </row>
    <row r="5" s="35" customFormat="1" customHeight="1" spans="1:19">
      <c r="A5" s="50" t="s">
        <v>217</v>
      </c>
      <c r="B5" s="50" t="s">
        <v>11</v>
      </c>
      <c r="C5" s="51" t="s">
        <v>13</v>
      </c>
      <c r="D5" s="50" t="s">
        <v>14</v>
      </c>
      <c r="E5" s="61" t="s">
        <v>20</v>
      </c>
      <c r="F5" s="53" t="s">
        <v>22</v>
      </c>
      <c r="G5" s="50" t="s">
        <v>5</v>
      </c>
      <c r="H5" s="52"/>
      <c r="I5" s="52"/>
      <c r="J5" s="52"/>
      <c r="K5" s="50">
        <f t="shared" si="0"/>
        <v>0</v>
      </c>
      <c r="L5" s="52"/>
      <c r="M5" s="52"/>
      <c r="N5" s="52"/>
      <c r="O5" s="55" t="s">
        <v>14</v>
      </c>
      <c r="P5" s="55" t="s">
        <v>14</v>
      </c>
      <c r="Q5" s="55"/>
      <c r="R5" s="55"/>
      <c r="S5" s="311"/>
    </row>
    <row r="6" s="35" customFormat="1" customHeight="1" spans="1:19">
      <c r="A6" s="50" t="s">
        <v>217</v>
      </c>
      <c r="B6" s="50" t="s">
        <v>11</v>
      </c>
      <c r="C6" s="51" t="s">
        <v>13</v>
      </c>
      <c r="D6" s="50" t="s">
        <v>14</v>
      </c>
      <c r="E6" s="61" t="s">
        <v>23</v>
      </c>
      <c r="F6" s="50" t="s">
        <v>17</v>
      </c>
      <c r="G6" s="50" t="s">
        <v>5</v>
      </c>
      <c r="H6" s="52">
        <v>2</v>
      </c>
      <c r="I6" s="52">
        <v>1</v>
      </c>
      <c r="J6" s="52">
        <v>1</v>
      </c>
      <c r="K6" s="106">
        <f t="shared" si="0"/>
        <v>6</v>
      </c>
      <c r="L6" s="52">
        <v>1</v>
      </c>
      <c r="M6" s="52">
        <v>1</v>
      </c>
      <c r="N6" s="52">
        <v>1</v>
      </c>
      <c r="O6" s="106">
        <f t="shared" si="1"/>
        <v>5</v>
      </c>
      <c r="P6" s="50">
        <v>2</v>
      </c>
      <c r="Q6" s="55"/>
      <c r="R6" s="50"/>
      <c r="S6" s="311"/>
    </row>
    <row r="7" s="35" customFormat="1" customHeight="1" spans="1:19">
      <c r="A7" s="50" t="s">
        <v>217</v>
      </c>
      <c r="B7" s="50" t="s">
        <v>11</v>
      </c>
      <c r="C7" s="51" t="s">
        <v>26</v>
      </c>
      <c r="D7" s="50" t="s">
        <v>14</v>
      </c>
      <c r="E7" s="50" t="s">
        <v>27</v>
      </c>
      <c r="F7" s="50" t="s">
        <v>17</v>
      </c>
      <c r="G7" s="50" t="s">
        <v>5</v>
      </c>
      <c r="H7" s="52"/>
      <c r="I7" s="52"/>
      <c r="J7" s="52"/>
      <c r="K7" s="50">
        <f t="shared" si="0"/>
        <v>0</v>
      </c>
      <c r="L7" s="52"/>
      <c r="M7" s="52"/>
      <c r="N7" s="52"/>
      <c r="O7" s="72">
        <f t="shared" si="1"/>
        <v>0</v>
      </c>
      <c r="P7" s="50">
        <v>2</v>
      </c>
      <c r="Q7" s="55"/>
      <c r="R7" s="50"/>
      <c r="S7" s="311"/>
    </row>
    <row r="8" s="35" customFormat="1" customHeight="1" spans="1:25">
      <c r="A8" s="50" t="s">
        <v>217</v>
      </c>
      <c r="B8" s="50" t="s">
        <v>11</v>
      </c>
      <c r="C8" s="51" t="s">
        <v>26</v>
      </c>
      <c r="D8" s="50" t="s">
        <v>14</v>
      </c>
      <c r="E8" s="50" t="s">
        <v>168</v>
      </c>
      <c r="F8" s="50" t="s">
        <v>17</v>
      </c>
      <c r="G8" s="50" t="s">
        <v>5</v>
      </c>
      <c r="H8" s="52"/>
      <c r="I8" s="52"/>
      <c r="J8" s="52"/>
      <c r="K8" s="50">
        <f t="shared" si="0"/>
        <v>0</v>
      </c>
      <c r="L8" s="52"/>
      <c r="M8" s="52"/>
      <c r="N8" s="70"/>
      <c r="O8" s="72">
        <f t="shared" si="1"/>
        <v>0</v>
      </c>
      <c r="P8" s="50">
        <v>2</v>
      </c>
      <c r="Q8" s="55"/>
      <c r="R8" s="300"/>
      <c r="S8" s="311"/>
      <c r="Y8" s="35" t="s">
        <v>832</v>
      </c>
    </row>
    <row r="9" s="35" customFormat="1" customHeight="1" spans="1:19">
      <c r="A9" s="50" t="s">
        <v>217</v>
      </c>
      <c r="B9" s="50" t="s">
        <v>11</v>
      </c>
      <c r="C9" s="51" t="s">
        <v>33</v>
      </c>
      <c r="D9" s="50" t="s">
        <v>14</v>
      </c>
      <c r="E9" s="50" t="s">
        <v>34</v>
      </c>
      <c r="F9" s="50" t="s">
        <v>17</v>
      </c>
      <c r="G9" s="50" t="s">
        <v>5</v>
      </c>
      <c r="H9" s="52">
        <v>1</v>
      </c>
      <c r="I9" s="52"/>
      <c r="J9" s="52"/>
      <c r="K9" s="106">
        <f t="shared" si="0"/>
        <v>1</v>
      </c>
      <c r="L9" s="52">
        <v>1</v>
      </c>
      <c r="M9" s="52"/>
      <c r="N9" s="52"/>
      <c r="O9" s="106">
        <f t="shared" si="1"/>
        <v>1</v>
      </c>
      <c r="P9" s="50">
        <v>2</v>
      </c>
      <c r="Q9" s="106">
        <v>1</v>
      </c>
      <c r="R9" s="50"/>
      <c r="S9" s="311"/>
    </row>
    <row r="10" s="36" customFormat="1" customHeight="1" spans="1:20">
      <c r="A10" s="50" t="s">
        <v>217</v>
      </c>
      <c r="B10" s="50" t="s">
        <v>11</v>
      </c>
      <c r="C10" s="51" t="s">
        <v>33</v>
      </c>
      <c r="D10" s="50" t="s">
        <v>14</v>
      </c>
      <c r="E10" s="50" t="s">
        <v>37</v>
      </c>
      <c r="F10" s="50" t="s">
        <v>17</v>
      </c>
      <c r="G10" s="50" t="s">
        <v>5</v>
      </c>
      <c r="H10" s="50"/>
      <c r="I10" s="50"/>
      <c r="J10" s="50"/>
      <c r="K10" s="50">
        <f t="shared" si="0"/>
        <v>0</v>
      </c>
      <c r="L10" s="52"/>
      <c r="M10" s="52"/>
      <c r="N10" s="52"/>
      <c r="O10" s="72">
        <f t="shared" si="1"/>
        <v>0</v>
      </c>
      <c r="P10" s="50">
        <v>2</v>
      </c>
      <c r="Q10" s="55"/>
      <c r="R10" s="55"/>
      <c r="S10" s="311"/>
      <c r="T10" s="35"/>
    </row>
    <row r="11" s="35" customFormat="1" customHeight="1" spans="1:19">
      <c r="A11" s="50" t="s">
        <v>217</v>
      </c>
      <c r="B11" s="50" t="s">
        <v>11</v>
      </c>
      <c r="C11" s="51" t="s">
        <v>39</v>
      </c>
      <c r="D11" s="50" t="s">
        <v>14</v>
      </c>
      <c r="E11" s="50" t="s">
        <v>40</v>
      </c>
      <c r="F11" s="50" t="s">
        <v>17</v>
      </c>
      <c r="G11" s="50" t="s">
        <v>5</v>
      </c>
      <c r="H11" s="52"/>
      <c r="I11" s="52"/>
      <c r="J11" s="52"/>
      <c r="K11" s="50">
        <f t="shared" si="0"/>
        <v>0</v>
      </c>
      <c r="L11" s="52"/>
      <c r="M11" s="52"/>
      <c r="N11" s="52"/>
      <c r="O11" s="72">
        <f t="shared" si="1"/>
        <v>0</v>
      </c>
      <c r="P11" s="50">
        <v>2</v>
      </c>
      <c r="Q11" s="55"/>
      <c r="R11" s="50"/>
      <c r="S11" s="311"/>
    </row>
    <row r="12" s="35" customFormat="1" customHeight="1" spans="1:19">
      <c r="A12" s="50" t="s">
        <v>217</v>
      </c>
      <c r="B12" s="50" t="s">
        <v>11</v>
      </c>
      <c r="C12" s="51" t="s">
        <v>39</v>
      </c>
      <c r="D12" s="50" t="s">
        <v>14</v>
      </c>
      <c r="E12" s="50" t="s">
        <v>43</v>
      </c>
      <c r="F12" s="50" t="s">
        <v>17</v>
      </c>
      <c r="G12" s="50" t="s">
        <v>5</v>
      </c>
      <c r="H12" s="50"/>
      <c r="I12" s="50"/>
      <c r="J12" s="50"/>
      <c r="K12" s="50">
        <f t="shared" si="0"/>
        <v>0</v>
      </c>
      <c r="L12" s="52"/>
      <c r="M12" s="52"/>
      <c r="N12" s="52"/>
      <c r="O12" s="72">
        <f t="shared" si="1"/>
        <v>0</v>
      </c>
      <c r="P12" s="50">
        <v>2</v>
      </c>
      <c r="Q12" s="55"/>
      <c r="R12" s="55"/>
      <c r="S12" s="311"/>
    </row>
    <row r="13" s="35" customFormat="1" customHeight="1" spans="1:19">
      <c r="A13" s="50" t="s">
        <v>217</v>
      </c>
      <c r="B13" s="50" t="s">
        <v>11</v>
      </c>
      <c r="C13" s="51" t="s">
        <v>45</v>
      </c>
      <c r="D13" s="50" t="s">
        <v>14</v>
      </c>
      <c r="E13" s="50" t="s">
        <v>46</v>
      </c>
      <c r="F13" s="50" t="s">
        <v>17</v>
      </c>
      <c r="G13" s="50" t="s">
        <v>5</v>
      </c>
      <c r="H13" s="50"/>
      <c r="I13" s="50"/>
      <c r="J13" s="50"/>
      <c r="K13" s="50">
        <f t="shared" si="0"/>
        <v>0</v>
      </c>
      <c r="L13" s="52"/>
      <c r="M13" s="52"/>
      <c r="N13" s="52"/>
      <c r="O13" s="72">
        <f t="shared" si="1"/>
        <v>0</v>
      </c>
      <c r="P13" s="50">
        <v>2</v>
      </c>
      <c r="Q13" s="55"/>
      <c r="R13" s="55"/>
      <c r="S13" s="311"/>
    </row>
    <row r="14" s="35" customFormat="1" customHeight="1" spans="1:19">
      <c r="A14" s="50" t="s">
        <v>217</v>
      </c>
      <c r="B14" s="50" t="s">
        <v>11</v>
      </c>
      <c r="C14" s="54" t="s">
        <v>45</v>
      </c>
      <c r="D14" s="50" t="s">
        <v>14</v>
      </c>
      <c r="E14" s="50" t="s">
        <v>30</v>
      </c>
      <c r="F14" s="50" t="s">
        <v>17</v>
      </c>
      <c r="G14" s="50" t="s">
        <v>5</v>
      </c>
      <c r="H14" s="50">
        <v>2</v>
      </c>
      <c r="I14" s="50"/>
      <c r="J14" s="50"/>
      <c r="K14" s="106">
        <f t="shared" si="0"/>
        <v>2</v>
      </c>
      <c r="L14" s="52">
        <v>1</v>
      </c>
      <c r="M14" s="52"/>
      <c r="N14" s="52"/>
      <c r="O14" s="106">
        <f t="shared" si="1"/>
        <v>1</v>
      </c>
      <c r="P14" s="50">
        <v>2</v>
      </c>
      <c r="Q14" s="106">
        <v>1</v>
      </c>
      <c r="R14" s="55"/>
      <c r="S14" s="311"/>
    </row>
    <row r="15" s="35" customFormat="1" customHeight="1" spans="1:19">
      <c r="A15" s="50" t="s">
        <v>217</v>
      </c>
      <c r="B15" s="50" t="s">
        <v>11</v>
      </c>
      <c r="C15" s="54" t="s">
        <v>45</v>
      </c>
      <c r="D15" s="50" t="s">
        <v>14</v>
      </c>
      <c r="E15" s="50" t="s">
        <v>51</v>
      </c>
      <c r="F15" s="50" t="s">
        <v>17</v>
      </c>
      <c r="G15" s="50" t="s">
        <v>5</v>
      </c>
      <c r="H15" s="50"/>
      <c r="I15" s="50"/>
      <c r="J15" s="50"/>
      <c r="K15" s="55" t="s">
        <v>14</v>
      </c>
      <c r="L15" s="52"/>
      <c r="M15" s="52"/>
      <c r="N15" s="52"/>
      <c r="O15" s="72">
        <f t="shared" ref="O15:O18" si="2">L15+M15*2+N15*2</f>
        <v>0</v>
      </c>
      <c r="P15" s="55" t="s">
        <v>14</v>
      </c>
      <c r="Q15" s="55"/>
      <c r="R15" s="55"/>
      <c r="S15" s="311"/>
    </row>
    <row r="16" s="35" customFormat="1" customHeight="1" spans="1:19">
      <c r="A16" s="50" t="s">
        <v>217</v>
      </c>
      <c r="B16" s="50" t="s">
        <v>11</v>
      </c>
      <c r="C16" s="51" t="s">
        <v>52</v>
      </c>
      <c r="D16" s="50" t="s">
        <v>14</v>
      </c>
      <c r="E16" s="50" t="s">
        <v>53</v>
      </c>
      <c r="F16" s="50" t="s">
        <v>17</v>
      </c>
      <c r="G16" s="50" t="s">
        <v>5</v>
      </c>
      <c r="H16" s="50">
        <v>2</v>
      </c>
      <c r="I16" s="50"/>
      <c r="J16" s="50"/>
      <c r="K16" s="106">
        <f>H16+I16*2+J16*2</f>
        <v>2</v>
      </c>
      <c r="L16" s="52">
        <v>2</v>
      </c>
      <c r="M16" s="52"/>
      <c r="N16" s="52"/>
      <c r="O16" s="106">
        <f t="shared" si="2"/>
        <v>2</v>
      </c>
      <c r="P16" s="50">
        <v>2</v>
      </c>
      <c r="Q16" s="55"/>
      <c r="R16" s="55"/>
      <c r="S16" s="311"/>
    </row>
    <row r="17" s="35" customFormat="1" customHeight="1" spans="1:19">
      <c r="A17" s="50" t="s">
        <v>217</v>
      </c>
      <c r="B17" s="50" t="s">
        <v>11</v>
      </c>
      <c r="C17" s="51" t="s">
        <v>52</v>
      </c>
      <c r="D17" s="50" t="s">
        <v>14</v>
      </c>
      <c r="E17" s="61" t="s">
        <v>56</v>
      </c>
      <c r="F17" s="50" t="s">
        <v>17</v>
      </c>
      <c r="G17" s="50" t="s">
        <v>5</v>
      </c>
      <c r="H17" s="50"/>
      <c r="I17" s="50"/>
      <c r="J17" s="50"/>
      <c r="K17" s="50">
        <f>H17+I17*2+J17*2</f>
        <v>0</v>
      </c>
      <c r="L17" s="52"/>
      <c r="M17" s="52"/>
      <c r="N17" s="52"/>
      <c r="O17" s="72">
        <f t="shared" si="2"/>
        <v>0</v>
      </c>
      <c r="P17" s="55" t="s">
        <v>14</v>
      </c>
      <c r="Q17" s="55"/>
      <c r="R17" s="55"/>
      <c r="S17" s="311"/>
    </row>
    <row r="18" s="37" customFormat="1" customHeight="1" spans="1:20">
      <c r="A18" s="50" t="s">
        <v>217</v>
      </c>
      <c r="B18" s="55" t="s">
        <v>58</v>
      </c>
      <c r="C18" s="51" t="s">
        <v>60</v>
      </c>
      <c r="D18" s="50" t="s">
        <v>14</v>
      </c>
      <c r="E18" s="50" t="s">
        <v>61</v>
      </c>
      <c r="F18" s="50" t="s">
        <v>17</v>
      </c>
      <c r="G18" s="50" t="s">
        <v>5</v>
      </c>
      <c r="H18" s="50">
        <v>1</v>
      </c>
      <c r="I18" s="50"/>
      <c r="J18" s="50">
        <v>1</v>
      </c>
      <c r="K18" s="106">
        <f t="shared" ref="K18:K25" si="3">H18+I18*2+J18*2</f>
        <v>3</v>
      </c>
      <c r="L18" s="52"/>
      <c r="M18" s="52"/>
      <c r="N18" s="52"/>
      <c r="O18" s="72">
        <f t="shared" si="2"/>
        <v>0</v>
      </c>
      <c r="P18" s="50">
        <v>2</v>
      </c>
      <c r="Q18" s="50"/>
      <c r="R18" s="55"/>
      <c r="S18" s="36"/>
      <c r="T18" s="35"/>
    </row>
    <row r="19" s="36" customFormat="1" customHeight="1" spans="1:20">
      <c r="A19" s="50" t="s">
        <v>217</v>
      </c>
      <c r="B19" s="55" t="s">
        <v>58</v>
      </c>
      <c r="C19" s="51" t="s">
        <v>60</v>
      </c>
      <c r="D19" s="50" t="s">
        <v>14</v>
      </c>
      <c r="E19" s="50" t="s">
        <v>64</v>
      </c>
      <c r="F19" s="53" t="s">
        <v>22</v>
      </c>
      <c r="G19" s="50" t="s">
        <v>5</v>
      </c>
      <c r="H19" s="50">
        <v>1</v>
      </c>
      <c r="I19" s="50"/>
      <c r="J19" s="50">
        <v>1</v>
      </c>
      <c r="K19" s="106">
        <f t="shared" si="3"/>
        <v>3</v>
      </c>
      <c r="L19" s="50"/>
      <c r="M19" s="50"/>
      <c r="N19" s="50"/>
      <c r="O19" s="55" t="s">
        <v>14</v>
      </c>
      <c r="P19" s="55" t="s">
        <v>14</v>
      </c>
      <c r="Q19" s="50"/>
      <c r="R19" s="50"/>
      <c r="T19" s="35"/>
    </row>
    <row r="20" s="38" customFormat="1" customHeight="1" spans="1:20">
      <c r="A20" s="59" t="s">
        <v>219</v>
      </c>
      <c r="B20" s="59"/>
      <c r="C20" s="59"/>
      <c r="D20" s="59"/>
      <c r="E20" s="59"/>
      <c r="F20" s="59"/>
      <c r="G20" s="59"/>
      <c r="H20" s="59">
        <f>SUM(H4:H19)</f>
        <v>11</v>
      </c>
      <c r="I20" s="59">
        <f t="shared" ref="H20:Q20" si="4">SUM(I4:I19)</f>
        <v>1</v>
      </c>
      <c r="J20" s="59">
        <f t="shared" si="4"/>
        <v>3</v>
      </c>
      <c r="K20" s="59">
        <f t="shared" si="4"/>
        <v>19</v>
      </c>
      <c r="L20" s="59">
        <f t="shared" si="4"/>
        <v>6</v>
      </c>
      <c r="M20" s="59">
        <f t="shared" si="4"/>
        <v>1</v>
      </c>
      <c r="N20" s="59">
        <f t="shared" si="4"/>
        <v>1</v>
      </c>
      <c r="O20" s="59">
        <f t="shared" si="4"/>
        <v>10</v>
      </c>
      <c r="P20" s="59">
        <f t="shared" si="4"/>
        <v>24</v>
      </c>
      <c r="Q20" s="59">
        <f t="shared" si="4"/>
        <v>2</v>
      </c>
      <c r="R20" s="307"/>
      <c r="S20" s="343"/>
      <c r="T20" s="35"/>
    </row>
    <row r="21" s="35" customFormat="1" customHeight="1" spans="1:19">
      <c r="A21" s="50" t="s">
        <v>217</v>
      </c>
      <c r="B21" s="50" t="s">
        <v>66</v>
      </c>
      <c r="C21" s="51" t="s">
        <v>67</v>
      </c>
      <c r="D21" s="50" t="s">
        <v>68</v>
      </c>
      <c r="E21" s="50" t="s">
        <v>69</v>
      </c>
      <c r="F21" s="50" t="s">
        <v>17</v>
      </c>
      <c r="G21" s="50" t="s">
        <v>5</v>
      </c>
      <c r="H21" s="52"/>
      <c r="I21" s="52"/>
      <c r="J21" s="52"/>
      <c r="K21" s="50">
        <f t="shared" si="3"/>
        <v>0</v>
      </c>
      <c r="L21" s="52"/>
      <c r="M21" s="52"/>
      <c r="N21" s="52"/>
      <c r="O21" s="72">
        <f t="shared" ref="O18:O25" si="5">L21+M21*2+N21*2</f>
        <v>0</v>
      </c>
      <c r="P21" s="50">
        <v>2</v>
      </c>
      <c r="Q21" s="50"/>
      <c r="R21" s="50"/>
      <c r="S21" s="311"/>
    </row>
    <row r="22" s="35" customFormat="1" customHeight="1" spans="1:19">
      <c r="A22" s="50" t="s">
        <v>217</v>
      </c>
      <c r="B22" s="50" t="s">
        <v>66</v>
      </c>
      <c r="C22" s="51" t="s">
        <v>72</v>
      </c>
      <c r="D22" s="50" t="s">
        <v>68</v>
      </c>
      <c r="E22" s="50" t="s">
        <v>73</v>
      </c>
      <c r="F22" s="50" t="s">
        <v>17</v>
      </c>
      <c r="G22" s="50" t="s">
        <v>5</v>
      </c>
      <c r="H22" s="52"/>
      <c r="I22" s="52"/>
      <c r="J22" s="52"/>
      <c r="K22" s="50">
        <f t="shared" si="3"/>
        <v>0</v>
      </c>
      <c r="L22" s="52"/>
      <c r="M22" s="52"/>
      <c r="N22" s="52"/>
      <c r="O22" s="72">
        <f t="shared" si="5"/>
        <v>0</v>
      </c>
      <c r="P22" s="50">
        <v>2</v>
      </c>
      <c r="Q22" s="50"/>
      <c r="R22" s="300"/>
      <c r="S22" s="311"/>
    </row>
    <row r="23" s="36" customFormat="1" customHeight="1" spans="1:20">
      <c r="A23" s="50" t="s">
        <v>217</v>
      </c>
      <c r="B23" s="50" t="s">
        <v>66</v>
      </c>
      <c r="C23" s="51" t="s">
        <v>75</v>
      </c>
      <c r="D23" s="50" t="s">
        <v>68</v>
      </c>
      <c r="E23" s="50" t="s">
        <v>76</v>
      </c>
      <c r="F23" s="50" t="s">
        <v>17</v>
      </c>
      <c r="G23" s="60" t="s">
        <v>5</v>
      </c>
      <c r="H23" s="50"/>
      <c r="I23" s="52"/>
      <c r="J23" s="50"/>
      <c r="K23" s="50">
        <f t="shared" si="3"/>
        <v>0</v>
      </c>
      <c r="L23" s="50"/>
      <c r="M23" s="52"/>
      <c r="N23" s="50"/>
      <c r="O23" s="72">
        <f t="shared" si="5"/>
        <v>0</v>
      </c>
      <c r="P23" s="50">
        <v>2</v>
      </c>
      <c r="Q23" s="50"/>
      <c r="R23" s="300"/>
      <c r="S23" s="311"/>
      <c r="T23" s="35"/>
    </row>
    <row r="24" s="36" customFormat="1" customHeight="1" spans="1:20">
      <c r="A24" s="50" t="s">
        <v>217</v>
      </c>
      <c r="B24" s="50" t="s">
        <v>66</v>
      </c>
      <c r="C24" s="51" t="s">
        <v>78</v>
      </c>
      <c r="D24" s="50" t="s">
        <v>68</v>
      </c>
      <c r="E24" s="50" t="s">
        <v>79</v>
      </c>
      <c r="F24" s="50" t="s">
        <v>17</v>
      </c>
      <c r="G24" s="60" t="s">
        <v>5</v>
      </c>
      <c r="H24" s="50">
        <v>2</v>
      </c>
      <c r="I24" s="52"/>
      <c r="J24" s="50"/>
      <c r="K24" s="106">
        <f t="shared" si="3"/>
        <v>2</v>
      </c>
      <c r="L24" s="52">
        <v>2</v>
      </c>
      <c r="M24" s="52"/>
      <c r="N24" s="52"/>
      <c r="O24" s="106">
        <f t="shared" si="5"/>
        <v>2</v>
      </c>
      <c r="P24" s="50">
        <v>2</v>
      </c>
      <c r="Q24" s="106">
        <v>1</v>
      </c>
      <c r="R24" s="55"/>
      <c r="S24" s="310"/>
      <c r="T24" s="35"/>
    </row>
    <row r="25" s="36" customFormat="1" customHeight="1" spans="1:20">
      <c r="A25" s="50" t="s">
        <v>217</v>
      </c>
      <c r="B25" s="50" t="s">
        <v>66</v>
      </c>
      <c r="C25" s="51" t="s">
        <v>81</v>
      </c>
      <c r="D25" s="50" t="s">
        <v>68</v>
      </c>
      <c r="E25" s="50" t="s">
        <v>175</v>
      </c>
      <c r="F25" s="50" t="s">
        <v>17</v>
      </c>
      <c r="G25" s="60" t="s">
        <v>5</v>
      </c>
      <c r="H25" s="50"/>
      <c r="I25" s="52"/>
      <c r="J25" s="50"/>
      <c r="K25" s="50">
        <f t="shared" si="3"/>
        <v>0</v>
      </c>
      <c r="L25" s="52"/>
      <c r="M25" s="52"/>
      <c r="N25" s="52"/>
      <c r="O25" s="72">
        <f t="shared" si="5"/>
        <v>0</v>
      </c>
      <c r="P25" s="50">
        <v>2</v>
      </c>
      <c r="Q25" s="50"/>
      <c r="R25" s="55"/>
      <c r="S25" s="311"/>
      <c r="T25" s="35"/>
    </row>
    <row r="26" s="38" customFormat="1" customHeight="1" spans="1:20">
      <c r="A26" s="59" t="s">
        <v>220</v>
      </c>
      <c r="B26" s="59"/>
      <c r="C26" s="59"/>
      <c r="D26" s="59"/>
      <c r="E26" s="59"/>
      <c r="F26" s="59"/>
      <c r="G26" s="59"/>
      <c r="H26" s="59">
        <f t="shared" ref="H26:Q26" si="6">SUM(H21:H25)</f>
        <v>2</v>
      </c>
      <c r="I26" s="59">
        <f t="shared" si="6"/>
        <v>0</v>
      </c>
      <c r="J26" s="59">
        <f t="shared" si="6"/>
        <v>0</v>
      </c>
      <c r="K26" s="59">
        <f t="shared" si="6"/>
        <v>2</v>
      </c>
      <c r="L26" s="59">
        <f t="shared" si="6"/>
        <v>2</v>
      </c>
      <c r="M26" s="59">
        <f t="shared" si="6"/>
        <v>0</v>
      </c>
      <c r="N26" s="59">
        <f t="shared" si="6"/>
        <v>0</v>
      </c>
      <c r="O26" s="59">
        <f t="shared" si="6"/>
        <v>2</v>
      </c>
      <c r="P26" s="59">
        <f t="shared" si="6"/>
        <v>10</v>
      </c>
      <c r="Q26" s="59">
        <f t="shared" si="6"/>
        <v>1</v>
      </c>
      <c r="R26" s="59"/>
      <c r="S26" s="343"/>
      <c r="T26" s="35"/>
    </row>
    <row r="27" s="35" customFormat="1" customHeight="1" spans="1:19">
      <c r="A27" s="50" t="s">
        <v>217</v>
      </c>
      <c r="B27" s="50" t="s">
        <v>84</v>
      </c>
      <c r="C27" s="51" t="s">
        <v>85</v>
      </c>
      <c r="D27" s="50" t="s">
        <v>86</v>
      </c>
      <c r="E27" s="50" t="s">
        <v>87</v>
      </c>
      <c r="F27" s="50" t="s">
        <v>17</v>
      </c>
      <c r="G27" s="50" t="s">
        <v>5</v>
      </c>
      <c r="H27" s="50"/>
      <c r="I27" s="52"/>
      <c r="J27" s="52"/>
      <c r="K27" s="50">
        <f t="shared" ref="K27:K31" si="7">H27+I27*2+J27*2</f>
        <v>0</v>
      </c>
      <c r="L27" s="50"/>
      <c r="M27" s="52"/>
      <c r="N27" s="52"/>
      <c r="O27" s="72">
        <f t="shared" ref="O27:O31" si="8">L27+M27*2+N27*2</f>
        <v>0</v>
      </c>
      <c r="P27" s="50">
        <v>2</v>
      </c>
      <c r="Q27" s="55"/>
      <c r="R27" s="50"/>
      <c r="S27" s="311"/>
    </row>
    <row r="28" s="35" customFormat="1" customHeight="1" spans="1:19">
      <c r="A28" s="50" t="s">
        <v>217</v>
      </c>
      <c r="B28" s="50" t="s">
        <v>84</v>
      </c>
      <c r="C28" s="51" t="s">
        <v>85</v>
      </c>
      <c r="D28" s="50" t="s">
        <v>86</v>
      </c>
      <c r="E28" s="50" t="s">
        <v>89</v>
      </c>
      <c r="F28" s="50" t="s">
        <v>17</v>
      </c>
      <c r="G28" s="55" t="s">
        <v>221</v>
      </c>
      <c r="H28" s="50"/>
      <c r="I28" s="52"/>
      <c r="J28" s="52"/>
      <c r="K28" s="55" t="s">
        <v>14</v>
      </c>
      <c r="L28" s="50"/>
      <c r="M28" s="52"/>
      <c r="N28" s="52"/>
      <c r="O28" s="72">
        <f t="shared" si="8"/>
        <v>0</v>
      </c>
      <c r="P28" s="50">
        <v>2</v>
      </c>
      <c r="Q28" s="55"/>
      <c r="R28" s="50"/>
      <c r="S28" s="311"/>
    </row>
    <row r="29" s="35" customFormat="1" customHeight="1" spans="1:19">
      <c r="A29" s="50" t="s">
        <v>217</v>
      </c>
      <c r="B29" s="50" t="s">
        <v>84</v>
      </c>
      <c r="C29" s="51" t="s">
        <v>91</v>
      </c>
      <c r="D29" s="50" t="s">
        <v>86</v>
      </c>
      <c r="E29" s="50" t="s">
        <v>92</v>
      </c>
      <c r="F29" s="50" t="s">
        <v>17</v>
      </c>
      <c r="G29" s="50" t="s">
        <v>5</v>
      </c>
      <c r="H29" s="52">
        <v>1</v>
      </c>
      <c r="I29" s="52"/>
      <c r="J29" s="52"/>
      <c r="K29" s="106">
        <f t="shared" si="7"/>
        <v>1</v>
      </c>
      <c r="L29" s="52">
        <v>1</v>
      </c>
      <c r="M29" s="52"/>
      <c r="N29" s="52"/>
      <c r="O29" s="106">
        <f t="shared" si="8"/>
        <v>1</v>
      </c>
      <c r="P29" s="50">
        <v>2</v>
      </c>
      <c r="Q29" s="55"/>
      <c r="R29" s="50"/>
      <c r="S29" s="311"/>
    </row>
    <row r="30" s="35" customFormat="1" customHeight="1" spans="1:19">
      <c r="A30" s="50" t="s">
        <v>217</v>
      </c>
      <c r="B30" s="50" t="s">
        <v>84</v>
      </c>
      <c r="C30" s="51" t="s">
        <v>91</v>
      </c>
      <c r="D30" s="50" t="s">
        <v>86</v>
      </c>
      <c r="E30" s="50" t="s">
        <v>94</v>
      </c>
      <c r="F30" s="50" t="s">
        <v>17</v>
      </c>
      <c r="G30" s="50" t="s">
        <v>5</v>
      </c>
      <c r="H30" s="52">
        <v>1</v>
      </c>
      <c r="I30" s="52"/>
      <c r="J30" s="52"/>
      <c r="K30" s="106">
        <f t="shared" si="7"/>
        <v>1</v>
      </c>
      <c r="L30" s="52">
        <v>1</v>
      </c>
      <c r="M30" s="52"/>
      <c r="N30" s="52"/>
      <c r="O30" s="106">
        <f t="shared" si="8"/>
        <v>1</v>
      </c>
      <c r="P30" s="50">
        <v>2</v>
      </c>
      <c r="Q30" s="106">
        <v>1</v>
      </c>
      <c r="R30" s="300"/>
      <c r="S30" s="311"/>
    </row>
    <row r="31" s="35" customFormat="1" customHeight="1" spans="1:19">
      <c r="A31" s="50" t="s">
        <v>217</v>
      </c>
      <c r="B31" s="50" t="s">
        <v>84</v>
      </c>
      <c r="C31" s="51" t="s">
        <v>96</v>
      </c>
      <c r="D31" s="50" t="s">
        <v>86</v>
      </c>
      <c r="E31" s="50" t="s">
        <v>97</v>
      </c>
      <c r="F31" s="50" t="s">
        <v>17</v>
      </c>
      <c r="G31" s="50" t="s">
        <v>5</v>
      </c>
      <c r="H31" s="52"/>
      <c r="I31" s="52"/>
      <c r="J31" s="52"/>
      <c r="K31" s="50">
        <f t="shared" si="7"/>
        <v>0</v>
      </c>
      <c r="L31" s="52"/>
      <c r="M31" s="52"/>
      <c r="N31" s="52"/>
      <c r="O31" s="72">
        <f t="shared" si="8"/>
        <v>0</v>
      </c>
      <c r="P31" s="50">
        <v>2</v>
      </c>
      <c r="Q31" s="55"/>
      <c r="R31" s="50"/>
      <c r="S31" s="311"/>
    </row>
    <row r="32" s="35" customFormat="1" hidden="1" customHeight="1" spans="1:19">
      <c r="A32" s="50" t="s">
        <v>217</v>
      </c>
      <c r="B32" s="50" t="s">
        <v>84</v>
      </c>
      <c r="C32" s="51" t="s">
        <v>99</v>
      </c>
      <c r="D32" s="50" t="s">
        <v>86</v>
      </c>
      <c r="E32" s="55" t="s">
        <v>14</v>
      </c>
      <c r="F32" s="55" t="s">
        <v>14</v>
      </c>
      <c r="G32" s="55" t="s">
        <v>14</v>
      </c>
      <c r="H32" s="50"/>
      <c r="I32" s="50"/>
      <c r="J32" s="50"/>
      <c r="K32" s="55" t="s">
        <v>14</v>
      </c>
      <c r="L32" s="50"/>
      <c r="M32" s="50"/>
      <c r="N32" s="50"/>
      <c r="O32" s="55" t="s">
        <v>14</v>
      </c>
      <c r="P32" s="55" t="s">
        <v>14</v>
      </c>
      <c r="Q32" s="55" t="s">
        <v>14</v>
      </c>
      <c r="R32" s="50"/>
      <c r="S32" s="311"/>
    </row>
    <row r="33" s="38" customFormat="1" customHeight="1" spans="1:20">
      <c r="A33" s="59" t="s">
        <v>220</v>
      </c>
      <c r="B33" s="59"/>
      <c r="C33" s="59"/>
      <c r="D33" s="59"/>
      <c r="E33" s="59"/>
      <c r="F33" s="59"/>
      <c r="G33" s="59"/>
      <c r="H33" s="59">
        <f t="shared" ref="H33:Q33" si="9">SUM(H27:H32)</f>
        <v>2</v>
      </c>
      <c r="I33" s="59">
        <f t="shared" si="9"/>
        <v>0</v>
      </c>
      <c r="J33" s="59">
        <f t="shared" si="9"/>
        <v>0</v>
      </c>
      <c r="K33" s="59">
        <f t="shared" si="9"/>
        <v>2</v>
      </c>
      <c r="L33" s="59">
        <f t="shared" si="9"/>
        <v>2</v>
      </c>
      <c r="M33" s="59">
        <f t="shared" si="9"/>
        <v>0</v>
      </c>
      <c r="N33" s="59">
        <f t="shared" si="9"/>
        <v>0</v>
      </c>
      <c r="O33" s="59">
        <f t="shared" si="9"/>
        <v>2</v>
      </c>
      <c r="P33" s="59">
        <f t="shared" si="9"/>
        <v>10</v>
      </c>
      <c r="Q33" s="59">
        <f t="shared" si="9"/>
        <v>1</v>
      </c>
      <c r="R33" s="59"/>
      <c r="S33" s="343"/>
      <c r="T33" s="35"/>
    </row>
    <row r="34" s="39" customFormat="1" customHeight="1" spans="1:19">
      <c r="A34" s="50" t="s">
        <v>217</v>
      </c>
      <c r="B34" s="50" t="s">
        <v>84</v>
      </c>
      <c r="C34" s="51" t="s">
        <v>100</v>
      </c>
      <c r="D34" s="61" t="s">
        <v>222</v>
      </c>
      <c r="E34" s="50" t="s">
        <v>102</v>
      </c>
      <c r="F34" s="50" t="s">
        <v>17</v>
      </c>
      <c r="G34" s="50" t="s">
        <v>5</v>
      </c>
      <c r="H34" s="52">
        <v>1</v>
      </c>
      <c r="I34" s="52"/>
      <c r="J34" s="52"/>
      <c r="K34" s="106">
        <f t="shared" ref="K34:K40" si="10">H34+I34*2+J34*2</f>
        <v>1</v>
      </c>
      <c r="L34" s="52">
        <v>1</v>
      </c>
      <c r="M34" s="52"/>
      <c r="N34" s="52"/>
      <c r="O34" s="106">
        <f t="shared" ref="O34:O40" si="11">L34+M34*2+N34*2</f>
        <v>1</v>
      </c>
      <c r="P34" s="50">
        <v>2</v>
      </c>
      <c r="Q34" s="50"/>
      <c r="R34" s="50"/>
      <c r="S34" s="344"/>
    </row>
    <row r="35" s="39" customFormat="1" customHeight="1" spans="1:20">
      <c r="A35" s="50" t="s">
        <v>217</v>
      </c>
      <c r="B35" s="55" t="s">
        <v>58</v>
      </c>
      <c r="C35" s="51" t="s">
        <v>105</v>
      </c>
      <c r="D35" s="61" t="s">
        <v>222</v>
      </c>
      <c r="E35" s="50" t="s">
        <v>106</v>
      </c>
      <c r="F35" s="50" t="s">
        <v>17</v>
      </c>
      <c r="G35" s="50" t="s">
        <v>5</v>
      </c>
      <c r="H35" s="52">
        <v>1</v>
      </c>
      <c r="I35" s="52"/>
      <c r="J35" s="52"/>
      <c r="K35" s="106">
        <f t="shared" si="10"/>
        <v>1</v>
      </c>
      <c r="L35" s="52">
        <v>1</v>
      </c>
      <c r="M35" s="52"/>
      <c r="N35" s="52"/>
      <c r="O35" s="106">
        <f t="shared" si="11"/>
        <v>1</v>
      </c>
      <c r="P35" s="50">
        <v>2</v>
      </c>
      <c r="Q35" s="106">
        <v>1</v>
      </c>
      <c r="R35" s="55"/>
      <c r="S35" s="311"/>
      <c r="T35" s="35"/>
    </row>
    <row r="36" s="37" customFormat="1" customHeight="1" spans="1:20">
      <c r="A36" s="50" t="s">
        <v>217</v>
      </c>
      <c r="B36" s="55" t="s">
        <v>58</v>
      </c>
      <c r="C36" s="51" t="s">
        <v>105</v>
      </c>
      <c r="D36" s="61" t="s">
        <v>222</v>
      </c>
      <c r="E36" s="50" t="s">
        <v>109</v>
      </c>
      <c r="F36" s="50" t="s">
        <v>17</v>
      </c>
      <c r="G36" s="50" t="s">
        <v>5</v>
      </c>
      <c r="H36" s="52"/>
      <c r="I36" s="52"/>
      <c r="J36" s="52"/>
      <c r="K36" s="50">
        <f t="shared" si="10"/>
        <v>0</v>
      </c>
      <c r="L36" s="52"/>
      <c r="M36" s="52"/>
      <c r="N36" s="52"/>
      <c r="O36" s="72">
        <f t="shared" si="11"/>
        <v>0</v>
      </c>
      <c r="P36" s="50">
        <v>2</v>
      </c>
      <c r="Q36" s="50"/>
      <c r="R36" s="50"/>
      <c r="S36" s="344"/>
      <c r="T36" s="35"/>
    </row>
    <row r="37" s="39" customFormat="1" customHeight="1" spans="1:20">
      <c r="A37" s="50" t="s">
        <v>217</v>
      </c>
      <c r="B37" s="55" t="s">
        <v>58</v>
      </c>
      <c r="C37" s="51" t="s">
        <v>111</v>
      </c>
      <c r="D37" s="61" t="s">
        <v>222</v>
      </c>
      <c r="E37" s="50" t="s">
        <v>112</v>
      </c>
      <c r="F37" s="50" t="s">
        <v>17</v>
      </c>
      <c r="G37" s="50" t="s">
        <v>5</v>
      </c>
      <c r="H37" s="52"/>
      <c r="I37" s="52"/>
      <c r="J37" s="52"/>
      <c r="K37" s="50">
        <f t="shared" si="10"/>
        <v>0</v>
      </c>
      <c r="L37" s="52"/>
      <c r="M37" s="52"/>
      <c r="N37" s="52"/>
      <c r="O37" s="72">
        <f t="shared" si="11"/>
        <v>0</v>
      </c>
      <c r="P37" s="50">
        <v>2</v>
      </c>
      <c r="Q37" s="50"/>
      <c r="R37" s="50"/>
      <c r="S37" s="344"/>
      <c r="T37" s="35"/>
    </row>
    <row r="38" s="39" customFormat="1" customHeight="1" spans="1:20">
      <c r="A38" s="50" t="s">
        <v>217</v>
      </c>
      <c r="B38" s="55" t="s">
        <v>58</v>
      </c>
      <c r="C38" s="51" t="s">
        <v>111</v>
      </c>
      <c r="D38" s="61" t="s">
        <v>222</v>
      </c>
      <c r="E38" s="50" t="s">
        <v>115</v>
      </c>
      <c r="F38" s="50" t="s">
        <v>17</v>
      </c>
      <c r="G38" s="50" t="s">
        <v>5</v>
      </c>
      <c r="H38" s="52"/>
      <c r="I38" s="52"/>
      <c r="J38" s="52"/>
      <c r="K38" s="50">
        <f t="shared" si="10"/>
        <v>0</v>
      </c>
      <c r="L38" s="52"/>
      <c r="M38" s="52"/>
      <c r="N38" s="52"/>
      <c r="O38" s="72">
        <f t="shared" si="11"/>
        <v>0</v>
      </c>
      <c r="P38" s="50">
        <v>2</v>
      </c>
      <c r="Q38" s="50"/>
      <c r="R38" s="50"/>
      <c r="S38" s="344"/>
      <c r="T38" s="35"/>
    </row>
    <row r="39" s="37" customFormat="1" customHeight="1" spans="1:20">
      <c r="A39" s="50" t="s">
        <v>217</v>
      </c>
      <c r="B39" s="55" t="s">
        <v>58</v>
      </c>
      <c r="C39" s="51" t="s">
        <v>117</v>
      </c>
      <c r="D39" s="61" t="s">
        <v>222</v>
      </c>
      <c r="E39" s="50" t="s">
        <v>118</v>
      </c>
      <c r="F39" s="50" t="s">
        <v>17</v>
      </c>
      <c r="G39" s="50" t="s">
        <v>5</v>
      </c>
      <c r="H39" s="52"/>
      <c r="I39" s="52"/>
      <c r="J39" s="52"/>
      <c r="K39" s="50">
        <f t="shared" si="10"/>
        <v>0</v>
      </c>
      <c r="L39" s="52"/>
      <c r="M39" s="52"/>
      <c r="N39" s="52"/>
      <c r="O39" s="72">
        <f t="shared" si="11"/>
        <v>0</v>
      </c>
      <c r="P39" s="50">
        <v>2</v>
      </c>
      <c r="Q39" s="50"/>
      <c r="R39" s="50"/>
      <c r="S39" s="344"/>
      <c r="T39" s="35"/>
    </row>
    <row r="40" s="39" customFormat="1" customHeight="1" spans="1:20">
      <c r="A40" s="50" t="s">
        <v>217</v>
      </c>
      <c r="B40" s="55" t="s">
        <v>58</v>
      </c>
      <c r="C40" s="51" t="s">
        <v>117</v>
      </c>
      <c r="D40" s="61" t="s">
        <v>222</v>
      </c>
      <c r="E40" s="50" t="s">
        <v>121</v>
      </c>
      <c r="F40" s="50" t="s">
        <v>17</v>
      </c>
      <c r="G40" s="50" t="s">
        <v>5</v>
      </c>
      <c r="H40" s="52"/>
      <c r="I40" s="52"/>
      <c r="J40" s="52"/>
      <c r="K40" s="50">
        <f t="shared" si="10"/>
        <v>0</v>
      </c>
      <c r="L40" s="52"/>
      <c r="M40" s="52"/>
      <c r="N40" s="52"/>
      <c r="O40" s="72">
        <f t="shared" si="11"/>
        <v>0</v>
      </c>
      <c r="P40" s="50">
        <v>2</v>
      </c>
      <c r="Q40" s="50"/>
      <c r="R40" s="50"/>
      <c r="S40" s="344"/>
      <c r="T40" s="35"/>
    </row>
    <row r="41" s="37" customFormat="1" customHeight="1" spans="1:20">
      <c r="A41" s="59" t="s">
        <v>223</v>
      </c>
      <c r="B41" s="59"/>
      <c r="C41" s="59"/>
      <c r="D41" s="59"/>
      <c r="E41" s="59"/>
      <c r="F41" s="59"/>
      <c r="G41" s="59"/>
      <c r="H41" s="59">
        <f t="shared" ref="H41:Q41" si="12">SUM(H34:H40)</f>
        <v>2</v>
      </c>
      <c r="I41" s="59">
        <f t="shared" si="12"/>
        <v>0</v>
      </c>
      <c r="J41" s="59">
        <f t="shared" si="12"/>
        <v>0</v>
      </c>
      <c r="K41" s="59">
        <f t="shared" si="12"/>
        <v>2</v>
      </c>
      <c r="L41" s="59">
        <f t="shared" si="12"/>
        <v>2</v>
      </c>
      <c r="M41" s="59">
        <f t="shared" si="12"/>
        <v>0</v>
      </c>
      <c r="N41" s="59">
        <f t="shared" si="12"/>
        <v>0</v>
      </c>
      <c r="O41" s="59">
        <f t="shared" si="12"/>
        <v>2</v>
      </c>
      <c r="P41" s="59">
        <f t="shared" si="12"/>
        <v>14</v>
      </c>
      <c r="Q41" s="59">
        <f t="shared" si="12"/>
        <v>1</v>
      </c>
      <c r="R41" s="59"/>
      <c r="S41" s="344"/>
      <c r="T41" s="35"/>
    </row>
    <row r="42" s="37" customFormat="1" customHeight="1" spans="1:20">
      <c r="A42" s="50" t="s">
        <v>217</v>
      </c>
      <c r="B42" s="50" t="s">
        <v>123</v>
      </c>
      <c r="C42" s="51" t="s">
        <v>125</v>
      </c>
      <c r="D42" s="50" t="s">
        <v>126</v>
      </c>
      <c r="E42" s="61" t="s">
        <v>127</v>
      </c>
      <c r="F42" s="50" t="s">
        <v>17</v>
      </c>
      <c r="G42" s="61" t="s">
        <v>5</v>
      </c>
      <c r="H42" s="52"/>
      <c r="I42" s="52"/>
      <c r="J42" s="52"/>
      <c r="K42" s="50">
        <f t="shared" ref="K42:K44" si="13">H42+I42*2+J42*2</f>
        <v>0</v>
      </c>
      <c r="L42" s="52"/>
      <c r="M42" s="52"/>
      <c r="N42" s="52"/>
      <c r="O42" s="72">
        <f>L42+M42*2+N42*2</f>
        <v>0</v>
      </c>
      <c r="P42" s="50">
        <v>2</v>
      </c>
      <c r="Q42" s="55"/>
      <c r="R42" s="55"/>
      <c r="S42" s="344"/>
      <c r="T42" s="35"/>
    </row>
    <row r="43" s="37" customFormat="1" customHeight="1" spans="1:20">
      <c r="A43" s="50" t="s">
        <v>217</v>
      </c>
      <c r="B43" s="50" t="s">
        <v>123</v>
      </c>
      <c r="C43" s="51" t="s">
        <v>131</v>
      </c>
      <c r="D43" s="50" t="s">
        <v>126</v>
      </c>
      <c r="E43" s="61" t="s">
        <v>132</v>
      </c>
      <c r="F43" s="50" t="s">
        <v>17</v>
      </c>
      <c r="G43" s="61" t="s">
        <v>5</v>
      </c>
      <c r="H43" s="50"/>
      <c r="I43" s="50"/>
      <c r="J43" s="50"/>
      <c r="K43" s="50">
        <f t="shared" si="13"/>
        <v>0</v>
      </c>
      <c r="L43" s="50"/>
      <c r="M43" s="50"/>
      <c r="N43" s="50"/>
      <c r="O43" s="72">
        <f>L43+M43*2+N43*2</f>
        <v>0</v>
      </c>
      <c r="P43" s="50">
        <v>2</v>
      </c>
      <c r="Q43" s="50"/>
      <c r="R43" s="55"/>
      <c r="S43" s="344"/>
      <c r="T43" s="35"/>
    </row>
    <row r="44" s="37" customFormat="1" customHeight="1" spans="1:20">
      <c r="A44" s="50" t="s">
        <v>217</v>
      </c>
      <c r="B44" s="50" t="s">
        <v>123</v>
      </c>
      <c r="C44" s="51" t="s">
        <v>131</v>
      </c>
      <c r="D44" s="50" t="s">
        <v>126</v>
      </c>
      <c r="E44" s="50" t="s">
        <v>138</v>
      </c>
      <c r="F44" s="53" t="s">
        <v>22</v>
      </c>
      <c r="G44" s="50" t="s">
        <v>5</v>
      </c>
      <c r="H44" s="52"/>
      <c r="I44" s="52"/>
      <c r="J44" s="52"/>
      <c r="K44" s="50">
        <f t="shared" si="13"/>
        <v>0</v>
      </c>
      <c r="L44" s="52"/>
      <c r="M44" s="52"/>
      <c r="N44" s="52"/>
      <c r="O44" s="55" t="s">
        <v>14</v>
      </c>
      <c r="P44" s="55" t="s">
        <v>14</v>
      </c>
      <c r="Q44" s="55"/>
      <c r="R44" s="55"/>
      <c r="S44" s="344"/>
      <c r="T44" s="35"/>
    </row>
    <row r="45" s="39" customFormat="1" customHeight="1" spans="1:20">
      <c r="A45" s="50" t="s">
        <v>217</v>
      </c>
      <c r="B45" s="50" t="s">
        <v>66</v>
      </c>
      <c r="C45" s="51" t="s">
        <v>137</v>
      </c>
      <c r="D45" s="50" t="s">
        <v>126</v>
      </c>
      <c r="E45" s="55" t="s">
        <v>14</v>
      </c>
      <c r="F45" s="55" t="s">
        <v>14</v>
      </c>
      <c r="G45" s="55" t="s">
        <v>14</v>
      </c>
      <c r="H45" s="52"/>
      <c r="I45" s="52"/>
      <c r="J45" s="52"/>
      <c r="K45" s="55" t="s">
        <v>14</v>
      </c>
      <c r="L45" s="52"/>
      <c r="M45" s="52"/>
      <c r="N45" s="52"/>
      <c r="O45" s="55" t="s">
        <v>14</v>
      </c>
      <c r="P45" s="55" t="s">
        <v>14</v>
      </c>
      <c r="Q45" s="55"/>
      <c r="R45" s="50"/>
      <c r="S45" s="344"/>
      <c r="T45" s="35"/>
    </row>
    <row r="46" s="38" customFormat="1" customHeight="1" spans="1:19">
      <c r="A46" s="59" t="s">
        <v>224</v>
      </c>
      <c r="B46" s="59"/>
      <c r="C46" s="59"/>
      <c r="D46" s="59"/>
      <c r="E46" s="59"/>
      <c r="F46" s="59"/>
      <c r="G46" s="59"/>
      <c r="H46" s="59">
        <f t="shared" ref="H46:Q46" si="14">SUM(H42:H45)</f>
        <v>0</v>
      </c>
      <c r="I46" s="59">
        <f t="shared" si="14"/>
        <v>0</v>
      </c>
      <c r="J46" s="59">
        <f t="shared" si="14"/>
        <v>0</v>
      </c>
      <c r="K46" s="59">
        <f t="shared" si="14"/>
        <v>0</v>
      </c>
      <c r="L46" s="59">
        <f t="shared" si="14"/>
        <v>0</v>
      </c>
      <c r="M46" s="59">
        <f t="shared" si="14"/>
        <v>0</v>
      </c>
      <c r="N46" s="59">
        <f t="shared" si="14"/>
        <v>0</v>
      </c>
      <c r="O46" s="59">
        <f t="shared" si="14"/>
        <v>0</v>
      </c>
      <c r="P46" s="59">
        <f t="shared" si="14"/>
        <v>4</v>
      </c>
      <c r="Q46" s="59">
        <f t="shared" si="14"/>
        <v>0</v>
      </c>
      <c r="R46" s="59"/>
      <c r="S46" s="343"/>
    </row>
    <row r="47" s="40" customFormat="1" customHeight="1" spans="1:19">
      <c r="A47" s="45" t="s">
        <v>225</v>
      </c>
      <c r="B47" s="44"/>
      <c r="C47" s="44"/>
      <c r="D47" s="44"/>
      <c r="E47" s="44"/>
      <c r="F47" s="44"/>
      <c r="G47" s="44"/>
      <c r="H47" s="46">
        <f t="shared" ref="H47:P47" si="15">H20+H26+H33+H46+H41</f>
        <v>17</v>
      </c>
      <c r="I47" s="46">
        <f t="shared" si="15"/>
        <v>1</v>
      </c>
      <c r="J47" s="46">
        <f t="shared" si="15"/>
        <v>3</v>
      </c>
      <c r="K47" s="46">
        <f t="shared" si="15"/>
        <v>25</v>
      </c>
      <c r="L47" s="66">
        <f t="shared" si="15"/>
        <v>12</v>
      </c>
      <c r="M47" s="66">
        <f t="shared" si="15"/>
        <v>1</v>
      </c>
      <c r="N47" s="66">
        <f t="shared" si="15"/>
        <v>1</v>
      </c>
      <c r="O47" s="66">
        <f t="shared" si="15"/>
        <v>16</v>
      </c>
      <c r="P47" s="77">
        <f t="shared" si="15"/>
        <v>62</v>
      </c>
      <c r="Q47" s="297">
        <f>Q20+Q26+Q33+Q41+Q46</f>
        <v>5</v>
      </c>
      <c r="R47" s="345"/>
      <c r="S47" s="346"/>
    </row>
    <row r="48" s="40" customFormat="1" customHeight="1" spans="1:19">
      <c r="A48" s="62" t="s">
        <v>226</v>
      </c>
      <c r="B48" s="62"/>
      <c r="C48" s="62"/>
      <c r="D48" s="62"/>
      <c r="E48" s="62"/>
      <c r="F48" s="62"/>
      <c r="G48" s="62"/>
      <c r="H48" s="339">
        <f>(H47/34+I47/34*2+J47/34*2)/6*100</f>
        <v>12.2549019607843</v>
      </c>
      <c r="I48" s="339"/>
      <c r="J48" s="339"/>
      <c r="K48" s="339"/>
      <c r="L48" s="339">
        <f>(L47/34+M47/34*2+N47/34*2)/6*100</f>
        <v>7.84313725490196</v>
      </c>
      <c r="M48" s="339"/>
      <c r="N48" s="339"/>
      <c r="O48" s="339"/>
      <c r="P48" s="339"/>
      <c r="Q48" s="63"/>
      <c r="R48" s="63"/>
      <c r="S48" s="346"/>
    </row>
    <row r="49" s="35" customFormat="1" customHeight="1" spans="1:19">
      <c r="A49" s="62" t="s">
        <v>227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311"/>
    </row>
    <row r="50" s="35" customFormat="1" customHeight="1" spans="3:19">
      <c r="C50" s="41"/>
      <c r="S50" s="311"/>
    </row>
    <row r="54" s="35" customFormat="1" customHeight="1" spans="3:19">
      <c r="C54" s="41"/>
      <c r="S54" s="311"/>
    </row>
  </sheetData>
  <mergeCells count="24">
    <mergeCell ref="A1:R1"/>
    <mergeCell ref="H2:K2"/>
    <mergeCell ref="L2:O2"/>
    <mergeCell ref="A20:G20"/>
    <mergeCell ref="A26:G26"/>
    <mergeCell ref="A33:G33"/>
    <mergeCell ref="A41:G41"/>
    <mergeCell ref="A46:G46"/>
    <mergeCell ref="A47:G47"/>
    <mergeCell ref="A48:G48"/>
    <mergeCell ref="H48:K48"/>
    <mergeCell ref="L48:O48"/>
    <mergeCell ref="A49:R49"/>
    <mergeCell ref="A2:A3"/>
    <mergeCell ref="B2:B3"/>
    <mergeCell ref="C2:C3"/>
    <mergeCell ref="D2:D3"/>
    <mergeCell ref="E2:E3"/>
    <mergeCell ref="F2:F3"/>
    <mergeCell ref="G2:G3"/>
    <mergeCell ref="P2:P3"/>
    <mergeCell ref="Q2:Q3"/>
    <mergeCell ref="R2:R3"/>
    <mergeCell ref="S18:S19"/>
  </mergeCells>
  <pageMargins left="0.75" right="0.75" top="1" bottom="1" header="0.5" footer="0.5"/>
  <pageSetup paperSize="9" orientation="portrait"/>
  <headerFooter/>
  <ignoredErrors>
    <ignoredError sqref="K41:O44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workbookViewId="0">
      <selection activeCell="N25" sqref="N25"/>
    </sheetView>
  </sheetViews>
  <sheetFormatPr defaultColWidth="9" defaultRowHeight="13.5"/>
  <cols>
    <col min="1" max="1" width="15.25" style="209" customWidth="1"/>
    <col min="2" max="2" width="9.875" style="209" customWidth="1"/>
    <col min="3" max="3" width="11.125" style="209" customWidth="1"/>
    <col min="4" max="5" width="7" style="209" customWidth="1"/>
    <col min="6" max="6" width="26.125" style="209" customWidth="1"/>
    <col min="7" max="7" width="9.875" style="209" customWidth="1"/>
    <col min="8" max="8" width="14.625" style="209" customWidth="1"/>
    <col min="9" max="9" width="21.25" style="209" customWidth="1"/>
    <col min="10" max="10" width="5.625" style="209" customWidth="1"/>
    <col min="11" max="11" width="13.5" style="209" customWidth="1"/>
    <col min="12" max="12" width="7.75" style="209" customWidth="1"/>
    <col min="13" max="13" width="17.625" style="209" customWidth="1"/>
    <col min="14" max="14" width="7.75" customWidth="1"/>
    <col min="15" max="16" width="5.625" style="317" customWidth="1"/>
  </cols>
  <sheetData>
    <row r="1" s="316" customFormat="1" ht="22" customHeight="1" spans="1:16">
      <c r="A1" s="318" t="s">
        <v>228</v>
      </c>
      <c r="B1" s="318" t="s">
        <v>229</v>
      </c>
      <c r="C1" s="318" t="s">
        <v>230</v>
      </c>
      <c r="D1" s="318" t="s">
        <v>231</v>
      </c>
      <c r="E1" s="318" t="s">
        <v>232</v>
      </c>
      <c r="F1" s="318" t="s">
        <v>233</v>
      </c>
      <c r="G1" s="318" t="s">
        <v>234</v>
      </c>
      <c r="H1" s="318" t="s">
        <v>235</v>
      </c>
      <c r="I1" s="318" t="s">
        <v>236</v>
      </c>
      <c r="J1" s="318" t="s">
        <v>237</v>
      </c>
      <c r="K1" s="318" t="s">
        <v>238</v>
      </c>
      <c r="L1" s="318" t="s">
        <v>239</v>
      </c>
      <c r="M1" s="318" t="s">
        <v>240</v>
      </c>
      <c r="N1" s="318" t="s">
        <v>241</v>
      </c>
      <c r="O1" s="327" t="s">
        <v>242</v>
      </c>
      <c r="P1" s="327" t="s">
        <v>243</v>
      </c>
    </row>
    <row r="2" ht="15" spans="1:17">
      <c r="A2" s="319" t="s">
        <v>833</v>
      </c>
      <c r="B2" s="319" t="s">
        <v>834</v>
      </c>
      <c r="C2" s="319" t="s">
        <v>835</v>
      </c>
      <c r="D2" s="319" t="s">
        <v>247</v>
      </c>
      <c r="E2" s="319" t="s">
        <v>314</v>
      </c>
      <c r="F2" s="319" t="s">
        <v>836</v>
      </c>
      <c r="G2" s="319" t="s">
        <v>837</v>
      </c>
      <c r="H2" s="319" t="s">
        <v>265</v>
      </c>
      <c r="I2" s="319" t="s">
        <v>91</v>
      </c>
      <c r="J2" s="319">
        <v>4998</v>
      </c>
      <c r="K2" s="319" t="s">
        <v>252</v>
      </c>
      <c r="L2" s="319" t="s">
        <v>92</v>
      </c>
      <c r="M2" s="319" t="s">
        <v>266</v>
      </c>
      <c r="N2" s="328" t="s">
        <v>263</v>
      </c>
      <c r="O2" s="317">
        <v>1</v>
      </c>
      <c r="P2" s="317" t="s">
        <v>14</v>
      </c>
      <c r="Q2" s="317"/>
    </row>
    <row r="3" s="147" customFormat="1" ht="15" spans="1:17">
      <c r="A3" s="320" t="s">
        <v>838</v>
      </c>
      <c r="B3" s="320" t="s">
        <v>834</v>
      </c>
      <c r="C3" s="320" t="s">
        <v>835</v>
      </c>
      <c r="D3" s="320" t="s">
        <v>247</v>
      </c>
      <c r="E3" s="320" t="s">
        <v>314</v>
      </c>
      <c r="F3" s="320" t="s">
        <v>836</v>
      </c>
      <c r="G3" s="320" t="s">
        <v>837</v>
      </c>
      <c r="H3" s="320" t="s">
        <v>308</v>
      </c>
      <c r="I3" s="320" t="s">
        <v>91</v>
      </c>
      <c r="J3" s="320">
        <v>2988</v>
      </c>
      <c r="K3" s="320" t="s">
        <v>252</v>
      </c>
      <c r="L3" s="320" t="s">
        <v>92</v>
      </c>
      <c r="M3" s="320" t="s">
        <v>269</v>
      </c>
      <c r="N3" s="329" t="s">
        <v>263</v>
      </c>
      <c r="O3" s="330" t="s">
        <v>14</v>
      </c>
      <c r="P3" s="317"/>
      <c r="Q3" s="330"/>
    </row>
    <row r="4" ht="15" spans="1:17">
      <c r="A4" s="321" t="s">
        <v>839</v>
      </c>
      <c r="B4" s="321" t="s">
        <v>840</v>
      </c>
      <c r="C4" s="321" t="s">
        <v>841</v>
      </c>
      <c r="D4" s="321" t="s">
        <v>247</v>
      </c>
      <c r="E4" s="321" t="s">
        <v>273</v>
      </c>
      <c r="F4" s="321" t="s">
        <v>842</v>
      </c>
      <c r="G4" s="321" t="s">
        <v>843</v>
      </c>
      <c r="H4" s="321" t="s">
        <v>265</v>
      </c>
      <c r="I4" s="321" t="s">
        <v>45</v>
      </c>
      <c r="J4" s="321">
        <v>5098</v>
      </c>
      <c r="K4" s="331" t="s">
        <v>844</v>
      </c>
      <c r="L4" s="321" t="s">
        <v>30</v>
      </c>
      <c r="M4" s="321" t="s">
        <v>266</v>
      </c>
      <c r="N4" s="328" t="s">
        <v>263</v>
      </c>
      <c r="O4" s="317">
        <v>1</v>
      </c>
      <c r="P4" s="317">
        <v>1</v>
      </c>
      <c r="Q4" s="317"/>
    </row>
    <row r="5" s="147" customFormat="1" ht="15" spans="1:17">
      <c r="A5" s="322" t="s">
        <v>845</v>
      </c>
      <c r="B5" s="322" t="s">
        <v>840</v>
      </c>
      <c r="C5" s="322" t="s">
        <v>841</v>
      </c>
      <c r="D5" s="322" t="s">
        <v>247</v>
      </c>
      <c r="E5" s="322" t="s">
        <v>273</v>
      </c>
      <c r="F5" s="322" t="s">
        <v>842</v>
      </c>
      <c r="G5" s="322" t="s">
        <v>843</v>
      </c>
      <c r="H5" s="322" t="s">
        <v>846</v>
      </c>
      <c r="I5" s="322" t="s">
        <v>45</v>
      </c>
      <c r="J5" s="322">
        <v>4298</v>
      </c>
      <c r="K5" s="323" t="s">
        <v>844</v>
      </c>
      <c r="L5" s="322" t="s">
        <v>30</v>
      </c>
      <c r="M5" s="322" t="s">
        <v>262</v>
      </c>
      <c r="N5" s="329" t="s">
        <v>263</v>
      </c>
      <c r="O5" s="330" t="s">
        <v>14</v>
      </c>
      <c r="P5" s="317"/>
      <c r="Q5" s="330"/>
    </row>
    <row r="6" s="147" customFormat="1" ht="15" spans="1:17">
      <c r="A6" s="321" t="s">
        <v>847</v>
      </c>
      <c r="B6" s="321" t="s">
        <v>848</v>
      </c>
      <c r="C6" s="321" t="s">
        <v>849</v>
      </c>
      <c r="D6" s="321" t="s">
        <v>247</v>
      </c>
      <c r="E6" s="321" t="s">
        <v>258</v>
      </c>
      <c r="F6" s="321" t="s">
        <v>850</v>
      </c>
      <c r="G6" s="321" t="s">
        <v>851</v>
      </c>
      <c r="H6" s="321" t="s">
        <v>852</v>
      </c>
      <c r="I6" s="321" t="s">
        <v>13</v>
      </c>
      <c r="J6" s="321">
        <v>8998</v>
      </c>
      <c r="K6" s="321" t="s">
        <v>252</v>
      </c>
      <c r="L6" s="321" t="s">
        <v>23</v>
      </c>
      <c r="M6" s="321" t="s">
        <v>853</v>
      </c>
      <c r="N6" s="320" t="s">
        <v>263</v>
      </c>
      <c r="O6" s="330">
        <v>2</v>
      </c>
      <c r="P6" s="330" t="s">
        <v>14</v>
      </c>
      <c r="Q6" s="330"/>
    </row>
    <row r="7" s="147" customFormat="1" ht="15" spans="1:17">
      <c r="A7" s="321" t="s">
        <v>854</v>
      </c>
      <c r="B7" s="321" t="s">
        <v>848</v>
      </c>
      <c r="C7" s="321" t="s">
        <v>849</v>
      </c>
      <c r="D7" s="321" t="s">
        <v>247</v>
      </c>
      <c r="E7" s="321" t="s">
        <v>258</v>
      </c>
      <c r="F7" s="321" t="s">
        <v>850</v>
      </c>
      <c r="G7" s="321" t="s">
        <v>851</v>
      </c>
      <c r="H7" s="321" t="s">
        <v>265</v>
      </c>
      <c r="I7" s="321" t="s">
        <v>13</v>
      </c>
      <c r="J7" s="321">
        <v>5098</v>
      </c>
      <c r="K7" s="321" t="s">
        <v>252</v>
      </c>
      <c r="L7" s="321" t="s">
        <v>23</v>
      </c>
      <c r="M7" s="321" t="s">
        <v>266</v>
      </c>
      <c r="N7" s="320" t="s">
        <v>263</v>
      </c>
      <c r="O7" s="330">
        <v>1</v>
      </c>
      <c r="P7" s="330"/>
      <c r="Q7" s="330"/>
    </row>
    <row r="8" s="147" customFormat="1" ht="15" spans="1:17">
      <c r="A8" s="321" t="s">
        <v>855</v>
      </c>
      <c r="B8" s="321" t="s">
        <v>848</v>
      </c>
      <c r="C8" s="321" t="s">
        <v>849</v>
      </c>
      <c r="D8" s="321" t="s">
        <v>247</v>
      </c>
      <c r="E8" s="321" t="s">
        <v>258</v>
      </c>
      <c r="F8" s="321" t="s">
        <v>850</v>
      </c>
      <c r="G8" s="321" t="s">
        <v>851</v>
      </c>
      <c r="H8" s="321" t="s">
        <v>372</v>
      </c>
      <c r="I8" s="321" t="s">
        <v>13</v>
      </c>
      <c r="J8" s="321">
        <v>6598</v>
      </c>
      <c r="K8" s="321" t="s">
        <v>252</v>
      </c>
      <c r="L8" s="321" t="s">
        <v>23</v>
      </c>
      <c r="M8" s="321" t="s">
        <v>856</v>
      </c>
      <c r="N8" s="320" t="s">
        <v>263</v>
      </c>
      <c r="O8" s="330">
        <v>2</v>
      </c>
      <c r="P8" s="330"/>
      <c r="Q8" s="330"/>
    </row>
    <row r="9" ht="15" spans="1:17">
      <c r="A9" s="322" t="s">
        <v>857</v>
      </c>
      <c r="B9" s="323" t="s">
        <v>858</v>
      </c>
      <c r="C9" s="322" t="s">
        <v>859</v>
      </c>
      <c r="D9" s="322" t="s">
        <v>247</v>
      </c>
      <c r="E9" s="322" t="s">
        <v>860</v>
      </c>
      <c r="F9" s="322" t="s">
        <v>861</v>
      </c>
      <c r="G9" s="322" t="s">
        <v>862</v>
      </c>
      <c r="H9" s="322" t="s">
        <v>863</v>
      </c>
      <c r="I9" s="322" t="s">
        <v>33</v>
      </c>
      <c r="J9" s="322">
        <v>2898</v>
      </c>
      <c r="K9" s="323" t="s">
        <v>864</v>
      </c>
      <c r="L9" s="322" t="s">
        <v>34</v>
      </c>
      <c r="M9" s="322" t="s">
        <v>865</v>
      </c>
      <c r="N9" s="320" t="s">
        <v>263</v>
      </c>
      <c r="O9" s="330" t="s">
        <v>14</v>
      </c>
      <c r="P9" s="317">
        <v>1</v>
      </c>
      <c r="Q9" s="317"/>
    </row>
    <row r="10" ht="15" spans="1:17">
      <c r="A10" s="321" t="s">
        <v>866</v>
      </c>
      <c r="B10" s="321" t="s">
        <v>858</v>
      </c>
      <c r="C10" s="321" t="s">
        <v>859</v>
      </c>
      <c r="D10" s="321" t="s">
        <v>247</v>
      </c>
      <c r="E10" s="321" t="s">
        <v>860</v>
      </c>
      <c r="F10" s="321" t="s">
        <v>861</v>
      </c>
      <c r="G10" s="321" t="s">
        <v>862</v>
      </c>
      <c r="H10" s="321" t="s">
        <v>265</v>
      </c>
      <c r="I10" s="321" t="s">
        <v>33</v>
      </c>
      <c r="J10" s="321">
        <v>5598</v>
      </c>
      <c r="K10" s="321" t="s">
        <v>864</v>
      </c>
      <c r="L10" s="321" t="s">
        <v>34</v>
      </c>
      <c r="M10" s="321" t="s">
        <v>266</v>
      </c>
      <c r="N10" s="320" t="s">
        <v>263</v>
      </c>
      <c r="O10" s="317">
        <v>1</v>
      </c>
      <c r="Q10" s="317"/>
    </row>
    <row r="11" ht="15" spans="1:17">
      <c r="A11" s="321" t="s">
        <v>867</v>
      </c>
      <c r="B11" s="321" t="s">
        <v>868</v>
      </c>
      <c r="C11" s="321" t="s">
        <v>869</v>
      </c>
      <c r="D11" s="321" t="s">
        <v>247</v>
      </c>
      <c r="E11" s="321" t="s">
        <v>288</v>
      </c>
      <c r="F11" s="321" t="s">
        <v>870</v>
      </c>
      <c r="G11" s="321" t="s">
        <v>871</v>
      </c>
      <c r="H11" s="321" t="s">
        <v>265</v>
      </c>
      <c r="I11" s="321" t="s">
        <v>78</v>
      </c>
      <c r="J11" s="321">
        <v>5898</v>
      </c>
      <c r="K11" s="321" t="s">
        <v>252</v>
      </c>
      <c r="L11" s="321" t="s">
        <v>79</v>
      </c>
      <c r="M11" s="321" t="s">
        <v>266</v>
      </c>
      <c r="N11" s="320" t="s">
        <v>263</v>
      </c>
      <c r="O11" s="317">
        <v>1</v>
      </c>
      <c r="P11" s="317" t="s">
        <v>14</v>
      </c>
      <c r="Q11" s="317"/>
    </row>
    <row r="12" ht="15" spans="1:17">
      <c r="A12" s="321" t="s">
        <v>872</v>
      </c>
      <c r="B12" s="321" t="s">
        <v>873</v>
      </c>
      <c r="C12" s="321" t="s">
        <v>874</v>
      </c>
      <c r="D12" s="321" t="s">
        <v>247</v>
      </c>
      <c r="E12" s="321" t="s">
        <v>860</v>
      </c>
      <c r="F12" s="321" t="s">
        <v>875</v>
      </c>
      <c r="G12" s="321" t="s">
        <v>876</v>
      </c>
      <c r="H12" s="321" t="s">
        <v>759</v>
      </c>
      <c r="I12" s="321" t="s">
        <v>100</v>
      </c>
      <c r="J12" s="321">
        <v>7098</v>
      </c>
      <c r="K12" s="321" t="s">
        <v>252</v>
      </c>
      <c r="L12" s="321" t="s">
        <v>102</v>
      </c>
      <c r="M12" s="321" t="s">
        <v>266</v>
      </c>
      <c r="N12" s="332" t="s">
        <v>263</v>
      </c>
      <c r="O12" s="317">
        <v>1</v>
      </c>
      <c r="P12" s="317" t="s">
        <v>14</v>
      </c>
      <c r="Q12" s="317"/>
    </row>
    <row r="13" ht="15" spans="1:17">
      <c r="A13" s="321" t="s">
        <v>877</v>
      </c>
      <c r="B13" s="321" t="s">
        <v>20</v>
      </c>
      <c r="C13" s="321" t="s">
        <v>878</v>
      </c>
      <c r="D13" s="321" t="s">
        <v>247</v>
      </c>
      <c r="E13" s="321" t="s">
        <v>860</v>
      </c>
      <c r="F13" s="321" t="s">
        <v>879</v>
      </c>
      <c r="G13" s="321" t="s">
        <v>880</v>
      </c>
      <c r="H13" s="321" t="s">
        <v>265</v>
      </c>
      <c r="I13" s="321" t="s">
        <v>13</v>
      </c>
      <c r="J13" s="321">
        <v>5098</v>
      </c>
      <c r="K13" s="321" t="s">
        <v>252</v>
      </c>
      <c r="L13" s="321" t="s">
        <v>881</v>
      </c>
      <c r="M13" s="321" t="s">
        <v>266</v>
      </c>
      <c r="N13" s="332" t="s">
        <v>263</v>
      </c>
      <c r="O13" s="317">
        <v>1</v>
      </c>
      <c r="P13" s="317" t="s">
        <v>14</v>
      </c>
      <c r="Q13" s="317"/>
    </row>
    <row r="14" ht="15" spans="1:17">
      <c r="A14" s="231" t="s">
        <v>882</v>
      </c>
      <c r="B14" s="231" t="s">
        <v>883</v>
      </c>
      <c r="C14" s="231" t="s">
        <v>884</v>
      </c>
      <c r="D14" s="231" t="s">
        <v>247</v>
      </c>
      <c r="E14" s="231" t="s">
        <v>314</v>
      </c>
      <c r="F14" s="231" t="s">
        <v>885</v>
      </c>
      <c r="G14" s="231" t="s">
        <v>886</v>
      </c>
      <c r="H14" s="231" t="s">
        <v>308</v>
      </c>
      <c r="I14" s="231" t="s">
        <v>91</v>
      </c>
      <c r="J14" s="231">
        <v>2998</v>
      </c>
      <c r="K14" s="329" t="s">
        <v>844</v>
      </c>
      <c r="L14" s="231" t="s">
        <v>94</v>
      </c>
      <c r="M14" s="231" t="s">
        <v>269</v>
      </c>
      <c r="N14" s="332" t="s">
        <v>263</v>
      </c>
      <c r="O14" s="330" t="s">
        <v>14</v>
      </c>
      <c r="P14" s="317">
        <v>1</v>
      </c>
      <c r="Q14" s="317"/>
    </row>
    <row r="15" ht="15" spans="1:15">
      <c r="A15" s="321" t="s">
        <v>887</v>
      </c>
      <c r="B15" s="321" t="s">
        <v>883</v>
      </c>
      <c r="C15" s="321" t="s">
        <v>884</v>
      </c>
      <c r="D15" s="321" t="s">
        <v>247</v>
      </c>
      <c r="E15" s="321" t="s">
        <v>314</v>
      </c>
      <c r="F15" s="321" t="s">
        <v>885</v>
      </c>
      <c r="G15" s="321" t="s">
        <v>886</v>
      </c>
      <c r="H15" s="321" t="s">
        <v>265</v>
      </c>
      <c r="I15" s="321" t="s">
        <v>91</v>
      </c>
      <c r="J15" s="321">
        <v>5088</v>
      </c>
      <c r="K15" s="333" t="s">
        <v>844</v>
      </c>
      <c r="L15" s="321" t="s">
        <v>94</v>
      </c>
      <c r="M15" s="321" t="s">
        <v>266</v>
      </c>
      <c r="N15" s="332" t="s">
        <v>263</v>
      </c>
      <c r="O15" s="317">
        <v>1</v>
      </c>
    </row>
    <row r="16" ht="15" spans="1:15">
      <c r="A16" s="231" t="s">
        <v>888</v>
      </c>
      <c r="B16" s="231" t="s">
        <v>883</v>
      </c>
      <c r="C16" s="231" t="s">
        <v>884</v>
      </c>
      <c r="D16" s="231" t="s">
        <v>247</v>
      </c>
      <c r="E16" s="231" t="s">
        <v>314</v>
      </c>
      <c r="F16" s="231" t="s">
        <v>885</v>
      </c>
      <c r="G16" s="231" t="s">
        <v>886</v>
      </c>
      <c r="H16" s="231" t="s">
        <v>889</v>
      </c>
      <c r="I16" s="231" t="s">
        <v>91</v>
      </c>
      <c r="J16" s="231">
        <v>5098</v>
      </c>
      <c r="K16" s="329" t="s">
        <v>844</v>
      </c>
      <c r="L16" s="231" t="s">
        <v>94</v>
      </c>
      <c r="M16" s="231" t="s">
        <v>277</v>
      </c>
      <c r="N16" s="332" t="s">
        <v>263</v>
      </c>
      <c r="O16" s="330" t="s">
        <v>14</v>
      </c>
    </row>
    <row r="17" ht="15" spans="1:16">
      <c r="A17" s="231" t="s">
        <v>890</v>
      </c>
      <c r="B17" s="231" t="s">
        <v>891</v>
      </c>
      <c r="C17" s="231" t="s">
        <v>892</v>
      </c>
      <c r="D17" s="231" t="s">
        <v>247</v>
      </c>
      <c r="E17" s="231" t="s">
        <v>893</v>
      </c>
      <c r="F17" s="231" t="s">
        <v>894</v>
      </c>
      <c r="G17" s="231" t="s">
        <v>895</v>
      </c>
      <c r="H17" s="231" t="s">
        <v>896</v>
      </c>
      <c r="I17" s="231" t="s">
        <v>26</v>
      </c>
      <c r="J17" s="231">
        <v>4398</v>
      </c>
      <c r="K17" s="231" t="s">
        <v>252</v>
      </c>
      <c r="L17" s="231" t="s">
        <v>53</v>
      </c>
      <c r="M17" s="231" t="s">
        <v>269</v>
      </c>
      <c r="N17" s="332" t="s">
        <v>263</v>
      </c>
      <c r="O17" s="330" t="s">
        <v>14</v>
      </c>
      <c r="P17" s="317" t="s">
        <v>14</v>
      </c>
    </row>
    <row r="18" ht="15" spans="1:15">
      <c r="A18" s="321" t="s">
        <v>897</v>
      </c>
      <c r="B18" s="321" t="s">
        <v>891</v>
      </c>
      <c r="C18" s="321" t="s">
        <v>892</v>
      </c>
      <c r="D18" s="321" t="s">
        <v>247</v>
      </c>
      <c r="E18" s="321" t="s">
        <v>893</v>
      </c>
      <c r="F18" s="321" t="s">
        <v>894</v>
      </c>
      <c r="G18" s="321" t="s">
        <v>895</v>
      </c>
      <c r="H18" s="321" t="s">
        <v>898</v>
      </c>
      <c r="I18" s="321" t="s">
        <v>26</v>
      </c>
      <c r="J18" s="321">
        <v>10098</v>
      </c>
      <c r="K18" s="321" t="s">
        <v>252</v>
      </c>
      <c r="L18" s="321" t="s">
        <v>53</v>
      </c>
      <c r="M18" s="321" t="s">
        <v>266</v>
      </c>
      <c r="N18" s="332" t="s">
        <v>263</v>
      </c>
      <c r="O18" s="317">
        <v>1</v>
      </c>
    </row>
    <row r="19" ht="15" spans="1:16">
      <c r="A19" s="231" t="s">
        <v>899</v>
      </c>
      <c r="B19" s="231" t="s">
        <v>900</v>
      </c>
      <c r="C19" s="231" t="s">
        <v>901</v>
      </c>
      <c r="D19" s="231" t="s">
        <v>247</v>
      </c>
      <c r="E19" s="231" t="s">
        <v>902</v>
      </c>
      <c r="F19" s="231" t="s">
        <v>903</v>
      </c>
      <c r="G19" s="231" t="s">
        <v>904</v>
      </c>
      <c r="H19" s="231" t="s">
        <v>905</v>
      </c>
      <c r="I19" s="231" t="s">
        <v>105</v>
      </c>
      <c r="J19" s="231">
        <v>3498</v>
      </c>
      <c r="K19" s="231" t="s">
        <v>844</v>
      </c>
      <c r="L19" s="231" t="s">
        <v>106</v>
      </c>
      <c r="M19" s="231" t="s">
        <v>269</v>
      </c>
      <c r="N19" s="332" t="s">
        <v>263</v>
      </c>
      <c r="O19" s="330" t="s">
        <v>14</v>
      </c>
      <c r="P19" s="317">
        <v>1</v>
      </c>
    </row>
    <row r="20" ht="15" spans="1:15">
      <c r="A20" s="231" t="s">
        <v>906</v>
      </c>
      <c r="B20" s="231" t="s">
        <v>900</v>
      </c>
      <c r="C20" s="231" t="s">
        <v>901</v>
      </c>
      <c r="D20" s="231" t="s">
        <v>247</v>
      </c>
      <c r="E20" s="231" t="s">
        <v>902</v>
      </c>
      <c r="F20" s="231" t="s">
        <v>903</v>
      </c>
      <c r="G20" s="231" t="s">
        <v>904</v>
      </c>
      <c r="H20" s="231" t="s">
        <v>907</v>
      </c>
      <c r="I20" s="231" t="s">
        <v>105</v>
      </c>
      <c r="J20" s="231">
        <v>3888</v>
      </c>
      <c r="K20" s="231" t="s">
        <v>844</v>
      </c>
      <c r="L20" s="231" t="s">
        <v>106</v>
      </c>
      <c r="M20" s="231" t="s">
        <v>262</v>
      </c>
      <c r="N20" s="332" t="s">
        <v>263</v>
      </c>
      <c r="O20" s="330" t="s">
        <v>14</v>
      </c>
    </row>
    <row r="21" ht="15" spans="1:15">
      <c r="A21" s="321" t="s">
        <v>908</v>
      </c>
      <c r="B21" s="321" t="s">
        <v>900</v>
      </c>
      <c r="C21" s="321" t="s">
        <v>901</v>
      </c>
      <c r="D21" s="321" t="s">
        <v>247</v>
      </c>
      <c r="E21" s="321" t="s">
        <v>902</v>
      </c>
      <c r="F21" s="321" t="s">
        <v>903</v>
      </c>
      <c r="G21" s="321" t="s">
        <v>904</v>
      </c>
      <c r="H21" s="321" t="s">
        <v>265</v>
      </c>
      <c r="I21" s="321" t="s">
        <v>105</v>
      </c>
      <c r="J21" s="321">
        <v>5598</v>
      </c>
      <c r="K21" s="321" t="s">
        <v>844</v>
      </c>
      <c r="L21" s="321" t="s">
        <v>106</v>
      </c>
      <c r="M21" s="321" t="s">
        <v>266</v>
      </c>
      <c r="N21" s="332" t="s">
        <v>263</v>
      </c>
      <c r="O21" s="317">
        <v>1</v>
      </c>
    </row>
    <row r="22" s="110" customFormat="1" ht="15" spans="1:16">
      <c r="A22" s="324" t="s">
        <v>909</v>
      </c>
      <c r="B22" s="325" t="s">
        <v>910</v>
      </c>
      <c r="C22" s="324" t="s">
        <v>911</v>
      </c>
      <c r="D22" s="325" t="s">
        <v>247</v>
      </c>
      <c r="E22" s="325" t="s">
        <v>273</v>
      </c>
      <c r="F22" s="325" t="s">
        <v>912</v>
      </c>
      <c r="G22" s="324" t="s">
        <v>913</v>
      </c>
      <c r="H22" s="324" t="s">
        <v>265</v>
      </c>
      <c r="I22" s="325" t="s">
        <v>45</v>
      </c>
      <c r="J22" s="324">
        <v>5098</v>
      </c>
      <c r="K22" s="325" t="s">
        <v>252</v>
      </c>
      <c r="L22" s="325" t="s">
        <v>30</v>
      </c>
      <c r="M22" s="325" t="s">
        <v>253</v>
      </c>
      <c r="N22" s="110" t="s">
        <v>363</v>
      </c>
      <c r="O22" s="334">
        <v>1</v>
      </c>
      <c r="P22" s="334" t="s">
        <v>14</v>
      </c>
    </row>
    <row r="23" ht="15" spans="1:16">
      <c r="A23" s="321" t="s">
        <v>914</v>
      </c>
      <c r="B23" s="321" t="s">
        <v>915</v>
      </c>
      <c r="C23" s="321" t="s">
        <v>916</v>
      </c>
      <c r="D23" s="321" t="s">
        <v>247</v>
      </c>
      <c r="E23" s="321" t="s">
        <v>248</v>
      </c>
      <c r="F23" s="321" t="s">
        <v>917</v>
      </c>
      <c r="G23" s="321" t="s">
        <v>913</v>
      </c>
      <c r="H23" s="321" t="s">
        <v>265</v>
      </c>
      <c r="I23" s="321" t="s">
        <v>26</v>
      </c>
      <c r="J23" s="321">
        <v>5098</v>
      </c>
      <c r="K23" s="321" t="s">
        <v>252</v>
      </c>
      <c r="L23" s="321" t="s">
        <v>53</v>
      </c>
      <c r="M23" s="321" t="s">
        <v>266</v>
      </c>
      <c r="N23" s="332" t="s">
        <v>263</v>
      </c>
      <c r="O23" s="317">
        <v>1</v>
      </c>
      <c r="P23" s="317" t="s">
        <v>14</v>
      </c>
    </row>
    <row r="24" ht="15" spans="1:16">
      <c r="A24" s="231" t="s">
        <v>918</v>
      </c>
      <c r="B24" s="231" t="s">
        <v>915</v>
      </c>
      <c r="C24" s="231" t="s">
        <v>916</v>
      </c>
      <c r="D24" s="231" t="s">
        <v>247</v>
      </c>
      <c r="E24" s="231" t="s">
        <v>248</v>
      </c>
      <c r="F24" s="231" t="s">
        <v>917</v>
      </c>
      <c r="G24" s="231" t="s">
        <v>919</v>
      </c>
      <c r="H24" s="231" t="s">
        <v>268</v>
      </c>
      <c r="I24" s="231" t="s">
        <v>26</v>
      </c>
      <c r="J24" s="231">
        <v>3098</v>
      </c>
      <c r="K24" s="231" t="s">
        <v>252</v>
      </c>
      <c r="L24" s="231" t="s">
        <v>53</v>
      </c>
      <c r="M24" s="231" t="s">
        <v>269</v>
      </c>
      <c r="N24" s="332" t="s">
        <v>263</v>
      </c>
      <c r="O24" s="330" t="s">
        <v>14</v>
      </c>
      <c r="P24" s="317" t="s">
        <v>14</v>
      </c>
    </row>
    <row r="25" s="110" customFormat="1" ht="15" spans="1:16">
      <c r="A25" s="324" t="s">
        <v>920</v>
      </c>
      <c r="B25" s="325" t="s">
        <v>921</v>
      </c>
      <c r="C25" s="324" t="s">
        <v>922</v>
      </c>
      <c r="D25" s="325" t="s">
        <v>247</v>
      </c>
      <c r="E25" s="325" t="s">
        <v>893</v>
      </c>
      <c r="F25" s="325" t="s">
        <v>923</v>
      </c>
      <c r="G25" s="324" t="s">
        <v>919</v>
      </c>
      <c r="H25" s="324" t="s">
        <v>924</v>
      </c>
      <c r="I25" s="325" t="s">
        <v>13</v>
      </c>
      <c r="J25" s="324">
        <v>5158</v>
      </c>
      <c r="K25" s="325" t="s">
        <v>252</v>
      </c>
      <c r="L25" s="325" t="s">
        <v>23</v>
      </c>
      <c r="M25" s="325" t="s">
        <v>253</v>
      </c>
      <c r="N25" s="326" t="s">
        <v>363</v>
      </c>
      <c r="O25" s="334">
        <v>1</v>
      </c>
      <c r="P25" s="335" t="s">
        <v>14</v>
      </c>
    </row>
    <row r="26" ht="15" spans="1:16">
      <c r="A26" s="321" t="s">
        <v>925</v>
      </c>
      <c r="B26" s="321" t="s">
        <v>926</v>
      </c>
      <c r="C26" s="321" t="s">
        <v>927</v>
      </c>
      <c r="D26" s="321" t="s">
        <v>247</v>
      </c>
      <c r="E26" s="321" t="s">
        <v>273</v>
      </c>
      <c r="F26" s="321" t="s">
        <v>928</v>
      </c>
      <c r="G26" s="321" t="s">
        <v>919</v>
      </c>
      <c r="H26" s="321" t="s">
        <v>265</v>
      </c>
      <c r="I26" s="321" t="s">
        <v>78</v>
      </c>
      <c r="J26" s="321">
        <v>5898</v>
      </c>
      <c r="K26" s="321" t="s">
        <v>844</v>
      </c>
      <c r="L26" s="321" t="s">
        <v>79</v>
      </c>
      <c r="M26" s="321" t="s">
        <v>266</v>
      </c>
      <c r="N26" s="332" t="s">
        <v>263</v>
      </c>
      <c r="O26" s="317">
        <v>1</v>
      </c>
      <c r="P26" s="317">
        <v>1</v>
      </c>
    </row>
    <row r="27" ht="15" spans="1:15">
      <c r="A27" s="231" t="s">
        <v>929</v>
      </c>
      <c r="B27" s="231" t="s">
        <v>926</v>
      </c>
      <c r="C27" s="231" t="s">
        <v>927</v>
      </c>
      <c r="D27" s="231" t="s">
        <v>247</v>
      </c>
      <c r="E27" s="231" t="s">
        <v>273</v>
      </c>
      <c r="F27" s="231" t="s">
        <v>928</v>
      </c>
      <c r="G27" s="231" t="s">
        <v>919</v>
      </c>
      <c r="H27" s="231" t="s">
        <v>308</v>
      </c>
      <c r="I27" s="231" t="s">
        <v>78</v>
      </c>
      <c r="J27" s="231">
        <v>3098</v>
      </c>
      <c r="K27" s="231" t="s">
        <v>844</v>
      </c>
      <c r="L27" s="231" t="s">
        <v>79</v>
      </c>
      <c r="M27" s="231" t="s">
        <v>269</v>
      </c>
      <c r="N27" s="332" t="s">
        <v>263</v>
      </c>
      <c r="O27" s="330" t="s">
        <v>14</v>
      </c>
    </row>
    <row r="28" ht="15" spans="1:15">
      <c r="A28" s="231" t="s">
        <v>930</v>
      </c>
      <c r="B28" s="231" t="s">
        <v>926</v>
      </c>
      <c r="C28" s="231" t="s">
        <v>927</v>
      </c>
      <c r="D28" s="231" t="s">
        <v>247</v>
      </c>
      <c r="E28" s="231" t="s">
        <v>273</v>
      </c>
      <c r="F28" s="231" t="s">
        <v>928</v>
      </c>
      <c r="G28" s="231" t="s">
        <v>919</v>
      </c>
      <c r="H28" s="231" t="s">
        <v>276</v>
      </c>
      <c r="I28" s="231" t="s">
        <v>78</v>
      </c>
      <c r="J28" s="231">
        <v>5398</v>
      </c>
      <c r="K28" s="231" t="s">
        <v>844</v>
      </c>
      <c r="L28" s="231" t="s">
        <v>79</v>
      </c>
      <c r="M28" s="231" t="s">
        <v>277</v>
      </c>
      <c r="N28" s="332" t="s">
        <v>263</v>
      </c>
      <c r="O28" s="330" t="s">
        <v>14</v>
      </c>
    </row>
    <row r="29" s="110" customFormat="1" ht="15" spans="1:16">
      <c r="A29" s="324" t="s">
        <v>931</v>
      </c>
      <c r="B29" s="325" t="s">
        <v>932</v>
      </c>
      <c r="C29" s="324" t="s">
        <v>933</v>
      </c>
      <c r="D29" s="325" t="s">
        <v>247</v>
      </c>
      <c r="E29" s="325" t="s">
        <v>273</v>
      </c>
      <c r="F29" s="325" t="s">
        <v>934</v>
      </c>
      <c r="G29" s="324" t="s">
        <v>919</v>
      </c>
      <c r="H29" s="324" t="s">
        <v>265</v>
      </c>
      <c r="I29" s="325" t="s">
        <v>13</v>
      </c>
      <c r="J29" s="324">
        <v>5098</v>
      </c>
      <c r="K29" s="325" t="s">
        <v>252</v>
      </c>
      <c r="L29" s="325" t="s">
        <v>881</v>
      </c>
      <c r="M29" s="325" t="s">
        <v>253</v>
      </c>
      <c r="N29" s="326" t="s">
        <v>363</v>
      </c>
      <c r="O29" s="334">
        <v>1</v>
      </c>
      <c r="P29" s="335" t="s">
        <v>14</v>
      </c>
    </row>
    <row r="30" ht="15" spans="1:16">
      <c r="A30" s="232" t="s">
        <v>935</v>
      </c>
      <c r="B30" s="326" t="s">
        <v>936</v>
      </c>
      <c r="C30" s="232" t="s">
        <v>937</v>
      </c>
      <c r="D30" s="326" t="s">
        <v>247</v>
      </c>
      <c r="E30" s="326" t="s">
        <v>288</v>
      </c>
      <c r="F30" s="326" t="s">
        <v>938</v>
      </c>
      <c r="G30" s="232" t="s">
        <v>919</v>
      </c>
      <c r="H30" s="232" t="s">
        <v>939</v>
      </c>
      <c r="I30" s="326" t="s">
        <v>60</v>
      </c>
      <c r="J30" s="232">
        <v>3358</v>
      </c>
      <c r="K30" s="326" t="s">
        <v>252</v>
      </c>
      <c r="L30" s="326" t="s">
        <v>61</v>
      </c>
      <c r="M30" s="326" t="s">
        <v>351</v>
      </c>
      <c r="N30" s="326" t="s">
        <v>363</v>
      </c>
      <c r="O30" s="335" t="s">
        <v>14</v>
      </c>
      <c r="P30" s="335" t="s">
        <v>14</v>
      </c>
    </row>
    <row r="31" ht="15" spans="1:16">
      <c r="A31" s="324" t="s">
        <v>940</v>
      </c>
      <c r="B31" s="325" t="s">
        <v>936</v>
      </c>
      <c r="C31" s="324" t="s">
        <v>937</v>
      </c>
      <c r="D31" s="325" t="s">
        <v>247</v>
      </c>
      <c r="E31" s="325" t="s">
        <v>288</v>
      </c>
      <c r="F31" s="325" t="s">
        <v>938</v>
      </c>
      <c r="G31" s="324" t="s">
        <v>919</v>
      </c>
      <c r="H31" s="324" t="s">
        <v>265</v>
      </c>
      <c r="I31" s="325" t="s">
        <v>60</v>
      </c>
      <c r="J31" s="324">
        <v>4998</v>
      </c>
      <c r="K31" s="325" t="s">
        <v>252</v>
      </c>
      <c r="L31" s="325" t="s">
        <v>61</v>
      </c>
      <c r="M31" s="325" t="s">
        <v>253</v>
      </c>
      <c r="N31" s="326" t="s">
        <v>363</v>
      </c>
      <c r="O31" s="335">
        <v>1</v>
      </c>
      <c r="P31" s="335" t="s">
        <v>14</v>
      </c>
    </row>
    <row r="32" ht="15" spans="1:16">
      <c r="A32" s="324" t="s">
        <v>941</v>
      </c>
      <c r="B32" s="325" t="s">
        <v>936</v>
      </c>
      <c r="C32" s="324" t="s">
        <v>937</v>
      </c>
      <c r="D32" s="325" t="s">
        <v>247</v>
      </c>
      <c r="E32" s="325" t="s">
        <v>288</v>
      </c>
      <c r="F32" s="325" t="s">
        <v>938</v>
      </c>
      <c r="G32" s="324" t="s">
        <v>919</v>
      </c>
      <c r="H32" s="324" t="s">
        <v>372</v>
      </c>
      <c r="I32" s="325" t="s">
        <v>60</v>
      </c>
      <c r="J32" s="324">
        <v>6998</v>
      </c>
      <c r="K32" s="325" t="s">
        <v>252</v>
      </c>
      <c r="L32" s="325" t="s">
        <v>61</v>
      </c>
      <c r="M32" s="325" t="s">
        <v>336</v>
      </c>
      <c r="N32" s="326" t="s">
        <v>363</v>
      </c>
      <c r="O32" s="335">
        <v>2</v>
      </c>
      <c r="P32" s="335" t="s">
        <v>14</v>
      </c>
    </row>
    <row r="33" ht="15" spans="1:16">
      <c r="A33" s="324" t="s">
        <v>942</v>
      </c>
      <c r="B33" s="325" t="s">
        <v>375</v>
      </c>
      <c r="C33" s="324" t="s">
        <v>943</v>
      </c>
      <c r="D33" s="325" t="s">
        <v>247</v>
      </c>
      <c r="E33" s="325" t="s">
        <v>288</v>
      </c>
      <c r="F33" s="325" t="s">
        <v>944</v>
      </c>
      <c r="G33" s="324" t="s">
        <v>919</v>
      </c>
      <c r="H33" s="324" t="s">
        <v>265</v>
      </c>
      <c r="I33" s="325" t="s">
        <v>60</v>
      </c>
      <c r="J33" s="324">
        <v>4998</v>
      </c>
      <c r="K33" s="325" t="s">
        <v>252</v>
      </c>
      <c r="L33" s="325" t="s">
        <v>64</v>
      </c>
      <c r="M33" s="325" t="s">
        <v>253</v>
      </c>
      <c r="N33" s="326" t="s">
        <v>363</v>
      </c>
      <c r="O33" s="335">
        <v>1</v>
      </c>
      <c r="P33" s="335" t="s">
        <v>14</v>
      </c>
    </row>
    <row r="34" ht="15" spans="1:16">
      <c r="A34" s="232" t="s">
        <v>945</v>
      </c>
      <c r="B34" s="326" t="s">
        <v>375</v>
      </c>
      <c r="C34" s="232" t="s">
        <v>943</v>
      </c>
      <c r="D34" s="326" t="s">
        <v>247</v>
      </c>
      <c r="E34" s="326" t="s">
        <v>288</v>
      </c>
      <c r="F34" s="326" t="s">
        <v>944</v>
      </c>
      <c r="G34" s="232" t="s">
        <v>919</v>
      </c>
      <c r="H34" s="232" t="s">
        <v>946</v>
      </c>
      <c r="I34" s="326" t="s">
        <v>60</v>
      </c>
      <c r="J34" s="232">
        <v>3998</v>
      </c>
      <c r="K34" s="326" t="s">
        <v>252</v>
      </c>
      <c r="L34" s="326" t="s">
        <v>64</v>
      </c>
      <c r="M34" s="326" t="s">
        <v>947</v>
      </c>
      <c r="N34" s="326" t="s">
        <v>363</v>
      </c>
      <c r="O34" s="335" t="s">
        <v>14</v>
      </c>
      <c r="P34" s="335" t="s">
        <v>14</v>
      </c>
    </row>
    <row r="35" ht="15" spans="1:16">
      <c r="A35" s="324" t="s">
        <v>948</v>
      </c>
      <c r="B35" s="325" t="s">
        <v>375</v>
      </c>
      <c r="C35" s="324" t="s">
        <v>943</v>
      </c>
      <c r="D35" s="325" t="s">
        <v>247</v>
      </c>
      <c r="E35" s="325" t="s">
        <v>288</v>
      </c>
      <c r="F35" s="325" t="s">
        <v>944</v>
      </c>
      <c r="G35" s="324" t="s">
        <v>919</v>
      </c>
      <c r="H35" s="324" t="s">
        <v>372</v>
      </c>
      <c r="I35" s="325" t="s">
        <v>60</v>
      </c>
      <c r="J35" s="324">
        <v>6998</v>
      </c>
      <c r="K35" s="325" t="s">
        <v>252</v>
      </c>
      <c r="L35" s="325" t="s">
        <v>64</v>
      </c>
      <c r="M35" s="325" t="s">
        <v>336</v>
      </c>
      <c r="N35" s="326" t="s">
        <v>363</v>
      </c>
      <c r="O35" s="335">
        <v>2</v>
      </c>
      <c r="P35" s="335" t="s">
        <v>14</v>
      </c>
    </row>
  </sheetData>
  <mergeCells count="8">
    <mergeCell ref="P2:P3"/>
    <mergeCell ref="P4:P5"/>
    <mergeCell ref="P6:P8"/>
    <mergeCell ref="P9:P10"/>
    <mergeCell ref="P14:P16"/>
    <mergeCell ref="P17:P18"/>
    <mergeCell ref="P19:P21"/>
    <mergeCell ref="P26:P28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Q43"/>
  <sheetViews>
    <sheetView topLeftCell="A10" workbookViewId="0">
      <selection activeCell="R20" sqref="R20"/>
    </sheetView>
  </sheetViews>
  <sheetFormatPr defaultColWidth="9" defaultRowHeight="13.5"/>
  <cols>
    <col min="1" max="1" width="9.75" style="209" customWidth="1"/>
    <col min="2" max="2" width="17.125" style="209" customWidth="1"/>
    <col min="3" max="3" width="16.75" style="209" customWidth="1"/>
    <col min="4" max="4" width="9.375" style="209" customWidth="1"/>
    <col min="5" max="6" width="7.375" style="209" customWidth="1"/>
    <col min="7" max="7" width="24" style="209" customWidth="1"/>
    <col min="8" max="8" width="9.375" style="209" customWidth="1"/>
    <col min="9" max="9" width="13.75" style="209" customWidth="1"/>
    <col min="10" max="10" width="9.375" style="212" customWidth="1"/>
    <col min="11" max="11" width="14.875" style="209" customWidth="1"/>
    <col min="12" max="12" width="12.625" style="209" customWidth="1"/>
    <col min="13" max="13" width="5.375" style="212" customWidth="1"/>
    <col min="14" max="14" width="19.125" style="212" customWidth="1"/>
    <col min="15" max="16" width="6.625" style="209" customWidth="1"/>
    <col min="17" max="17" width="21.25" style="209" customWidth="1"/>
    <col min="18" max="18" width="9.375" style="209" customWidth="1"/>
    <col min="19" max="19" width="7.375" style="209" customWidth="1"/>
    <col min="20" max="20" width="33.75" style="209" customWidth="1"/>
    <col min="21" max="21" width="11.5" style="209" customWidth="1"/>
    <col min="22" max="22" width="13.75" style="209" customWidth="1"/>
    <col min="23" max="23" width="33.75" style="209" customWidth="1"/>
    <col min="24" max="24" width="9.375" style="209" customWidth="1"/>
    <col min="25" max="25" width="33.75" style="209" customWidth="1"/>
    <col min="26" max="26" width="7.375" style="209" customWidth="1"/>
    <col min="27" max="27" width="21.5" style="209" customWidth="1"/>
    <col min="28" max="28" width="11.5" style="209" customWidth="1"/>
    <col min="29" max="29" width="21.5" style="209" customWidth="1"/>
    <col min="30" max="30" width="7.375" style="209" customWidth="1"/>
    <col min="31" max="31" width="21.5" style="209" customWidth="1"/>
    <col min="32" max="32" width="9.375" style="209" customWidth="1"/>
    <col min="33" max="33" width="7.375" style="209" customWidth="1"/>
    <col min="34" max="36" width="9.375" style="209" customWidth="1"/>
    <col min="37" max="37" width="7.375" style="209" customWidth="1"/>
    <col min="38" max="38" width="9.375" style="209" customWidth="1"/>
    <col min="39" max="40" width="7.375" style="209" customWidth="1"/>
    <col min="41" max="41" width="13.75" style="209" customWidth="1"/>
    <col min="42" max="42" width="9.375" style="209" customWidth="1"/>
    <col min="43" max="43" width="30.625" style="209" customWidth="1"/>
    <col min="44" max="44" width="10.375" style="209" customWidth="1"/>
    <col min="45" max="47" width="9.375" style="209" customWidth="1"/>
    <col min="48" max="48" width="13.75" style="209" customWidth="1"/>
    <col min="49" max="49" width="7.375" style="209" customWidth="1"/>
    <col min="50" max="50" width="9.375" style="209" customWidth="1"/>
    <col min="51" max="51" width="5.375" style="209" customWidth="1"/>
    <col min="52" max="53" width="9.375" style="209" customWidth="1"/>
    <col min="54" max="54" width="13.125" style="209" customWidth="1"/>
    <col min="55" max="55" width="13.75" style="209" customWidth="1"/>
    <col min="56" max="57" width="9.375" style="209" customWidth="1"/>
    <col min="58" max="58" width="21.25" style="209" customWidth="1"/>
    <col min="59" max="59" width="11.5" style="209" customWidth="1"/>
    <col min="60" max="60" width="9.375" style="209" customWidth="1"/>
    <col min="61" max="61" width="11.5" style="209" customWidth="1"/>
    <col min="62" max="62" width="21.25" style="209" customWidth="1"/>
    <col min="63" max="63" width="7.375" style="209" customWidth="1"/>
    <col min="64" max="64" width="9.375" style="209" customWidth="1"/>
    <col min="65" max="66" width="13.75" style="209" customWidth="1"/>
    <col min="67" max="68" width="9.375" style="209" customWidth="1"/>
    <col min="69" max="69" width="26.375" style="209" customWidth="1"/>
    <col min="70" max="70" width="30.875" style="209" customWidth="1"/>
    <col min="71" max="71" width="9.375" style="209" customWidth="1"/>
    <col min="72" max="72" width="21.25" style="209" customWidth="1"/>
    <col min="73" max="73" width="15" style="209" customWidth="1"/>
    <col min="74" max="75" width="9.375" style="209" customWidth="1"/>
    <col min="76" max="76" width="5.375" style="209" customWidth="1"/>
    <col min="77" max="77" width="9.375" style="209" customWidth="1"/>
    <col min="78" max="78" width="13.75" style="209" customWidth="1"/>
    <col min="79" max="80" width="11.5" style="209" customWidth="1"/>
    <col min="81" max="81" width="7.375" style="209" customWidth="1"/>
    <col min="82" max="82" width="9.375" style="209" customWidth="1"/>
    <col min="83" max="83" width="13.75" style="209" customWidth="1"/>
    <col min="84" max="84" width="9.375" style="209" customWidth="1"/>
    <col min="85" max="85" width="18.25" style="209" customWidth="1"/>
    <col min="86" max="86" width="9.375" style="209" customWidth="1"/>
    <col min="87" max="87" width="18.25" style="209" customWidth="1"/>
    <col min="88" max="88" width="27.125" style="209" customWidth="1"/>
    <col min="89" max="89" width="31.5" style="209" customWidth="1"/>
    <col min="90" max="90" width="34" style="209" customWidth="1"/>
    <col min="91" max="91" width="22.625" style="209" customWidth="1"/>
    <col min="92" max="92" width="31.5" style="209" customWidth="1"/>
    <col min="93" max="94" width="27.125" style="209" customWidth="1"/>
    <col min="95" max="95" width="31.5" style="209" customWidth="1"/>
    <col min="96" max="96" width="25.125" style="209" customWidth="1"/>
    <col min="97" max="97" width="31.5" style="209" customWidth="1"/>
    <col min="98" max="98" width="9.375" style="209" customWidth="1"/>
    <col min="99" max="99" width="27.125" style="209" customWidth="1"/>
    <col min="100" max="101" width="16" style="209" customWidth="1"/>
    <col min="102" max="102" width="20.375" style="209" customWidth="1"/>
    <col min="103" max="103" width="27.125" style="209" customWidth="1"/>
    <col min="104" max="104" width="9.375" style="209" customWidth="1"/>
    <col min="105" max="105" width="27.125" style="209" customWidth="1"/>
    <col min="106" max="106" width="9.375" style="209" customWidth="1"/>
    <col min="107" max="107" width="31.5" style="209" customWidth="1"/>
    <col min="108" max="108" width="7.375" style="209" customWidth="1"/>
    <col min="109" max="110" width="9.375" style="209" customWidth="1"/>
    <col min="111" max="111" width="22.625" style="209" customWidth="1"/>
    <col min="112" max="112" width="7.375" style="209" customWidth="1"/>
    <col min="113" max="113" width="9.375" style="209" customWidth="1"/>
    <col min="114" max="114" width="18.25" style="209" customWidth="1"/>
    <col min="115" max="115" width="22.625" style="209" customWidth="1"/>
    <col min="116" max="116" width="18.25" style="209" customWidth="1"/>
    <col min="117" max="117" width="22.625" style="209" customWidth="1"/>
    <col min="118" max="118" width="18.25" style="209" customWidth="1"/>
    <col min="119" max="119" width="13.75" style="209" customWidth="1"/>
    <col min="120" max="120" width="27.125" style="209" customWidth="1"/>
    <col min="121" max="122" width="22.625" style="209" customWidth="1"/>
    <col min="123" max="123" width="13.75" style="209" customWidth="1"/>
    <col min="124" max="124" width="32.75" style="209" customWidth="1"/>
    <col min="125" max="125" width="19.5" style="209" customWidth="1"/>
    <col min="126" max="127" width="18.25" style="209" customWidth="1"/>
    <col min="128" max="128" width="9.375" style="209" customWidth="1"/>
    <col min="129" max="129" width="21.25" style="209" customWidth="1"/>
    <col min="130" max="130" width="13.75" style="209" customWidth="1"/>
    <col min="131" max="132" width="9.375" style="209" customWidth="1"/>
    <col min="133" max="133" width="13.75" style="209" customWidth="1"/>
    <col min="134" max="135" width="22.625" style="209" customWidth="1"/>
    <col min="136" max="137" width="27.125" style="209" customWidth="1"/>
    <col min="138" max="138" width="32.75" style="209" customWidth="1"/>
    <col min="139" max="140" width="13.75" style="209" customWidth="1"/>
    <col min="141" max="141" width="11.5" style="209" customWidth="1"/>
    <col min="142" max="142" width="9.375" style="209" customWidth="1"/>
    <col min="143" max="143" width="13.75" style="209" customWidth="1"/>
    <col min="144" max="144" width="9.375" style="209" customWidth="1"/>
    <col min="145" max="146" width="27.125" style="209" customWidth="1"/>
    <col min="147" max="147" width="31.5" style="209" customWidth="1"/>
    <col min="148" max="148" width="40.375" style="209" customWidth="1"/>
    <col min="149" max="149" width="9.375" style="209" customWidth="1"/>
    <col min="150" max="150" width="110" style="209" customWidth="1"/>
    <col min="151" max="151" width="18.25" style="209" customWidth="1"/>
    <col min="152" max="152" width="15" style="209" customWidth="1"/>
    <col min="153" max="153" width="18.25" style="209" customWidth="1"/>
    <col min="154" max="154" width="31.5" style="209" customWidth="1"/>
    <col min="155" max="155" width="16" style="209" customWidth="1"/>
    <col min="156" max="157" width="5.375" style="209" customWidth="1"/>
    <col min="158" max="158" width="11.5" style="209" customWidth="1"/>
    <col min="159" max="159" width="13.75" style="209" customWidth="1"/>
    <col min="160" max="160" width="27.125" style="209" customWidth="1"/>
    <col min="161" max="162" width="9.375" style="209" customWidth="1"/>
    <col min="163" max="164" width="24.875" style="209" customWidth="1"/>
    <col min="165" max="165" width="7.625" style="209" customWidth="1"/>
    <col min="166" max="170" width="9.375" style="209" customWidth="1"/>
    <col min="171" max="171" width="16" style="209" customWidth="1"/>
    <col min="172" max="172" width="5.375" style="209" customWidth="1"/>
    <col min="173" max="173" width="11.875" style="209" customWidth="1"/>
    <col min="174" max="174" width="13.75" style="209" customWidth="1"/>
    <col min="175" max="175" width="9.375" style="209" customWidth="1"/>
    <col min="176" max="176" width="5.375" style="209" customWidth="1"/>
    <col min="177" max="177" width="31.5" style="209" customWidth="1"/>
    <col min="178" max="178" width="5.375" style="209" customWidth="1"/>
    <col min="179" max="179" width="10.375" style="209" customWidth="1"/>
    <col min="180" max="180" width="68.5" style="209" customWidth="1"/>
    <col min="181" max="181" width="9.375" style="209" customWidth="1"/>
    <col min="182" max="182" width="11.5" style="209" customWidth="1"/>
    <col min="183" max="183" width="7.375" style="209" customWidth="1"/>
    <col min="184" max="184" width="13.75" style="209" customWidth="1"/>
    <col min="185" max="185" width="17.5" style="209" customWidth="1"/>
    <col min="186" max="187" width="11.5" style="209" customWidth="1"/>
    <col min="188" max="188" width="13.75" style="209" customWidth="1"/>
    <col min="189" max="189" width="11.5" style="209" customWidth="1"/>
    <col min="190" max="190" width="7.375" style="209" customWidth="1"/>
    <col min="191" max="191" width="5.375" style="209" customWidth="1"/>
    <col min="192" max="192" width="13.75" style="209" customWidth="1"/>
    <col min="193" max="193" width="9.375" style="209" customWidth="1"/>
    <col min="194" max="194" width="13.75" style="209" customWidth="1"/>
    <col min="195" max="195" width="11.5" style="209" customWidth="1"/>
    <col min="196" max="196" width="11.875" style="209" customWidth="1"/>
    <col min="197" max="197" width="11.5" style="209" customWidth="1"/>
    <col min="198" max="198" width="9.375" style="209" customWidth="1"/>
    <col min="199" max="199" width="7.625" style="209" customWidth="1"/>
    <col min="200" max="200" width="15.25" style="209" customWidth="1"/>
    <col min="201" max="201" width="13.75" style="209" customWidth="1"/>
    <col min="202" max="202" width="20.75" style="209" customWidth="1"/>
    <col min="203" max="203" width="11.5" style="209" customWidth="1"/>
    <col min="204" max="204" width="9.875" style="209" customWidth="1"/>
    <col min="205" max="206" width="9.375" style="209" customWidth="1"/>
    <col min="207" max="207" width="20.375" style="209" customWidth="1"/>
    <col min="208" max="208" width="9.375" style="209" customWidth="1"/>
    <col min="209" max="209" width="22.625" style="209" customWidth="1"/>
    <col min="210" max="214" width="13.75" style="209" customWidth="1"/>
    <col min="215" max="215" width="20.375" style="209" customWidth="1"/>
    <col min="216" max="217" width="13.75" style="209" customWidth="1"/>
    <col min="218" max="218" width="9.375" style="209" customWidth="1"/>
    <col min="219" max="219" width="22.625" style="209" customWidth="1"/>
    <col min="220" max="220" width="11.5" style="209" customWidth="1"/>
    <col min="221" max="221" width="13.75" style="209" customWidth="1"/>
    <col min="222" max="223" width="10.875" style="209" customWidth="1"/>
    <col min="224" max="224" width="18.25" style="209" customWidth="1"/>
    <col min="225" max="225" width="7.375" style="209" customWidth="1"/>
    <col min="226" max="226" width="9.375" style="209" customWidth="1"/>
    <col min="227" max="227" width="11.5" style="209" customWidth="1"/>
    <col min="228" max="228" width="9.375" style="209" customWidth="1"/>
    <col min="229" max="229" width="13.125" style="209" customWidth="1"/>
    <col min="230" max="230" width="13.75" style="209" customWidth="1"/>
    <col min="231" max="231" width="16" style="209" customWidth="1"/>
    <col min="232" max="232" width="10.875" style="209" customWidth="1"/>
    <col min="233" max="234" width="9.375" style="209" customWidth="1"/>
    <col min="235" max="235" width="16" style="209" customWidth="1"/>
    <col min="236" max="237" width="5.375" style="209" customWidth="1"/>
    <col min="238" max="238" width="11.5" style="209" customWidth="1"/>
    <col min="239" max="240" width="13.75" style="209" customWidth="1"/>
    <col min="241" max="241" width="16" style="209" customWidth="1"/>
    <col min="242" max="242" width="24.875" style="209" customWidth="1"/>
    <col min="243" max="243" width="9.375" style="209" customWidth="1"/>
    <col min="244" max="244" width="13.75" style="209" customWidth="1"/>
    <col min="245" max="245" width="16" style="209" customWidth="1"/>
    <col min="246" max="246" width="5.375" style="209" customWidth="1"/>
    <col min="247" max="247" width="6.5" style="209" customWidth="1"/>
    <col min="248" max="248" width="13.75" style="209" customWidth="1"/>
    <col min="249" max="249" width="16" style="209" customWidth="1"/>
    <col min="250" max="250" width="9.375" style="209" customWidth="1"/>
    <col min="251" max="252" width="13.75" style="209" customWidth="1"/>
    <col min="253" max="254" width="9.375" style="209" customWidth="1"/>
    <col min="255" max="255" width="11.5" style="209" customWidth="1"/>
    <col min="256" max="256" width="7.625" style="209" customWidth="1"/>
    <col min="257" max="261" width="9.375" style="209" customWidth="1"/>
    <col min="262" max="262" width="13.125" style="209" customWidth="1"/>
    <col min="263" max="264" width="11.5" style="209" customWidth="1"/>
    <col min="265" max="265" width="9.375" style="209" customWidth="1"/>
    <col min="266" max="266" width="20.375" style="209" customWidth="1"/>
    <col min="267" max="267" width="11.5" style="209" customWidth="1"/>
    <col min="268" max="268" width="20.375" style="209" customWidth="1"/>
    <col min="269" max="269" width="11.5" style="209" customWidth="1"/>
    <col min="270" max="271" width="13.75" style="209" customWidth="1"/>
    <col min="272" max="272" width="9.375" style="209" customWidth="1"/>
    <col min="273" max="273" width="11.5" style="209" customWidth="1"/>
    <col min="274" max="275" width="9.375" style="209" customWidth="1"/>
    <col min="276" max="276" width="13.75" style="209" customWidth="1"/>
    <col min="277" max="277" width="11.5" style="209" customWidth="1"/>
    <col min="278" max="16384" width="9" style="209"/>
  </cols>
  <sheetData>
    <row r="1" s="252" customFormat="1" ht="15" customHeight="1" spans="1:277">
      <c r="A1" s="252" t="s">
        <v>380</v>
      </c>
      <c r="B1" s="252" t="s">
        <v>381</v>
      </c>
      <c r="C1" s="252" t="s">
        <v>382</v>
      </c>
      <c r="D1" s="252" t="s">
        <v>383</v>
      </c>
      <c r="E1" s="252" t="s">
        <v>384</v>
      </c>
      <c r="F1" s="252" t="s">
        <v>385</v>
      </c>
      <c r="G1" s="252" t="s">
        <v>386</v>
      </c>
      <c r="H1" s="252" t="s">
        <v>387</v>
      </c>
      <c r="I1" s="252" t="s">
        <v>388</v>
      </c>
      <c r="J1" s="254" t="s">
        <v>389</v>
      </c>
      <c r="K1" s="252" t="s">
        <v>390</v>
      </c>
      <c r="L1" s="252" t="s">
        <v>391</v>
      </c>
      <c r="M1" s="254" t="s">
        <v>242</v>
      </c>
      <c r="N1" s="254" t="s">
        <v>392</v>
      </c>
      <c r="O1" s="252" t="s">
        <v>393</v>
      </c>
      <c r="P1" s="252" t="s">
        <v>394</v>
      </c>
      <c r="Q1" s="252" t="s">
        <v>395</v>
      </c>
      <c r="R1" s="252" t="s">
        <v>396</v>
      </c>
      <c r="S1" s="252" t="s">
        <v>397</v>
      </c>
      <c r="T1" s="252" t="s">
        <v>398</v>
      </c>
      <c r="U1" s="252" t="s">
        <v>399</v>
      </c>
      <c r="V1" s="252" t="s">
        <v>400</v>
      </c>
      <c r="W1" s="252" t="s">
        <v>401</v>
      </c>
      <c r="X1" s="252" t="s">
        <v>402</v>
      </c>
      <c r="Y1" s="252" t="s">
        <v>403</v>
      </c>
      <c r="Z1" s="252" t="s">
        <v>404</v>
      </c>
      <c r="AA1" s="252" t="s">
        <v>405</v>
      </c>
      <c r="AB1" s="252" t="s">
        <v>406</v>
      </c>
      <c r="AC1" s="252" t="s">
        <v>407</v>
      </c>
      <c r="AD1" s="252" t="s">
        <v>408</v>
      </c>
      <c r="AE1" s="252" t="s">
        <v>409</v>
      </c>
      <c r="AF1" s="252" t="s">
        <v>410</v>
      </c>
      <c r="AG1" s="252" t="s">
        <v>411</v>
      </c>
      <c r="AH1" s="252" t="s">
        <v>412</v>
      </c>
      <c r="AI1" s="252" t="s">
        <v>413</v>
      </c>
      <c r="AJ1" s="252" t="s">
        <v>414</v>
      </c>
      <c r="AK1" s="252" t="s">
        <v>415</v>
      </c>
      <c r="AL1" s="252" t="s">
        <v>416</v>
      </c>
      <c r="AM1" s="252" t="s">
        <v>417</v>
      </c>
      <c r="AN1" s="252" t="s">
        <v>418</v>
      </c>
      <c r="AO1" s="252" t="s">
        <v>419</v>
      </c>
      <c r="AP1" s="252" t="s">
        <v>420</v>
      </c>
      <c r="AQ1" s="252" t="s">
        <v>421</v>
      </c>
      <c r="AR1" s="252" t="s">
        <v>422</v>
      </c>
      <c r="AS1" s="252" t="s">
        <v>423</v>
      </c>
      <c r="AT1" s="252" t="s">
        <v>424</v>
      </c>
      <c r="AU1" s="252" t="s">
        <v>425</v>
      </c>
      <c r="AV1" s="252" t="s">
        <v>237</v>
      </c>
      <c r="AW1" s="252" t="s">
        <v>426</v>
      </c>
      <c r="AX1" s="252" t="s">
        <v>427</v>
      </c>
      <c r="AY1" s="252" t="s">
        <v>428</v>
      </c>
      <c r="AZ1" s="252" t="s">
        <v>429</v>
      </c>
      <c r="BA1" s="252" t="s">
        <v>430</v>
      </c>
      <c r="BB1" s="252" t="s">
        <v>431</v>
      </c>
      <c r="BC1" s="252" t="s">
        <v>432</v>
      </c>
      <c r="BD1" s="252" t="s">
        <v>433</v>
      </c>
      <c r="BE1" s="252" t="s">
        <v>434</v>
      </c>
      <c r="BF1" s="252" t="s">
        <v>435</v>
      </c>
      <c r="BG1" s="252" t="s">
        <v>436</v>
      </c>
      <c r="BH1" s="252" t="s">
        <v>437</v>
      </c>
      <c r="BI1" s="252" t="s">
        <v>438</v>
      </c>
      <c r="BJ1" s="252" t="s">
        <v>439</v>
      </c>
      <c r="BK1" s="252" t="s">
        <v>440</v>
      </c>
      <c r="BL1" s="252" t="s">
        <v>441</v>
      </c>
      <c r="BM1" s="252" t="s">
        <v>442</v>
      </c>
      <c r="BN1" s="252" t="s">
        <v>443</v>
      </c>
      <c r="BO1" s="252" t="s">
        <v>444</v>
      </c>
      <c r="BP1" s="252" t="s">
        <v>445</v>
      </c>
      <c r="BQ1" s="252" t="s">
        <v>446</v>
      </c>
      <c r="BR1" s="252" t="s">
        <v>447</v>
      </c>
      <c r="BS1" s="252" t="s">
        <v>448</v>
      </c>
      <c r="BT1" s="252" t="s">
        <v>449</v>
      </c>
      <c r="BU1" s="252" t="s">
        <v>450</v>
      </c>
      <c r="BV1" s="252" t="s">
        <v>451</v>
      </c>
      <c r="BW1" s="252" t="s">
        <v>452</v>
      </c>
      <c r="BX1" s="252" t="s">
        <v>453</v>
      </c>
      <c r="BY1" s="252" t="s">
        <v>454</v>
      </c>
      <c r="BZ1" s="252" t="s">
        <v>455</v>
      </c>
      <c r="CA1" s="252" t="s">
        <v>456</v>
      </c>
      <c r="CB1" s="252" t="s">
        <v>457</v>
      </c>
      <c r="CC1" s="252" t="s">
        <v>458</v>
      </c>
      <c r="CD1" s="252" t="s">
        <v>459</v>
      </c>
      <c r="CE1" s="252" t="s">
        <v>460</v>
      </c>
      <c r="CF1" s="252" t="s">
        <v>461</v>
      </c>
      <c r="CG1" s="252" t="s">
        <v>462</v>
      </c>
      <c r="CH1" s="252" t="s">
        <v>463</v>
      </c>
      <c r="CI1" s="252" t="s">
        <v>464</v>
      </c>
      <c r="CJ1" s="252" t="s">
        <v>465</v>
      </c>
      <c r="CK1" s="252" t="s">
        <v>466</v>
      </c>
      <c r="CL1" s="252" t="s">
        <v>467</v>
      </c>
      <c r="CM1" s="252" t="s">
        <v>468</v>
      </c>
      <c r="CN1" s="252" t="s">
        <v>469</v>
      </c>
      <c r="CO1" s="252" t="s">
        <v>470</v>
      </c>
      <c r="CP1" s="252" t="s">
        <v>471</v>
      </c>
      <c r="CQ1" s="252" t="s">
        <v>472</v>
      </c>
      <c r="CR1" s="252" t="s">
        <v>473</v>
      </c>
      <c r="CS1" s="252" t="s">
        <v>474</v>
      </c>
      <c r="CT1" s="252" t="s">
        <v>475</v>
      </c>
      <c r="CU1" s="252" t="s">
        <v>476</v>
      </c>
      <c r="CV1" s="252" t="s">
        <v>477</v>
      </c>
      <c r="CW1" s="252" t="s">
        <v>478</v>
      </c>
      <c r="CX1" s="252" t="s">
        <v>479</v>
      </c>
      <c r="CY1" s="252" t="s">
        <v>480</v>
      </c>
      <c r="CZ1" s="252" t="s">
        <v>481</v>
      </c>
      <c r="DA1" s="252" t="s">
        <v>482</v>
      </c>
      <c r="DB1" s="252" t="s">
        <v>483</v>
      </c>
      <c r="DC1" s="252" t="s">
        <v>484</v>
      </c>
      <c r="DD1" s="252" t="s">
        <v>485</v>
      </c>
      <c r="DE1" s="252" t="s">
        <v>486</v>
      </c>
      <c r="DF1" s="252" t="s">
        <v>487</v>
      </c>
      <c r="DG1" s="252" t="s">
        <v>488</v>
      </c>
      <c r="DH1" s="252" t="s">
        <v>489</v>
      </c>
      <c r="DI1" s="252" t="s">
        <v>490</v>
      </c>
      <c r="DJ1" s="252" t="s">
        <v>491</v>
      </c>
      <c r="DK1" s="252" t="s">
        <v>492</v>
      </c>
      <c r="DL1" s="252" t="s">
        <v>493</v>
      </c>
      <c r="DM1" s="252" t="s">
        <v>494</v>
      </c>
      <c r="DN1" s="252" t="s">
        <v>495</v>
      </c>
      <c r="DO1" s="252" t="s">
        <v>496</v>
      </c>
      <c r="DP1" s="252" t="s">
        <v>497</v>
      </c>
      <c r="DQ1" s="252" t="s">
        <v>498</v>
      </c>
      <c r="DR1" s="252" t="s">
        <v>499</v>
      </c>
      <c r="DS1" s="252" t="s">
        <v>500</v>
      </c>
      <c r="DT1" s="252" t="s">
        <v>501</v>
      </c>
      <c r="DU1" s="252" t="s">
        <v>502</v>
      </c>
      <c r="DV1" s="252" t="s">
        <v>503</v>
      </c>
      <c r="DW1" s="252" t="s">
        <v>504</v>
      </c>
      <c r="DX1" s="252" t="s">
        <v>505</v>
      </c>
      <c r="DY1" s="252" t="s">
        <v>506</v>
      </c>
      <c r="DZ1" s="252" t="s">
        <v>507</v>
      </c>
      <c r="EA1" s="252" t="s">
        <v>508</v>
      </c>
      <c r="EB1" s="252" t="s">
        <v>509</v>
      </c>
      <c r="EC1" s="252" t="s">
        <v>510</v>
      </c>
      <c r="ED1" s="252" t="s">
        <v>511</v>
      </c>
      <c r="EE1" s="252" t="s">
        <v>512</v>
      </c>
      <c r="EF1" s="252" t="s">
        <v>513</v>
      </c>
      <c r="EG1" s="252" t="s">
        <v>514</v>
      </c>
      <c r="EH1" s="252" t="s">
        <v>515</v>
      </c>
      <c r="EI1" s="252" t="s">
        <v>516</v>
      </c>
      <c r="EJ1" s="252" t="s">
        <v>517</v>
      </c>
      <c r="EK1" s="252" t="s">
        <v>518</v>
      </c>
      <c r="EL1" s="252" t="s">
        <v>519</v>
      </c>
      <c r="EM1" s="252" t="s">
        <v>520</v>
      </c>
      <c r="EN1" s="252" t="s">
        <v>521</v>
      </c>
      <c r="EO1" s="252" t="s">
        <v>522</v>
      </c>
      <c r="EP1" s="252" t="s">
        <v>523</v>
      </c>
      <c r="EQ1" s="252" t="s">
        <v>524</v>
      </c>
      <c r="ER1" s="252" t="s">
        <v>525</v>
      </c>
      <c r="ES1" s="252" t="s">
        <v>526</v>
      </c>
      <c r="ET1" s="252" t="s">
        <v>392</v>
      </c>
      <c r="EU1" s="252" t="s">
        <v>527</v>
      </c>
      <c r="EV1" s="252" t="s">
        <v>528</v>
      </c>
      <c r="EW1" s="252" t="s">
        <v>529</v>
      </c>
      <c r="EX1" s="252" t="s">
        <v>530</v>
      </c>
      <c r="EY1" s="252" t="s">
        <v>531</v>
      </c>
      <c r="EZ1" s="252" t="s">
        <v>532</v>
      </c>
      <c r="FA1" s="252" t="s">
        <v>533</v>
      </c>
      <c r="FB1" s="252" t="s">
        <v>534</v>
      </c>
      <c r="FC1" s="252" t="s">
        <v>535</v>
      </c>
      <c r="FD1" s="252" t="s">
        <v>536</v>
      </c>
      <c r="FE1" s="252" t="s">
        <v>537</v>
      </c>
      <c r="FF1" s="252" t="s">
        <v>538</v>
      </c>
      <c r="FG1" s="252" t="s">
        <v>539</v>
      </c>
      <c r="FH1" s="252" t="s">
        <v>540</v>
      </c>
      <c r="FI1" s="252" t="s">
        <v>541</v>
      </c>
      <c r="FJ1" s="252" t="s">
        <v>542</v>
      </c>
      <c r="FK1" s="252" t="s">
        <v>543</v>
      </c>
      <c r="FL1" s="252" t="s">
        <v>544</v>
      </c>
      <c r="FM1" s="252" t="s">
        <v>545</v>
      </c>
      <c r="FN1" s="252" t="s">
        <v>546</v>
      </c>
      <c r="FO1" s="252" t="s">
        <v>547</v>
      </c>
      <c r="FP1" s="252" t="s">
        <v>548</v>
      </c>
      <c r="FQ1" s="252" t="s">
        <v>549</v>
      </c>
      <c r="FR1" s="252" t="s">
        <v>550</v>
      </c>
      <c r="FS1" s="252" t="s">
        <v>551</v>
      </c>
      <c r="FT1" s="252" t="s">
        <v>552</v>
      </c>
      <c r="FU1" s="252" t="s">
        <v>553</v>
      </c>
      <c r="FV1" s="252" t="s">
        <v>554</v>
      </c>
      <c r="FW1" s="252" t="s">
        <v>555</v>
      </c>
      <c r="FX1" s="252" t="s">
        <v>556</v>
      </c>
      <c r="FY1" s="252" t="s">
        <v>557</v>
      </c>
      <c r="FZ1" s="252" t="s">
        <v>558</v>
      </c>
      <c r="GA1" s="252" t="s">
        <v>559</v>
      </c>
      <c r="GB1" s="252" t="s">
        <v>560</v>
      </c>
      <c r="GC1" s="252" t="s">
        <v>561</v>
      </c>
      <c r="GD1" s="252" t="s">
        <v>562</v>
      </c>
      <c r="GE1" s="252" t="s">
        <v>563</v>
      </c>
      <c r="GF1" s="252" t="s">
        <v>564</v>
      </c>
      <c r="GG1" s="252" t="s">
        <v>565</v>
      </c>
      <c r="GH1" s="252" t="s">
        <v>566</v>
      </c>
      <c r="GI1" s="252" t="s">
        <v>567</v>
      </c>
      <c r="GJ1" s="252" t="s">
        <v>568</v>
      </c>
      <c r="GK1" s="252" t="s">
        <v>569</v>
      </c>
      <c r="GL1" s="252" t="s">
        <v>570</v>
      </c>
      <c r="GM1" s="252" t="s">
        <v>571</v>
      </c>
      <c r="GN1" s="252" t="s">
        <v>572</v>
      </c>
      <c r="GO1" s="252" t="s">
        <v>573</v>
      </c>
      <c r="GP1" s="252" t="s">
        <v>574</v>
      </c>
      <c r="GQ1" s="252" t="s">
        <v>575</v>
      </c>
      <c r="GR1" s="252" t="s">
        <v>576</v>
      </c>
      <c r="GS1" s="252" t="s">
        <v>577</v>
      </c>
      <c r="GT1" s="252" t="s">
        <v>578</v>
      </c>
      <c r="GU1" s="252" t="s">
        <v>579</v>
      </c>
      <c r="GV1" s="252" t="s">
        <v>580</v>
      </c>
      <c r="GW1" s="252" t="s">
        <v>581</v>
      </c>
      <c r="GX1" s="252" t="s">
        <v>582</v>
      </c>
      <c r="GY1" s="252" t="s">
        <v>583</v>
      </c>
      <c r="GZ1" s="252" t="s">
        <v>584</v>
      </c>
      <c r="HA1" s="252" t="s">
        <v>585</v>
      </c>
      <c r="HB1" s="252" t="s">
        <v>586</v>
      </c>
      <c r="HC1" s="252" t="s">
        <v>587</v>
      </c>
      <c r="HD1" s="252" t="s">
        <v>588</v>
      </c>
      <c r="HE1" s="252" t="s">
        <v>589</v>
      </c>
      <c r="HF1" s="252" t="s">
        <v>590</v>
      </c>
      <c r="HG1" s="252" t="s">
        <v>591</v>
      </c>
      <c r="HH1" s="252" t="s">
        <v>592</v>
      </c>
      <c r="HI1" s="252" t="s">
        <v>593</v>
      </c>
      <c r="HJ1" s="252" t="s">
        <v>594</v>
      </c>
      <c r="HK1" s="252" t="s">
        <v>595</v>
      </c>
      <c r="HL1" s="252" t="s">
        <v>596</v>
      </c>
      <c r="HM1" s="252" t="s">
        <v>597</v>
      </c>
      <c r="HN1" s="252" t="s">
        <v>598</v>
      </c>
      <c r="HO1" s="252" t="s">
        <v>599</v>
      </c>
      <c r="HP1" s="252" t="s">
        <v>600</v>
      </c>
      <c r="HQ1" s="252" t="s">
        <v>601</v>
      </c>
      <c r="HR1" s="252" t="s">
        <v>602</v>
      </c>
      <c r="HS1" s="252" t="s">
        <v>603</v>
      </c>
      <c r="HT1" s="252" t="s">
        <v>604</v>
      </c>
      <c r="HU1" s="252" t="s">
        <v>605</v>
      </c>
      <c r="HV1" s="252" t="s">
        <v>606</v>
      </c>
      <c r="HW1" s="252" t="s">
        <v>607</v>
      </c>
      <c r="HX1" s="252" t="s">
        <v>608</v>
      </c>
      <c r="HY1" s="252" t="s">
        <v>609</v>
      </c>
      <c r="HZ1" s="252" t="s">
        <v>610</v>
      </c>
      <c r="IA1" s="252" t="s">
        <v>611</v>
      </c>
      <c r="IB1" s="252" t="s">
        <v>612</v>
      </c>
      <c r="IC1" s="252" t="s">
        <v>613</v>
      </c>
      <c r="ID1" s="252" t="s">
        <v>614</v>
      </c>
      <c r="IE1" s="252" t="s">
        <v>615</v>
      </c>
      <c r="IF1" s="252" t="s">
        <v>616</v>
      </c>
      <c r="IG1" s="252" t="s">
        <v>617</v>
      </c>
      <c r="IH1" s="252" t="s">
        <v>618</v>
      </c>
      <c r="II1" s="252" t="s">
        <v>619</v>
      </c>
      <c r="IJ1" s="252" t="s">
        <v>620</v>
      </c>
      <c r="IK1" s="252" t="s">
        <v>621</v>
      </c>
      <c r="IL1" s="252" t="s">
        <v>622</v>
      </c>
      <c r="IM1" s="252" t="s">
        <v>623</v>
      </c>
      <c r="IN1" s="252" t="s">
        <v>624</v>
      </c>
      <c r="IO1" s="252" t="s">
        <v>625</v>
      </c>
      <c r="IP1" s="252" t="s">
        <v>626</v>
      </c>
      <c r="IQ1" s="252" t="s">
        <v>627</v>
      </c>
      <c r="IR1" s="252" t="s">
        <v>628</v>
      </c>
      <c r="IS1" s="252" t="s">
        <v>629</v>
      </c>
      <c r="IT1" s="252" t="s">
        <v>630</v>
      </c>
      <c r="IU1" s="252" t="s">
        <v>631</v>
      </c>
      <c r="IV1" s="252" t="s">
        <v>632</v>
      </c>
      <c r="IW1" s="252" t="s">
        <v>393</v>
      </c>
      <c r="IX1" s="252" t="s">
        <v>633</v>
      </c>
      <c r="IY1" s="252" t="s">
        <v>634</v>
      </c>
      <c r="IZ1" s="252" t="s">
        <v>635</v>
      </c>
      <c r="JA1" s="252" t="s">
        <v>636</v>
      </c>
      <c r="JB1" s="252" t="s">
        <v>637</v>
      </c>
      <c r="JC1" s="252" t="s">
        <v>638</v>
      </c>
      <c r="JD1" s="252" t="s">
        <v>639</v>
      </c>
      <c r="JE1" s="252" t="s">
        <v>640</v>
      </c>
      <c r="JF1" s="252" t="s">
        <v>641</v>
      </c>
      <c r="JG1" s="252" t="s">
        <v>642</v>
      </c>
      <c r="JH1" s="252" t="s">
        <v>643</v>
      </c>
      <c r="JI1" s="252" t="s">
        <v>644</v>
      </c>
      <c r="JJ1" s="252" t="s">
        <v>645</v>
      </c>
      <c r="JK1" s="252" t="s">
        <v>646</v>
      </c>
      <c r="JL1" s="252" t="s">
        <v>647</v>
      </c>
      <c r="JM1" s="252" t="s">
        <v>648</v>
      </c>
      <c r="JN1" s="252" t="s">
        <v>574</v>
      </c>
      <c r="JO1" s="252" t="s">
        <v>649</v>
      </c>
      <c r="JP1" s="252" t="s">
        <v>650</v>
      </c>
      <c r="JQ1" s="252" t="s">
        <v>651</v>
      </c>
    </row>
    <row r="2" s="216" customFormat="1" ht="19" customHeight="1" spans="1:275">
      <c r="A2" s="216" t="s">
        <v>949</v>
      </c>
      <c r="B2" s="216" t="s">
        <v>653</v>
      </c>
      <c r="C2" s="216" t="s">
        <v>950</v>
      </c>
      <c r="D2" s="216" t="s">
        <v>655</v>
      </c>
      <c r="E2" s="217">
        <v>1</v>
      </c>
      <c r="F2" s="217">
        <v>1</v>
      </c>
      <c r="G2" s="216" t="s">
        <v>689</v>
      </c>
      <c r="H2" s="216" t="s">
        <v>690</v>
      </c>
      <c r="I2" s="223">
        <v>3747.03</v>
      </c>
      <c r="J2" s="213">
        <v>1</v>
      </c>
      <c r="K2" s="216" t="s">
        <v>265</v>
      </c>
      <c r="L2" s="216" t="s">
        <v>691</v>
      </c>
      <c r="M2" s="211">
        <f>J2*1</f>
        <v>1</v>
      </c>
      <c r="N2" s="211" t="s">
        <v>692</v>
      </c>
      <c r="O2" s="216" t="s">
        <v>217</v>
      </c>
      <c r="Q2" s="216" t="s">
        <v>660</v>
      </c>
      <c r="R2" s="216" t="s">
        <v>661</v>
      </c>
      <c r="T2" s="216" t="s">
        <v>689</v>
      </c>
      <c r="W2" s="216" t="s">
        <v>689</v>
      </c>
      <c r="Y2" s="216" t="s">
        <v>689</v>
      </c>
      <c r="Z2" s="216" t="s">
        <v>693</v>
      </c>
      <c r="AA2" s="216" t="s">
        <v>951</v>
      </c>
      <c r="AB2" s="216" t="s">
        <v>693</v>
      </c>
      <c r="AC2" s="216" t="s">
        <v>951</v>
      </c>
      <c r="AD2" s="216" t="s">
        <v>693</v>
      </c>
      <c r="AE2" s="216" t="s">
        <v>952</v>
      </c>
      <c r="AF2" s="216" t="s">
        <v>664</v>
      </c>
      <c r="AJ2" s="216" t="s">
        <v>665</v>
      </c>
      <c r="AM2" s="216" t="s">
        <v>666</v>
      </c>
      <c r="AO2" s="216" t="s">
        <v>22</v>
      </c>
      <c r="AP2" s="216" t="s">
        <v>667</v>
      </c>
      <c r="AQ2" s="216" t="s">
        <v>696</v>
      </c>
      <c r="AR2" s="216" t="s">
        <v>697</v>
      </c>
      <c r="AS2" s="216" t="s">
        <v>670</v>
      </c>
      <c r="AT2" s="216" t="s">
        <v>671</v>
      </c>
      <c r="AV2" s="223">
        <v>3747.03</v>
      </c>
      <c r="AZ2" s="217">
        <v>3747.03</v>
      </c>
      <c r="BA2" s="217">
        <v>3747.03</v>
      </c>
      <c r="BB2" s="216" t="s">
        <v>953</v>
      </c>
      <c r="BC2" s="216" t="s">
        <v>687</v>
      </c>
      <c r="BE2" s="216" t="s">
        <v>673</v>
      </c>
      <c r="BF2" s="216" t="s">
        <v>660</v>
      </c>
      <c r="BH2" s="217">
        <v>1</v>
      </c>
      <c r="BJ2" s="216" t="s">
        <v>660</v>
      </c>
      <c r="BL2" s="216" t="s">
        <v>671</v>
      </c>
      <c r="BM2" s="223">
        <v>3747.03</v>
      </c>
      <c r="BN2" s="223">
        <v>3747.03</v>
      </c>
      <c r="BP2" s="216" t="s">
        <v>22</v>
      </c>
      <c r="BS2" s="216" t="s">
        <v>674</v>
      </c>
      <c r="BT2" s="216" t="s">
        <v>660</v>
      </c>
      <c r="BU2" s="216" t="s">
        <v>22</v>
      </c>
      <c r="BY2" s="216" t="s">
        <v>671</v>
      </c>
      <c r="BZ2" s="217">
        <v>1</v>
      </c>
      <c r="CE2" s="216" t="s">
        <v>17</v>
      </c>
      <c r="CF2" s="217">
        <v>1</v>
      </c>
      <c r="CG2" s="217">
        <v>1</v>
      </c>
      <c r="CH2" s="217">
        <v>1</v>
      </c>
      <c r="CI2" s="217">
        <v>1</v>
      </c>
      <c r="CK2" s="217">
        <v>1</v>
      </c>
      <c r="CR2" s="217">
        <v>1</v>
      </c>
      <c r="CW2" s="217">
        <v>3747.03</v>
      </c>
      <c r="CX2" s="217">
        <v>3747.03</v>
      </c>
      <c r="CY2" s="217">
        <v>1</v>
      </c>
      <c r="CZ2" s="216" t="s">
        <v>675</v>
      </c>
      <c r="DB2" s="216" t="s">
        <v>664</v>
      </c>
      <c r="DF2" s="216" t="s">
        <v>664</v>
      </c>
      <c r="DN2" s="217">
        <v>1</v>
      </c>
      <c r="DR2" s="217">
        <v>1</v>
      </c>
      <c r="DY2" s="216" t="s">
        <v>660</v>
      </c>
      <c r="DZ2" s="217">
        <v>1</v>
      </c>
      <c r="EA2" s="217">
        <v>1</v>
      </c>
      <c r="EB2" s="216" t="s">
        <v>671</v>
      </c>
      <c r="EC2" s="217">
        <v>1</v>
      </c>
      <c r="EG2" s="217">
        <v>1</v>
      </c>
      <c r="ER2" s="216" t="s">
        <v>954</v>
      </c>
      <c r="ET2" s="216" t="s">
        <v>955</v>
      </c>
      <c r="EU2" s="216" t="s">
        <v>424</v>
      </c>
      <c r="EV2" s="216" t="s">
        <v>677</v>
      </c>
      <c r="FB2" s="216" t="s">
        <v>22</v>
      </c>
      <c r="FW2" s="216" t="s">
        <v>767</v>
      </c>
      <c r="FX2" s="216" t="s">
        <v>701</v>
      </c>
      <c r="GA2" s="216" t="s">
        <v>68</v>
      </c>
      <c r="GF2" s="216" t="s">
        <v>680</v>
      </c>
      <c r="GG2" s="216" t="s">
        <v>681</v>
      </c>
      <c r="GJ2" s="216" t="s">
        <v>682</v>
      </c>
      <c r="GL2" s="216" t="s">
        <v>22</v>
      </c>
      <c r="GM2" s="216" t="s">
        <v>17</v>
      </c>
      <c r="GP2" s="216" t="s">
        <v>17</v>
      </c>
      <c r="GT2" s="217">
        <v>1</v>
      </c>
      <c r="GV2" s="216" t="s">
        <v>702</v>
      </c>
      <c r="GX2" s="216" t="s">
        <v>22</v>
      </c>
      <c r="HA2" s="216" t="s">
        <v>22</v>
      </c>
      <c r="HB2" s="216" t="s">
        <v>22</v>
      </c>
      <c r="HF2" s="216" t="s">
        <v>22</v>
      </c>
      <c r="HG2" s="314">
        <v>0</v>
      </c>
      <c r="HH2" s="314">
        <v>0</v>
      </c>
      <c r="HJ2" s="216" t="s">
        <v>703</v>
      </c>
      <c r="HK2" s="217">
        <v>0</v>
      </c>
      <c r="HL2" s="217">
        <v>3747.03</v>
      </c>
      <c r="HM2" s="216" t="s">
        <v>22</v>
      </c>
      <c r="HP2" s="216" t="s">
        <v>22</v>
      </c>
      <c r="HQ2" s="216" t="s">
        <v>693</v>
      </c>
      <c r="HR2" s="216" t="s">
        <v>670</v>
      </c>
      <c r="HS2" s="216" t="s">
        <v>22</v>
      </c>
      <c r="HT2" s="216" t="s">
        <v>22</v>
      </c>
      <c r="IA2" s="216" t="s">
        <v>685</v>
      </c>
      <c r="IH2" s="217">
        <v>1</v>
      </c>
      <c r="II2" s="216" t="s">
        <v>22</v>
      </c>
      <c r="IJ2" s="216" t="s">
        <v>17</v>
      </c>
      <c r="IK2" s="216" t="s">
        <v>22</v>
      </c>
      <c r="IS2" s="216" t="s">
        <v>22</v>
      </c>
      <c r="IT2" s="216" t="s">
        <v>22</v>
      </c>
      <c r="IU2" s="217">
        <v>4998</v>
      </c>
      <c r="JF2" s="216" t="s">
        <v>22</v>
      </c>
      <c r="JG2" s="216" t="s">
        <v>22</v>
      </c>
      <c r="JH2" s="216" t="s">
        <v>22</v>
      </c>
      <c r="JI2" s="216" t="s">
        <v>22</v>
      </c>
      <c r="JJ2" s="216" t="s">
        <v>22</v>
      </c>
      <c r="JK2" s="216" t="s">
        <v>704</v>
      </c>
      <c r="JL2" s="216" t="s">
        <v>22</v>
      </c>
      <c r="JM2" s="216" t="s">
        <v>22</v>
      </c>
      <c r="JN2" s="216" t="s">
        <v>17</v>
      </c>
      <c r="JO2" s="216" t="s">
        <v>17</v>
      </c>
    </row>
    <row r="3" s="216" customFormat="1" ht="19" customHeight="1" spans="1:275">
      <c r="A3" s="216" t="s">
        <v>956</v>
      </c>
      <c r="B3" s="216" t="s">
        <v>653</v>
      </c>
      <c r="C3" s="216" t="s">
        <v>957</v>
      </c>
      <c r="D3" s="216" t="s">
        <v>655</v>
      </c>
      <c r="G3" s="216" t="s">
        <v>689</v>
      </c>
      <c r="H3" s="216" t="s">
        <v>690</v>
      </c>
      <c r="I3" s="223">
        <v>4335.03</v>
      </c>
      <c r="J3" s="213">
        <v>1</v>
      </c>
      <c r="K3" s="216" t="s">
        <v>265</v>
      </c>
      <c r="L3" s="216" t="s">
        <v>691</v>
      </c>
      <c r="M3" s="211">
        <f>J3*1</f>
        <v>1</v>
      </c>
      <c r="N3" s="211" t="s">
        <v>692</v>
      </c>
      <c r="O3" s="216" t="s">
        <v>217</v>
      </c>
      <c r="Q3" s="216" t="s">
        <v>660</v>
      </c>
      <c r="R3" s="216" t="s">
        <v>661</v>
      </c>
      <c r="T3" s="216" t="s">
        <v>689</v>
      </c>
      <c r="W3" s="216" t="s">
        <v>689</v>
      </c>
      <c r="Y3" s="216" t="s">
        <v>689</v>
      </c>
      <c r="Z3" s="216" t="s">
        <v>693</v>
      </c>
      <c r="AA3" s="216" t="s">
        <v>958</v>
      </c>
      <c r="AB3" s="216" t="s">
        <v>693</v>
      </c>
      <c r="AC3" s="216" t="s">
        <v>958</v>
      </c>
      <c r="AD3" s="216" t="s">
        <v>693</v>
      </c>
      <c r="AE3" s="216" t="s">
        <v>959</v>
      </c>
      <c r="AF3" s="216" t="s">
        <v>664</v>
      </c>
      <c r="AJ3" s="216" t="s">
        <v>665</v>
      </c>
      <c r="AM3" s="216" t="s">
        <v>666</v>
      </c>
      <c r="AO3" s="216" t="s">
        <v>22</v>
      </c>
      <c r="AP3" s="216" t="s">
        <v>667</v>
      </c>
      <c r="AQ3" s="216" t="s">
        <v>696</v>
      </c>
      <c r="AR3" s="216" t="s">
        <v>697</v>
      </c>
      <c r="AS3" s="216" t="s">
        <v>670</v>
      </c>
      <c r="AT3" s="216" t="s">
        <v>671</v>
      </c>
      <c r="AV3" s="223">
        <v>3747.03</v>
      </c>
      <c r="AZ3" s="217">
        <v>4335.03</v>
      </c>
      <c r="BA3" s="217">
        <v>4335.03</v>
      </c>
      <c r="BB3" s="216" t="s">
        <v>960</v>
      </c>
      <c r="BC3" s="216" t="s">
        <v>687</v>
      </c>
      <c r="BE3" s="216" t="s">
        <v>673</v>
      </c>
      <c r="BF3" s="216" t="s">
        <v>660</v>
      </c>
      <c r="BH3" s="217">
        <v>1</v>
      </c>
      <c r="BJ3" s="216" t="s">
        <v>660</v>
      </c>
      <c r="BL3" s="216" t="s">
        <v>671</v>
      </c>
      <c r="BM3" s="223">
        <v>3747.03</v>
      </c>
      <c r="BN3" s="223">
        <v>3747.03</v>
      </c>
      <c r="BP3" s="216" t="s">
        <v>22</v>
      </c>
      <c r="BS3" s="216" t="s">
        <v>674</v>
      </c>
      <c r="BT3" s="216" t="s">
        <v>660</v>
      </c>
      <c r="BU3" s="216" t="s">
        <v>22</v>
      </c>
      <c r="BY3" s="216" t="s">
        <v>671</v>
      </c>
      <c r="BZ3" s="217">
        <v>1</v>
      </c>
      <c r="CE3" s="216" t="s">
        <v>17</v>
      </c>
      <c r="CF3" s="217">
        <v>1</v>
      </c>
      <c r="CG3" s="217">
        <v>1</v>
      </c>
      <c r="CH3" s="217">
        <v>1</v>
      </c>
      <c r="CI3" s="217">
        <v>1</v>
      </c>
      <c r="CK3" s="217">
        <v>1</v>
      </c>
      <c r="CW3" s="217">
        <v>3747.03</v>
      </c>
      <c r="CX3" s="217">
        <v>3747.03</v>
      </c>
      <c r="CY3" s="217">
        <v>1</v>
      </c>
      <c r="CZ3" s="216" t="s">
        <v>675</v>
      </c>
      <c r="DB3" s="216" t="s">
        <v>664</v>
      </c>
      <c r="DF3" s="216" t="s">
        <v>664</v>
      </c>
      <c r="DN3" s="217">
        <v>1</v>
      </c>
      <c r="DR3" s="217">
        <v>1</v>
      </c>
      <c r="DY3" s="216" t="s">
        <v>660</v>
      </c>
      <c r="DZ3" s="217">
        <v>1</v>
      </c>
      <c r="EA3" s="217">
        <v>1</v>
      </c>
      <c r="EB3" s="216" t="s">
        <v>671</v>
      </c>
      <c r="EC3" s="217">
        <v>1</v>
      </c>
      <c r="ER3" s="216" t="s">
        <v>961</v>
      </c>
      <c r="ET3" s="216" t="s">
        <v>962</v>
      </c>
      <c r="EU3" s="216" t="s">
        <v>424</v>
      </c>
      <c r="EV3" s="216" t="s">
        <v>677</v>
      </c>
      <c r="FB3" s="216" t="s">
        <v>22</v>
      </c>
      <c r="FW3" s="216" t="s">
        <v>767</v>
      </c>
      <c r="FX3" s="216" t="s">
        <v>701</v>
      </c>
      <c r="GA3" s="216" t="s">
        <v>68</v>
      </c>
      <c r="GF3" s="216" t="s">
        <v>680</v>
      </c>
      <c r="GG3" s="216" t="s">
        <v>681</v>
      </c>
      <c r="GJ3" s="216" t="s">
        <v>682</v>
      </c>
      <c r="GL3" s="216" t="s">
        <v>22</v>
      </c>
      <c r="GM3" s="216" t="s">
        <v>17</v>
      </c>
      <c r="GP3" s="216" t="s">
        <v>17</v>
      </c>
      <c r="GV3" s="216" t="s">
        <v>702</v>
      </c>
      <c r="GX3" s="216" t="s">
        <v>22</v>
      </c>
      <c r="HA3" s="216" t="s">
        <v>22</v>
      </c>
      <c r="HB3" s="216" t="s">
        <v>22</v>
      </c>
      <c r="HF3" s="216" t="s">
        <v>22</v>
      </c>
      <c r="HG3" s="314">
        <v>0</v>
      </c>
      <c r="HH3" s="314">
        <v>0</v>
      </c>
      <c r="HJ3" s="216" t="s">
        <v>703</v>
      </c>
      <c r="HK3" s="217">
        <v>0</v>
      </c>
      <c r="HL3" s="217">
        <v>3747.03</v>
      </c>
      <c r="HM3" s="216" t="s">
        <v>22</v>
      </c>
      <c r="HP3" s="216" t="s">
        <v>22</v>
      </c>
      <c r="HQ3" s="216" t="s">
        <v>693</v>
      </c>
      <c r="HR3" s="216" t="s">
        <v>670</v>
      </c>
      <c r="HS3" s="216" t="s">
        <v>22</v>
      </c>
      <c r="HT3" s="216" t="s">
        <v>22</v>
      </c>
      <c r="IA3" s="216" t="s">
        <v>685</v>
      </c>
      <c r="II3" s="216" t="s">
        <v>22</v>
      </c>
      <c r="IJ3" s="216" t="s">
        <v>17</v>
      </c>
      <c r="IK3" s="216" t="s">
        <v>22</v>
      </c>
      <c r="IS3" s="216" t="s">
        <v>22</v>
      </c>
      <c r="IT3" s="216" t="s">
        <v>22</v>
      </c>
      <c r="IU3" s="217">
        <v>4998</v>
      </c>
      <c r="JF3" s="216" t="s">
        <v>17</v>
      </c>
      <c r="JG3" s="216" t="s">
        <v>22</v>
      </c>
      <c r="JH3" s="216" t="s">
        <v>22</v>
      </c>
      <c r="JI3" s="216" t="s">
        <v>22</v>
      </c>
      <c r="JJ3" s="216" t="s">
        <v>22</v>
      </c>
      <c r="JK3" s="216" t="s">
        <v>704</v>
      </c>
      <c r="JL3" s="216" t="s">
        <v>17</v>
      </c>
      <c r="JM3" s="216" t="s">
        <v>22</v>
      </c>
      <c r="JN3" s="216" t="s">
        <v>17</v>
      </c>
      <c r="JO3" s="216" t="s">
        <v>17</v>
      </c>
    </row>
    <row r="4" s="216" customFormat="1" ht="19" customHeight="1" spans="1:275">
      <c r="A4" s="216" t="s">
        <v>956</v>
      </c>
      <c r="B4" s="216" t="s">
        <v>756</v>
      </c>
      <c r="C4" s="216" t="s">
        <v>963</v>
      </c>
      <c r="D4" s="216" t="s">
        <v>655</v>
      </c>
      <c r="G4" s="216" t="s">
        <v>689</v>
      </c>
      <c r="H4" s="216" t="s">
        <v>690</v>
      </c>
      <c r="I4" s="223">
        <v>3747.03</v>
      </c>
      <c r="J4" s="213">
        <v>-1</v>
      </c>
      <c r="K4" s="216" t="s">
        <v>265</v>
      </c>
      <c r="L4" s="216" t="s">
        <v>691</v>
      </c>
      <c r="M4" s="211">
        <f>J4*1</f>
        <v>-1</v>
      </c>
      <c r="N4" s="211" t="s">
        <v>692</v>
      </c>
      <c r="O4" s="216" t="s">
        <v>217</v>
      </c>
      <c r="Q4" s="216" t="s">
        <v>660</v>
      </c>
      <c r="R4" s="216" t="s">
        <v>661</v>
      </c>
      <c r="T4" s="216" t="s">
        <v>689</v>
      </c>
      <c r="W4" s="216" t="s">
        <v>689</v>
      </c>
      <c r="Y4" s="216" t="s">
        <v>689</v>
      </c>
      <c r="Z4" s="216" t="s">
        <v>693</v>
      </c>
      <c r="AA4" s="216" t="s">
        <v>964</v>
      </c>
      <c r="AB4" s="216" t="s">
        <v>762</v>
      </c>
      <c r="AC4" s="216" t="s">
        <v>965</v>
      </c>
      <c r="AD4" s="216" t="s">
        <v>762</v>
      </c>
      <c r="AE4" s="216" t="s">
        <v>966</v>
      </c>
      <c r="AF4" s="216" t="s">
        <v>664</v>
      </c>
      <c r="AJ4" s="216" t="s">
        <v>665</v>
      </c>
      <c r="AM4" s="216" t="s">
        <v>666</v>
      </c>
      <c r="AO4" s="216" t="s">
        <v>22</v>
      </c>
      <c r="AP4" s="216" t="s">
        <v>667</v>
      </c>
      <c r="AQ4" s="216" t="s">
        <v>696</v>
      </c>
      <c r="AR4" s="216" t="s">
        <v>697</v>
      </c>
      <c r="AS4" s="216" t="s">
        <v>670</v>
      </c>
      <c r="AT4" s="216" t="s">
        <v>671</v>
      </c>
      <c r="AV4" s="223">
        <v>3747.03</v>
      </c>
      <c r="AZ4" s="217">
        <v>-3747.03</v>
      </c>
      <c r="BA4" s="217">
        <v>-3747.03</v>
      </c>
      <c r="BB4" s="216" t="s">
        <v>960</v>
      </c>
      <c r="BC4" s="216" t="s">
        <v>956</v>
      </c>
      <c r="BD4" s="216" t="s">
        <v>768</v>
      </c>
      <c r="BE4" s="216" t="s">
        <v>769</v>
      </c>
      <c r="BF4" s="216" t="s">
        <v>660</v>
      </c>
      <c r="BH4" s="217">
        <v>1</v>
      </c>
      <c r="BJ4" s="216" t="s">
        <v>660</v>
      </c>
      <c r="BM4" s="223">
        <v>3747.03</v>
      </c>
      <c r="BN4" s="223">
        <v>3747.03</v>
      </c>
      <c r="BP4" s="216" t="s">
        <v>22</v>
      </c>
      <c r="BS4" s="216" t="s">
        <v>674</v>
      </c>
      <c r="BT4" s="216" t="s">
        <v>660</v>
      </c>
      <c r="BU4" s="216" t="s">
        <v>22</v>
      </c>
      <c r="BY4" s="216" t="s">
        <v>671</v>
      </c>
      <c r="BZ4" s="217">
        <v>-1</v>
      </c>
      <c r="CD4" s="216" t="s">
        <v>770</v>
      </c>
      <c r="CE4" s="216" t="s">
        <v>17</v>
      </c>
      <c r="CF4" s="217">
        <v>-1</v>
      </c>
      <c r="CG4" s="217">
        <v>-1</v>
      </c>
      <c r="CH4" s="217">
        <v>-1</v>
      </c>
      <c r="CI4" s="217">
        <v>-1</v>
      </c>
      <c r="CW4" s="217">
        <v>-3747.03</v>
      </c>
      <c r="CX4" s="217">
        <v>-3747.03</v>
      </c>
      <c r="CY4" s="217">
        <v>-1</v>
      </c>
      <c r="CZ4" s="216" t="s">
        <v>675</v>
      </c>
      <c r="DB4" s="216" t="s">
        <v>664</v>
      </c>
      <c r="DF4" s="216" t="s">
        <v>664</v>
      </c>
      <c r="DR4" s="217">
        <v>-1</v>
      </c>
      <c r="DY4" s="216" t="s">
        <v>660</v>
      </c>
      <c r="DZ4" s="217">
        <v>-1</v>
      </c>
      <c r="EA4" s="217">
        <v>-1</v>
      </c>
      <c r="EB4" s="216" t="s">
        <v>671</v>
      </c>
      <c r="EC4" s="217">
        <v>-1</v>
      </c>
      <c r="EL4" s="216" t="s">
        <v>671</v>
      </c>
      <c r="EM4" s="217">
        <v>-1</v>
      </c>
      <c r="EN4" s="217">
        <v>-1</v>
      </c>
      <c r="ER4" s="216" t="s">
        <v>954</v>
      </c>
      <c r="ET4" s="216" t="s">
        <v>962</v>
      </c>
      <c r="EU4" s="216" t="s">
        <v>424</v>
      </c>
      <c r="EV4" s="216" t="s">
        <v>677</v>
      </c>
      <c r="FB4" s="216" t="s">
        <v>22</v>
      </c>
      <c r="FW4" s="216" t="s">
        <v>767</v>
      </c>
      <c r="FX4" s="216" t="s">
        <v>701</v>
      </c>
      <c r="GA4" s="216" t="s">
        <v>68</v>
      </c>
      <c r="GF4" s="216" t="s">
        <v>680</v>
      </c>
      <c r="GG4" s="216" t="s">
        <v>681</v>
      </c>
      <c r="GJ4" s="216" t="s">
        <v>682</v>
      </c>
      <c r="GL4" s="216" t="s">
        <v>22</v>
      </c>
      <c r="GM4" s="216" t="s">
        <v>22</v>
      </c>
      <c r="GP4" s="216" t="s">
        <v>17</v>
      </c>
      <c r="GV4" s="216" t="s">
        <v>702</v>
      </c>
      <c r="GX4" s="216" t="s">
        <v>22</v>
      </c>
      <c r="HA4" s="216" t="s">
        <v>22</v>
      </c>
      <c r="HB4" s="216" t="s">
        <v>22</v>
      </c>
      <c r="HF4" s="216" t="s">
        <v>22</v>
      </c>
      <c r="HG4" s="314">
        <v>0</v>
      </c>
      <c r="HH4" s="314">
        <v>0</v>
      </c>
      <c r="HJ4" s="216" t="s">
        <v>703</v>
      </c>
      <c r="HK4" s="217">
        <v>0</v>
      </c>
      <c r="HL4" s="217">
        <v>-3747.03</v>
      </c>
      <c r="HM4" s="216" t="s">
        <v>22</v>
      </c>
      <c r="HP4" s="216" t="s">
        <v>22</v>
      </c>
      <c r="HQ4" s="216" t="s">
        <v>693</v>
      </c>
      <c r="HR4" s="216" t="s">
        <v>670</v>
      </c>
      <c r="HS4" s="216" t="s">
        <v>22</v>
      </c>
      <c r="HT4" s="216" t="s">
        <v>22</v>
      </c>
      <c r="IA4" s="216" t="s">
        <v>685</v>
      </c>
      <c r="II4" s="216" t="s">
        <v>22</v>
      </c>
      <c r="IJ4" s="216" t="s">
        <v>17</v>
      </c>
      <c r="IK4" s="216" t="s">
        <v>22</v>
      </c>
      <c r="IS4" s="216" t="s">
        <v>22</v>
      </c>
      <c r="IT4" s="216" t="s">
        <v>22</v>
      </c>
      <c r="JF4" s="216" t="s">
        <v>22</v>
      </c>
      <c r="JG4" s="216" t="s">
        <v>22</v>
      </c>
      <c r="JH4" s="216" t="s">
        <v>17</v>
      </c>
      <c r="JI4" s="216" t="s">
        <v>22</v>
      </c>
      <c r="JJ4" s="216" t="s">
        <v>22</v>
      </c>
      <c r="JK4" s="216" t="s">
        <v>704</v>
      </c>
      <c r="JL4" s="216" t="s">
        <v>17</v>
      </c>
      <c r="JM4" s="216" t="s">
        <v>22</v>
      </c>
      <c r="JN4" s="216" t="s">
        <v>17</v>
      </c>
      <c r="JO4" s="216" t="s">
        <v>17</v>
      </c>
    </row>
    <row r="5" s="216" customFormat="1" ht="19" customHeight="1" spans="1:275">
      <c r="A5" s="216" t="s">
        <v>967</v>
      </c>
      <c r="B5" s="216" t="s">
        <v>968</v>
      </c>
      <c r="C5" s="216" t="s">
        <v>969</v>
      </c>
      <c r="D5" s="216" t="s">
        <v>655</v>
      </c>
      <c r="G5" s="216" t="s">
        <v>807</v>
      </c>
      <c r="H5" s="216" t="s">
        <v>970</v>
      </c>
      <c r="I5" s="223">
        <v>1499.4</v>
      </c>
      <c r="J5" s="213">
        <v>4</v>
      </c>
      <c r="K5" s="216" t="s">
        <v>251</v>
      </c>
      <c r="M5" s="211">
        <f>J5*1</f>
        <v>4</v>
      </c>
      <c r="N5" s="211" t="s">
        <v>971</v>
      </c>
      <c r="O5" s="216" t="s">
        <v>217</v>
      </c>
      <c r="Q5" s="216" t="s">
        <v>660</v>
      </c>
      <c r="R5" s="216" t="s">
        <v>972</v>
      </c>
      <c r="S5" s="216" t="s">
        <v>762</v>
      </c>
      <c r="T5" s="216" t="s">
        <v>807</v>
      </c>
      <c r="W5" s="216" t="s">
        <v>807</v>
      </c>
      <c r="Y5" s="216" t="s">
        <v>807</v>
      </c>
      <c r="Z5" s="216" t="s">
        <v>762</v>
      </c>
      <c r="AA5" s="216" t="s">
        <v>973</v>
      </c>
      <c r="AB5" s="216" t="s">
        <v>762</v>
      </c>
      <c r="AC5" s="216" t="s">
        <v>974</v>
      </c>
      <c r="AD5" s="216" t="s">
        <v>762</v>
      </c>
      <c r="AE5" s="216" t="s">
        <v>975</v>
      </c>
      <c r="AF5" s="216" t="s">
        <v>664</v>
      </c>
      <c r="AJ5" s="216" t="s">
        <v>665</v>
      </c>
      <c r="AM5" s="216" t="s">
        <v>666</v>
      </c>
      <c r="AO5" s="216" t="s">
        <v>22</v>
      </c>
      <c r="AP5" s="216" t="s">
        <v>667</v>
      </c>
      <c r="AQ5" s="216" t="s">
        <v>976</v>
      </c>
      <c r="AR5" s="216" t="s">
        <v>977</v>
      </c>
      <c r="AS5" s="216" t="s">
        <v>670</v>
      </c>
      <c r="AT5" s="216" t="s">
        <v>671</v>
      </c>
      <c r="AV5" s="223">
        <v>4998</v>
      </c>
      <c r="AZ5" s="217">
        <v>5997.6</v>
      </c>
      <c r="BA5" s="217">
        <v>5997.6</v>
      </c>
      <c r="BB5" s="216" t="s">
        <v>967</v>
      </c>
      <c r="BC5" s="216" t="s">
        <v>978</v>
      </c>
      <c r="BE5" s="216" t="s">
        <v>673</v>
      </c>
      <c r="BF5" s="216" t="s">
        <v>660</v>
      </c>
      <c r="BH5" s="217">
        <v>1</v>
      </c>
      <c r="BJ5" s="216" t="s">
        <v>660</v>
      </c>
      <c r="BK5" s="217">
        <v>13994.4</v>
      </c>
      <c r="BL5" s="216" t="s">
        <v>671</v>
      </c>
      <c r="BM5" s="223">
        <v>4998</v>
      </c>
      <c r="BN5" s="223">
        <v>4998</v>
      </c>
      <c r="BP5" s="216" t="s">
        <v>22</v>
      </c>
      <c r="BS5" s="216" t="s">
        <v>674</v>
      </c>
      <c r="BT5" s="216" t="s">
        <v>660</v>
      </c>
      <c r="BU5" s="216" t="s">
        <v>22</v>
      </c>
      <c r="BY5" s="216" t="s">
        <v>671</v>
      </c>
      <c r="BZ5" s="217">
        <v>4</v>
      </c>
      <c r="CE5" s="216" t="s">
        <v>17</v>
      </c>
      <c r="CF5" s="217">
        <v>4</v>
      </c>
      <c r="CG5" s="217">
        <v>4</v>
      </c>
      <c r="CH5" s="217">
        <v>4</v>
      </c>
      <c r="CI5" s="217">
        <v>4</v>
      </c>
      <c r="CW5" s="217">
        <v>5997.6</v>
      </c>
      <c r="CX5" s="217">
        <v>5997.6</v>
      </c>
      <c r="CY5" s="217">
        <v>4</v>
      </c>
      <c r="CZ5" s="216" t="s">
        <v>675</v>
      </c>
      <c r="DB5" s="216" t="s">
        <v>664</v>
      </c>
      <c r="DF5" s="216" t="s">
        <v>664</v>
      </c>
      <c r="DJ5" s="217">
        <v>4</v>
      </c>
      <c r="DK5" s="217">
        <v>4</v>
      </c>
      <c r="DR5" s="217">
        <v>4</v>
      </c>
      <c r="DS5" s="217">
        <v>5997.6</v>
      </c>
      <c r="DY5" s="216" t="s">
        <v>660</v>
      </c>
      <c r="DZ5" s="217">
        <v>4</v>
      </c>
      <c r="EA5" s="217">
        <v>4</v>
      </c>
      <c r="EB5" s="216" t="s">
        <v>671</v>
      </c>
      <c r="EC5" s="217">
        <v>4</v>
      </c>
      <c r="ED5" s="217">
        <v>4</v>
      </c>
      <c r="ER5" s="216" t="s">
        <v>979</v>
      </c>
      <c r="EU5" s="216" t="s">
        <v>424</v>
      </c>
      <c r="EV5" s="216" t="s">
        <v>677</v>
      </c>
      <c r="FB5" s="216" t="s">
        <v>22</v>
      </c>
      <c r="FW5" s="216" t="s">
        <v>978</v>
      </c>
      <c r="GF5" s="216" t="s">
        <v>680</v>
      </c>
      <c r="GG5" s="216" t="s">
        <v>681</v>
      </c>
      <c r="GJ5" s="216" t="s">
        <v>682</v>
      </c>
      <c r="GL5" s="216" t="s">
        <v>22</v>
      </c>
      <c r="GM5" s="216" t="s">
        <v>22</v>
      </c>
      <c r="GP5" s="216" t="s">
        <v>22</v>
      </c>
      <c r="GV5" s="216" t="s">
        <v>702</v>
      </c>
      <c r="GX5" s="216" t="s">
        <v>22</v>
      </c>
      <c r="HA5" s="216" t="s">
        <v>22</v>
      </c>
      <c r="HB5" s="216" t="s">
        <v>22</v>
      </c>
      <c r="HF5" s="216" t="s">
        <v>22</v>
      </c>
      <c r="HG5" s="314">
        <v>0</v>
      </c>
      <c r="HH5" s="314">
        <v>0</v>
      </c>
      <c r="HJ5" s="216" t="s">
        <v>703</v>
      </c>
      <c r="HK5" s="217">
        <v>0</v>
      </c>
      <c r="HL5" s="217">
        <v>19992</v>
      </c>
      <c r="HM5" s="216" t="s">
        <v>22</v>
      </c>
      <c r="HP5" s="216" t="s">
        <v>22</v>
      </c>
      <c r="HQ5" s="216" t="s">
        <v>762</v>
      </c>
      <c r="HR5" s="216" t="s">
        <v>670</v>
      </c>
      <c r="HS5" s="216" t="s">
        <v>22</v>
      </c>
      <c r="HT5" s="216" t="s">
        <v>22</v>
      </c>
      <c r="IA5" s="216" t="s">
        <v>685</v>
      </c>
      <c r="II5" s="216" t="s">
        <v>22</v>
      </c>
      <c r="IJ5" s="216" t="s">
        <v>22</v>
      </c>
      <c r="IK5" s="216" t="s">
        <v>22</v>
      </c>
      <c r="IS5" s="216" t="s">
        <v>22</v>
      </c>
      <c r="IT5" s="216" t="s">
        <v>22</v>
      </c>
      <c r="IU5" s="217">
        <v>13998</v>
      </c>
      <c r="JF5" s="216" t="s">
        <v>22</v>
      </c>
      <c r="JG5" s="216" t="s">
        <v>22</v>
      </c>
      <c r="JH5" s="216" t="s">
        <v>22</v>
      </c>
      <c r="JI5" s="216" t="s">
        <v>22</v>
      </c>
      <c r="JJ5" s="216" t="s">
        <v>22</v>
      </c>
      <c r="JK5" s="216" t="s">
        <v>686</v>
      </c>
      <c r="JL5" s="216" t="s">
        <v>22</v>
      </c>
      <c r="JM5" s="216" t="s">
        <v>22</v>
      </c>
      <c r="JN5" s="216" t="s">
        <v>22</v>
      </c>
      <c r="JO5" s="216" t="s">
        <v>17</v>
      </c>
    </row>
    <row r="6" s="216" customFormat="1" ht="19" customHeight="1" spans="1:275">
      <c r="A6" s="216" t="s">
        <v>967</v>
      </c>
      <c r="B6" s="216" t="s">
        <v>722</v>
      </c>
      <c r="C6" s="216" t="s">
        <v>839</v>
      </c>
      <c r="D6" s="216" t="s">
        <v>655</v>
      </c>
      <c r="E6" s="217">
        <v>1</v>
      </c>
      <c r="F6" s="217">
        <v>1</v>
      </c>
      <c r="G6" s="216" t="s">
        <v>980</v>
      </c>
      <c r="H6" s="216" t="s">
        <v>840</v>
      </c>
      <c r="I6" s="223">
        <v>3200</v>
      </c>
      <c r="J6" s="213">
        <v>1</v>
      </c>
      <c r="K6" s="216" t="s">
        <v>265</v>
      </c>
      <c r="L6" s="216" t="s">
        <v>841</v>
      </c>
      <c r="M6" s="211">
        <f>J6*1</f>
        <v>1</v>
      </c>
      <c r="N6" s="211" t="s">
        <v>724</v>
      </c>
      <c r="O6" s="216" t="s">
        <v>217</v>
      </c>
      <c r="Q6" s="216" t="s">
        <v>660</v>
      </c>
      <c r="R6" s="216" t="s">
        <v>661</v>
      </c>
      <c r="T6" s="216" t="s">
        <v>980</v>
      </c>
      <c r="W6" s="216" t="s">
        <v>980</v>
      </c>
      <c r="Y6" s="216" t="s">
        <v>980</v>
      </c>
      <c r="Z6" s="216" t="s">
        <v>693</v>
      </c>
      <c r="AA6" s="216" t="s">
        <v>981</v>
      </c>
      <c r="AB6" s="216" t="s">
        <v>762</v>
      </c>
      <c r="AC6" s="216" t="s">
        <v>982</v>
      </c>
      <c r="AD6" s="216" t="s">
        <v>762</v>
      </c>
      <c r="AE6" s="216" t="s">
        <v>983</v>
      </c>
      <c r="AF6" s="216" t="s">
        <v>742</v>
      </c>
      <c r="AG6" s="216" t="s">
        <v>984</v>
      </c>
      <c r="AH6" s="216" t="s">
        <v>985</v>
      </c>
      <c r="AJ6" s="216" t="s">
        <v>665</v>
      </c>
      <c r="AM6" s="216" t="s">
        <v>666</v>
      </c>
      <c r="AO6" s="216" t="s">
        <v>22</v>
      </c>
      <c r="AP6" s="216" t="s">
        <v>667</v>
      </c>
      <c r="AQ6" s="216" t="s">
        <v>696</v>
      </c>
      <c r="AR6" s="216" t="s">
        <v>697</v>
      </c>
      <c r="AS6" s="216" t="s">
        <v>670</v>
      </c>
      <c r="AT6" s="216" t="s">
        <v>671</v>
      </c>
      <c r="AV6" s="223">
        <v>5098</v>
      </c>
      <c r="AZ6" s="217">
        <v>3200</v>
      </c>
      <c r="BA6" s="217">
        <v>3200</v>
      </c>
      <c r="BB6" s="216" t="s">
        <v>986</v>
      </c>
      <c r="BC6" s="216" t="s">
        <v>967</v>
      </c>
      <c r="BE6" s="216" t="s">
        <v>673</v>
      </c>
      <c r="BF6" s="216" t="s">
        <v>660</v>
      </c>
      <c r="BH6" s="217">
        <v>1</v>
      </c>
      <c r="BJ6" s="216" t="s">
        <v>660</v>
      </c>
      <c r="BL6" s="216" t="s">
        <v>671</v>
      </c>
      <c r="BM6" s="223">
        <v>5098</v>
      </c>
      <c r="BN6" s="223">
        <v>5098</v>
      </c>
      <c r="BP6" s="216" t="s">
        <v>22</v>
      </c>
      <c r="BS6" s="216" t="s">
        <v>674</v>
      </c>
      <c r="BT6" s="216" t="s">
        <v>660</v>
      </c>
      <c r="BU6" s="216" t="s">
        <v>22</v>
      </c>
      <c r="BY6" s="216" t="s">
        <v>671</v>
      </c>
      <c r="BZ6" s="217">
        <v>1</v>
      </c>
      <c r="CE6" s="216" t="s">
        <v>17</v>
      </c>
      <c r="CF6" s="217">
        <v>1</v>
      </c>
      <c r="CG6" s="217">
        <v>1</v>
      </c>
      <c r="CH6" s="217">
        <v>1</v>
      </c>
      <c r="CI6" s="217">
        <v>1</v>
      </c>
      <c r="CJ6" s="217">
        <v>1</v>
      </c>
      <c r="CK6" s="217">
        <v>1</v>
      </c>
      <c r="CP6" s="217">
        <v>1</v>
      </c>
      <c r="CR6" s="217">
        <v>1</v>
      </c>
      <c r="CU6" s="217">
        <v>1</v>
      </c>
      <c r="CW6" s="217">
        <v>5098</v>
      </c>
      <c r="CX6" s="217">
        <v>5098</v>
      </c>
      <c r="CZ6" s="216" t="s">
        <v>481</v>
      </c>
      <c r="DB6" s="216" t="s">
        <v>664</v>
      </c>
      <c r="DF6" s="216" t="s">
        <v>664</v>
      </c>
      <c r="DG6" s="217">
        <v>1</v>
      </c>
      <c r="DL6" s="217">
        <v>1</v>
      </c>
      <c r="DM6" s="217">
        <v>1</v>
      </c>
      <c r="DN6" s="217">
        <v>1</v>
      </c>
      <c r="DO6" s="217">
        <v>1</v>
      </c>
      <c r="DS6" s="217">
        <v>3200</v>
      </c>
      <c r="DY6" s="216" t="s">
        <v>660</v>
      </c>
      <c r="DZ6" s="217">
        <v>1</v>
      </c>
      <c r="EA6" s="217">
        <v>1</v>
      </c>
      <c r="EB6" s="216" t="s">
        <v>671</v>
      </c>
      <c r="EC6" s="217">
        <v>1</v>
      </c>
      <c r="EE6" s="217">
        <v>1</v>
      </c>
      <c r="EF6" s="217">
        <v>1</v>
      </c>
      <c r="EG6" s="217">
        <v>1</v>
      </c>
      <c r="EO6" s="217">
        <v>1</v>
      </c>
      <c r="EP6" s="217">
        <v>1</v>
      </c>
      <c r="ER6" s="216" t="s">
        <v>987</v>
      </c>
      <c r="ET6" s="216" t="s">
        <v>988</v>
      </c>
      <c r="EU6" s="216" t="s">
        <v>424</v>
      </c>
      <c r="EV6" s="216" t="s">
        <v>677</v>
      </c>
      <c r="FB6" s="216" t="s">
        <v>22</v>
      </c>
      <c r="FN6" s="216" t="s">
        <v>989</v>
      </c>
      <c r="FW6" s="216" t="s">
        <v>967</v>
      </c>
      <c r="FX6" s="216" t="s">
        <v>990</v>
      </c>
      <c r="GA6" s="216" t="s">
        <v>30</v>
      </c>
      <c r="GF6" s="216" t="s">
        <v>680</v>
      </c>
      <c r="GG6" s="216" t="s">
        <v>681</v>
      </c>
      <c r="GJ6" s="216" t="s">
        <v>682</v>
      </c>
      <c r="GL6" s="216" t="s">
        <v>22</v>
      </c>
      <c r="GM6" s="216" t="s">
        <v>17</v>
      </c>
      <c r="GP6" s="216" t="s">
        <v>22</v>
      </c>
      <c r="GV6" s="216" t="s">
        <v>702</v>
      </c>
      <c r="GX6" s="216" t="s">
        <v>22</v>
      </c>
      <c r="GZ6" s="216" t="s">
        <v>733</v>
      </c>
      <c r="HA6" s="216" t="s">
        <v>22</v>
      </c>
      <c r="HB6" s="216" t="s">
        <v>22</v>
      </c>
      <c r="HF6" s="216" t="s">
        <v>22</v>
      </c>
      <c r="HG6" s="314">
        <v>0</v>
      </c>
      <c r="HH6" s="314">
        <v>0</v>
      </c>
      <c r="HJ6" s="216" t="s">
        <v>703</v>
      </c>
      <c r="HK6" s="217">
        <v>0</v>
      </c>
      <c r="HL6" s="217">
        <v>5098</v>
      </c>
      <c r="HM6" s="216" t="s">
        <v>22</v>
      </c>
      <c r="HP6" s="216" t="s">
        <v>22</v>
      </c>
      <c r="HQ6" s="216" t="s">
        <v>693</v>
      </c>
      <c r="HR6" s="216" t="s">
        <v>670</v>
      </c>
      <c r="HS6" s="216" t="s">
        <v>22</v>
      </c>
      <c r="HT6" s="216" t="s">
        <v>22</v>
      </c>
      <c r="IA6" s="216" t="s">
        <v>685</v>
      </c>
      <c r="IB6" s="216" t="s">
        <v>45</v>
      </c>
      <c r="IC6" s="216" t="s">
        <v>217</v>
      </c>
      <c r="IH6" s="217">
        <v>1</v>
      </c>
      <c r="II6" s="216" t="s">
        <v>22</v>
      </c>
      <c r="IJ6" s="216" t="s">
        <v>17</v>
      </c>
      <c r="IK6" s="216" t="s">
        <v>22</v>
      </c>
      <c r="IS6" s="216" t="s">
        <v>22</v>
      </c>
      <c r="IT6" s="216" t="s">
        <v>22</v>
      </c>
      <c r="IU6" s="217">
        <v>4998</v>
      </c>
      <c r="JF6" s="216" t="s">
        <v>22</v>
      </c>
      <c r="JG6" s="216" t="s">
        <v>22</v>
      </c>
      <c r="JH6" s="216" t="s">
        <v>22</v>
      </c>
      <c r="JI6" s="216" t="s">
        <v>22</v>
      </c>
      <c r="JJ6" s="216" t="s">
        <v>22</v>
      </c>
      <c r="JL6" s="216" t="s">
        <v>22</v>
      </c>
      <c r="JM6" s="216" t="s">
        <v>22</v>
      </c>
      <c r="JN6" s="216" t="s">
        <v>17</v>
      </c>
      <c r="JO6" s="216" t="s">
        <v>17</v>
      </c>
    </row>
    <row r="7" s="216" customFormat="1" ht="15" customHeight="1" spans="1:275">
      <c r="A7" s="216" t="s">
        <v>991</v>
      </c>
      <c r="B7" s="216" t="s">
        <v>722</v>
      </c>
      <c r="C7" s="216" t="s">
        <v>992</v>
      </c>
      <c r="D7" s="216" t="s">
        <v>655</v>
      </c>
      <c r="E7" s="217">
        <v>1</v>
      </c>
      <c r="G7" s="216" t="s">
        <v>807</v>
      </c>
      <c r="H7" s="216" t="s">
        <v>56</v>
      </c>
      <c r="J7" s="213">
        <v>1</v>
      </c>
      <c r="K7" s="216" t="s">
        <v>372</v>
      </c>
      <c r="L7" s="216" t="s">
        <v>993</v>
      </c>
      <c r="M7" s="211">
        <f>J7*2</f>
        <v>2</v>
      </c>
      <c r="N7" s="211" t="s">
        <v>994</v>
      </c>
      <c r="O7" s="216" t="s">
        <v>217</v>
      </c>
      <c r="Q7" s="216" t="s">
        <v>660</v>
      </c>
      <c r="R7" s="216" t="s">
        <v>661</v>
      </c>
      <c r="T7" s="216" t="s">
        <v>807</v>
      </c>
      <c r="W7" s="216" t="s">
        <v>807</v>
      </c>
      <c r="Y7" s="216" t="s">
        <v>807</v>
      </c>
      <c r="Z7" s="216" t="s">
        <v>693</v>
      </c>
      <c r="AA7" s="216" t="s">
        <v>995</v>
      </c>
      <c r="AB7" s="216" t="s">
        <v>762</v>
      </c>
      <c r="AC7" s="216" t="s">
        <v>995</v>
      </c>
      <c r="AD7" s="216" t="s">
        <v>762</v>
      </c>
      <c r="AE7" s="216" t="s">
        <v>996</v>
      </c>
      <c r="AF7" s="216" t="s">
        <v>664</v>
      </c>
      <c r="AJ7" s="216" t="s">
        <v>665</v>
      </c>
      <c r="AM7" s="216" t="s">
        <v>666</v>
      </c>
      <c r="AO7" s="216" t="s">
        <v>22</v>
      </c>
      <c r="AP7" s="216" t="s">
        <v>667</v>
      </c>
      <c r="AQ7" s="216" t="s">
        <v>997</v>
      </c>
      <c r="AR7" s="216" t="s">
        <v>998</v>
      </c>
      <c r="AS7" s="216" t="s">
        <v>670</v>
      </c>
      <c r="AT7" s="216" t="s">
        <v>671</v>
      </c>
      <c r="BA7" s="217">
        <v>0</v>
      </c>
      <c r="BB7" s="216" t="s">
        <v>985</v>
      </c>
      <c r="BC7" s="216" t="s">
        <v>991</v>
      </c>
      <c r="BE7" s="216" t="s">
        <v>673</v>
      </c>
      <c r="BF7" s="216" t="s">
        <v>660</v>
      </c>
      <c r="BH7" s="217">
        <v>1</v>
      </c>
      <c r="BJ7" s="216" t="s">
        <v>660</v>
      </c>
      <c r="BL7" s="216" t="s">
        <v>671</v>
      </c>
      <c r="BM7" s="223">
        <v>6598</v>
      </c>
      <c r="BN7" s="223">
        <v>6598</v>
      </c>
      <c r="BP7" s="216" t="s">
        <v>17</v>
      </c>
      <c r="BS7" s="216" t="s">
        <v>674</v>
      </c>
      <c r="BT7" s="216" t="s">
        <v>660</v>
      </c>
      <c r="BU7" s="216" t="s">
        <v>22</v>
      </c>
      <c r="BY7" s="216" t="s">
        <v>671</v>
      </c>
      <c r="BZ7" s="217">
        <v>1</v>
      </c>
      <c r="CE7" s="216" t="s">
        <v>17</v>
      </c>
      <c r="CF7" s="217">
        <v>1</v>
      </c>
      <c r="CG7" s="217">
        <v>1</v>
      </c>
      <c r="CH7" s="217">
        <v>1</v>
      </c>
      <c r="CI7" s="217">
        <v>1</v>
      </c>
      <c r="CK7" s="217">
        <v>1</v>
      </c>
      <c r="CR7" s="217">
        <v>1</v>
      </c>
      <c r="CY7" s="217">
        <v>1</v>
      </c>
      <c r="CZ7" s="216" t="s">
        <v>675</v>
      </c>
      <c r="DB7" s="216" t="s">
        <v>664</v>
      </c>
      <c r="DF7" s="216" t="s">
        <v>664</v>
      </c>
      <c r="DN7" s="217">
        <v>1</v>
      </c>
      <c r="DR7" s="217">
        <v>1</v>
      </c>
      <c r="DY7" s="216" t="s">
        <v>660</v>
      </c>
      <c r="DZ7" s="217">
        <v>1</v>
      </c>
      <c r="EA7" s="217">
        <v>1</v>
      </c>
      <c r="EB7" s="216" t="s">
        <v>671</v>
      </c>
      <c r="EC7" s="217">
        <v>1</v>
      </c>
      <c r="ER7" s="216" t="s">
        <v>999</v>
      </c>
      <c r="ET7" s="216" t="s">
        <v>1000</v>
      </c>
      <c r="EU7" s="216" t="s">
        <v>424</v>
      </c>
      <c r="EV7" s="216" t="s">
        <v>677</v>
      </c>
      <c r="FB7" s="216" t="s">
        <v>22</v>
      </c>
      <c r="FW7" s="216" t="s">
        <v>991</v>
      </c>
      <c r="FX7" s="216" t="s">
        <v>1001</v>
      </c>
      <c r="GF7" s="216" t="s">
        <v>680</v>
      </c>
      <c r="GG7" s="216" t="s">
        <v>681</v>
      </c>
      <c r="GJ7" s="216" t="s">
        <v>682</v>
      </c>
      <c r="GL7" s="216" t="s">
        <v>22</v>
      </c>
      <c r="GM7" s="216" t="s">
        <v>22</v>
      </c>
      <c r="GP7" s="216" t="s">
        <v>22</v>
      </c>
      <c r="GV7" s="216" t="s">
        <v>702</v>
      </c>
      <c r="GX7" s="216" t="s">
        <v>22</v>
      </c>
      <c r="GZ7" s="216" t="s">
        <v>815</v>
      </c>
      <c r="HA7" s="216" t="s">
        <v>22</v>
      </c>
      <c r="HB7" s="216" t="s">
        <v>22</v>
      </c>
      <c r="HF7" s="216" t="s">
        <v>22</v>
      </c>
      <c r="HG7" s="314">
        <v>0</v>
      </c>
      <c r="HH7" s="314">
        <v>0</v>
      </c>
      <c r="HJ7" s="216" t="s">
        <v>684</v>
      </c>
      <c r="HK7" s="217">
        <v>0</v>
      </c>
      <c r="HL7" s="217">
        <v>6598</v>
      </c>
      <c r="HM7" s="216" t="s">
        <v>22</v>
      </c>
      <c r="HP7" s="216" t="s">
        <v>22</v>
      </c>
      <c r="HQ7" s="216" t="s">
        <v>693</v>
      </c>
      <c r="HR7" s="216" t="s">
        <v>670</v>
      </c>
      <c r="HS7" s="216" t="s">
        <v>22</v>
      </c>
      <c r="HT7" s="216" t="s">
        <v>22</v>
      </c>
      <c r="IA7" s="216" t="s">
        <v>685</v>
      </c>
      <c r="IH7" s="217">
        <v>1</v>
      </c>
      <c r="II7" s="216" t="s">
        <v>22</v>
      </c>
      <c r="IJ7" s="216" t="s">
        <v>22</v>
      </c>
      <c r="IK7" s="216" t="s">
        <v>17</v>
      </c>
      <c r="IS7" s="216" t="s">
        <v>22</v>
      </c>
      <c r="IT7" s="216" t="s">
        <v>22</v>
      </c>
      <c r="IU7" s="217">
        <v>8998</v>
      </c>
      <c r="JF7" s="216" t="s">
        <v>22</v>
      </c>
      <c r="JG7" s="216" t="s">
        <v>22</v>
      </c>
      <c r="JH7" s="216" t="s">
        <v>22</v>
      </c>
      <c r="JI7" s="216" t="s">
        <v>22</v>
      </c>
      <c r="JJ7" s="216" t="s">
        <v>22</v>
      </c>
      <c r="JK7" s="216" t="s">
        <v>686</v>
      </c>
      <c r="JL7" s="216" t="s">
        <v>22</v>
      </c>
      <c r="JM7" s="216" t="s">
        <v>22</v>
      </c>
      <c r="JN7" s="216" t="s">
        <v>22</v>
      </c>
      <c r="JO7" s="216" t="s">
        <v>22</v>
      </c>
    </row>
    <row r="8" s="216" customFormat="1" ht="15" customHeight="1" spans="1:275">
      <c r="A8" s="216" t="s">
        <v>991</v>
      </c>
      <c r="B8" s="216" t="s">
        <v>722</v>
      </c>
      <c r="C8" s="216" t="s">
        <v>1002</v>
      </c>
      <c r="D8" s="216" t="s">
        <v>655</v>
      </c>
      <c r="E8" s="217">
        <v>1</v>
      </c>
      <c r="G8" s="216" t="s">
        <v>807</v>
      </c>
      <c r="H8" s="216" t="s">
        <v>1003</v>
      </c>
      <c r="J8" s="213">
        <v>1</v>
      </c>
      <c r="K8" s="216" t="s">
        <v>372</v>
      </c>
      <c r="L8" s="216" t="s">
        <v>1004</v>
      </c>
      <c r="M8" s="211">
        <f>J8*2</f>
        <v>2</v>
      </c>
      <c r="N8" s="211" t="s">
        <v>994</v>
      </c>
      <c r="O8" s="216" t="s">
        <v>217</v>
      </c>
      <c r="Q8" s="216" t="s">
        <v>660</v>
      </c>
      <c r="R8" s="216" t="s">
        <v>661</v>
      </c>
      <c r="T8" s="216" t="s">
        <v>807</v>
      </c>
      <c r="W8" s="216" t="s">
        <v>807</v>
      </c>
      <c r="Y8" s="216" t="s">
        <v>807</v>
      </c>
      <c r="Z8" s="216" t="s">
        <v>693</v>
      </c>
      <c r="AA8" s="216" t="s">
        <v>1005</v>
      </c>
      <c r="AB8" s="216" t="s">
        <v>762</v>
      </c>
      <c r="AC8" s="216" t="s">
        <v>1005</v>
      </c>
      <c r="AD8" s="216" t="s">
        <v>762</v>
      </c>
      <c r="AE8" s="216" t="s">
        <v>996</v>
      </c>
      <c r="AF8" s="216" t="s">
        <v>664</v>
      </c>
      <c r="AJ8" s="216" t="s">
        <v>665</v>
      </c>
      <c r="AM8" s="216" t="s">
        <v>666</v>
      </c>
      <c r="AO8" s="216" t="s">
        <v>22</v>
      </c>
      <c r="AP8" s="216" t="s">
        <v>667</v>
      </c>
      <c r="AQ8" s="216" t="s">
        <v>997</v>
      </c>
      <c r="AR8" s="216" t="s">
        <v>998</v>
      </c>
      <c r="AS8" s="216" t="s">
        <v>670</v>
      </c>
      <c r="AT8" s="216" t="s">
        <v>671</v>
      </c>
      <c r="BA8" s="217">
        <v>0</v>
      </c>
      <c r="BB8" s="216" t="s">
        <v>985</v>
      </c>
      <c r="BC8" s="216" t="s">
        <v>991</v>
      </c>
      <c r="BE8" s="216" t="s">
        <v>673</v>
      </c>
      <c r="BF8" s="216" t="s">
        <v>660</v>
      </c>
      <c r="BH8" s="217">
        <v>1</v>
      </c>
      <c r="BJ8" s="216" t="s">
        <v>660</v>
      </c>
      <c r="BL8" s="216" t="s">
        <v>671</v>
      </c>
      <c r="BM8" s="223">
        <v>6598</v>
      </c>
      <c r="BN8" s="223">
        <v>6598</v>
      </c>
      <c r="BP8" s="216" t="s">
        <v>17</v>
      </c>
      <c r="BS8" s="216" t="s">
        <v>674</v>
      </c>
      <c r="BT8" s="216" t="s">
        <v>660</v>
      </c>
      <c r="BU8" s="216" t="s">
        <v>22</v>
      </c>
      <c r="BY8" s="216" t="s">
        <v>671</v>
      </c>
      <c r="BZ8" s="217">
        <v>1</v>
      </c>
      <c r="CE8" s="216" t="s">
        <v>17</v>
      </c>
      <c r="CF8" s="217">
        <v>1</v>
      </c>
      <c r="CG8" s="217">
        <v>1</v>
      </c>
      <c r="CH8" s="217">
        <v>1</v>
      </c>
      <c r="CI8" s="217">
        <v>1</v>
      </c>
      <c r="CK8" s="217">
        <v>1</v>
      </c>
      <c r="CR8" s="217">
        <v>1</v>
      </c>
      <c r="CY8" s="217">
        <v>1</v>
      </c>
      <c r="CZ8" s="216" t="s">
        <v>675</v>
      </c>
      <c r="DB8" s="216" t="s">
        <v>664</v>
      </c>
      <c r="DF8" s="216" t="s">
        <v>664</v>
      </c>
      <c r="DN8" s="217">
        <v>1</v>
      </c>
      <c r="DR8" s="217">
        <v>1</v>
      </c>
      <c r="DY8" s="216" t="s">
        <v>660</v>
      </c>
      <c r="DZ8" s="217">
        <v>1</v>
      </c>
      <c r="EA8" s="217">
        <v>1</v>
      </c>
      <c r="EB8" s="216" t="s">
        <v>671</v>
      </c>
      <c r="EC8" s="217">
        <v>1</v>
      </c>
      <c r="ER8" s="216" t="s">
        <v>1006</v>
      </c>
      <c r="ET8" s="216" t="s">
        <v>1000</v>
      </c>
      <c r="EU8" s="216" t="s">
        <v>424</v>
      </c>
      <c r="EV8" s="216" t="s">
        <v>677</v>
      </c>
      <c r="FB8" s="216" t="s">
        <v>22</v>
      </c>
      <c r="FW8" s="216" t="s">
        <v>991</v>
      </c>
      <c r="FX8" s="216" t="s">
        <v>1007</v>
      </c>
      <c r="GF8" s="216" t="s">
        <v>680</v>
      </c>
      <c r="GG8" s="216" t="s">
        <v>681</v>
      </c>
      <c r="GJ8" s="216" t="s">
        <v>682</v>
      </c>
      <c r="GL8" s="216" t="s">
        <v>22</v>
      </c>
      <c r="GM8" s="216" t="s">
        <v>22</v>
      </c>
      <c r="GP8" s="216" t="s">
        <v>22</v>
      </c>
      <c r="GV8" s="216" t="s">
        <v>702</v>
      </c>
      <c r="GX8" s="216" t="s">
        <v>22</v>
      </c>
      <c r="GZ8" s="216" t="s">
        <v>815</v>
      </c>
      <c r="HA8" s="216" t="s">
        <v>22</v>
      </c>
      <c r="HB8" s="216" t="s">
        <v>22</v>
      </c>
      <c r="HF8" s="216" t="s">
        <v>22</v>
      </c>
      <c r="HG8" s="314">
        <v>0</v>
      </c>
      <c r="HH8" s="314">
        <v>0</v>
      </c>
      <c r="HJ8" s="216" t="s">
        <v>684</v>
      </c>
      <c r="HK8" s="217">
        <v>0</v>
      </c>
      <c r="HL8" s="217">
        <v>6598</v>
      </c>
      <c r="HM8" s="216" t="s">
        <v>22</v>
      </c>
      <c r="HP8" s="216" t="s">
        <v>22</v>
      </c>
      <c r="HQ8" s="216" t="s">
        <v>693</v>
      </c>
      <c r="HR8" s="216" t="s">
        <v>670</v>
      </c>
      <c r="HS8" s="216" t="s">
        <v>22</v>
      </c>
      <c r="HT8" s="216" t="s">
        <v>22</v>
      </c>
      <c r="IA8" s="216" t="s">
        <v>685</v>
      </c>
      <c r="IH8" s="217">
        <v>1</v>
      </c>
      <c r="II8" s="216" t="s">
        <v>22</v>
      </c>
      <c r="IJ8" s="216" t="s">
        <v>22</v>
      </c>
      <c r="IK8" s="216" t="s">
        <v>17</v>
      </c>
      <c r="IS8" s="216" t="s">
        <v>22</v>
      </c>
      <c r="IT8" s="216" t="s">
        <v>22</v>
      </c>
      <c r="IU8" s="217">
        <v>8998</v>
      </c>
      <c r="JF8" s="216" t="s">
        <v>22</v>
      </c>
      <c r="JG8" s="216" t="s">
        <v>22</v>
      </c>
      <c r="JH8" s="216" t="s">
        <v>22</v>
      </c>
      <c r="JI8" s="216" t="s">
        <v>22</v>
      </c>
      <c r="JJ8" s="216" t="s">
        <v>22</v>
      </c>
      <c r="JK8" s="216" t="s">
        <v>686</v>
      </c>
      <c r="JL8" s="216" t="s">
        <v>22</v>
      </c>
      <c r="JM8" s="216" t="s">
        <v>22</v>
      </c>
      <c r="JN8" s="216" t="s">
        <v>22</v>
      </c>
      <c r="JO8" s="216" t="s">
        <v>22</v>
      </c>
    </row>
    <row r="9" s="216" customFormat="1" ht="19" customHeight="1" spans="1:275">
      <c r="A9" s="216" t="s">
        <v>991</v>
      </c>
      <c r="B9" s="216" t="s">
        <v>722</v>
      </c>
      <c r="C9" s="216" t="s">
        <v>1008</v>
      </c>
      <c r="D9" s="216" t="s">
        <v>655</v>
      </c>
      <c r="E9" s="253">
        <v>1</v>
      </c>
      <c r="G9" s="216" t="s">
        <v>807</v>
      </c>
      <c r="H9" s="216" t="s">
        <v>1009</v>
      </c>
      <c r="J9" s="312">
        <v>1</v>
      </c>
      <c r="K9" s="216" t="s">
        <v>1010</v>
      </c>
      <c r="L9" s="216" t="s">
        <v>1011</v>
      </c>
      <c r="M9" s="211">
        <f t="shared" ref="M9:M14" si="0">J9*1</f>
        <v>1</v>
      </c>
      <c r="N9" s="211" t="s">
        <v>994</v>
      </c>
      <c r="O9" s="216" t="s">
        <v>217</v>
      </c>
      <c r="Q9" s="216" t="s">
        <v>660</v>
      </c>
      <c r="R9" s="216" t="s">
        <v>661</v>
      </c>
      <c r="T9" s="216" t="s">
        <v>807</v>
      </c>
      <c r="W9" s="216" t="s">
        <v>807</v>
      </c>
      <c r="Y9" s="216" t="s">
        <v>807</v>
      </c>
      <c r="Z9" s="216" t="s">
        <v>693</v>
      </c>
      <c r="AA9" s="216" t="s">
        <v>1012</v>
      </c>
      <c r="AB9" s="216" t="s">
        <v>762</v>
      </c>
      <c r="AC9" s="216" t="s">
        <v>1013</v>
      </c>
      <c r="AD9" s="216" t="s">
        <v>762</v>
      </c>
      <c r="AE9" s="216" t="s">
        <v>1014</v>
      </c>
      <c r="AF9" s="216" t="s">
        <v>664</v>
      </c>
      <c r="AJ9" s="216" t="s">
        <v>665</v>
      </c>
      <c r="AM9" s="216" t="s">
        <v>666</v>
      </c>
      <c r="AO9" s="216" t="s">
        <v>22</v>
      </c>
      <c r="AP9" s="216" t="s">
        <v>667</v>
      </c>
      <c r="AQ9" s="216" t="s">
        <v>1015</v>
      </c>
      <c r="AR9" s="216" t="s">
        <v>1016</v>
      </c>
      <c r="AS9" s="216" t="s">
        <v>670</v>
      </c>
      <c r="AT9" s="216" t="s">
        <v>1017</v>
      </c>
      <c r="BA9" s="217">
        <v>0</v>
      </c>
      <c r="BB9" s="216" t="s">
        <v>712</v>
      </c>
      <c r="BC9" s="216" t="s">
        <v>991</v>
      </c>
      <c r="BE9" s="216" t="s">
        <v>673</v>
      </c>
      <c r="BF9" s="216" t="s">
        <v>660</v>
      </c>
      <c r="BH9" s="217">
        <v>1</v>
      </c>
      <c r="BJ9" s="216" t="s">
        <v>660</v>
      </c>
      <c r="BL9" s="216" t="s">
        <v>1017</v>
      </c>
      <c r="BM9" s="223">
        <v>4308</v>
      </c>
      <c r="BN9" s="223">
        <v>4308</v>
      </c>
      <c r="BP9" s="216" t="s">
        <v>17</v>
      </c>
      <c r="BS9" s="216" t="s">
        <v>674</v>
      </c>
      <c r="BT9" s="216" t="s">
        <v>660</v>
      </c>
      <c r="BU9" s="216" t="s">
        <v>22</v>
      </c>
      <c r="BY9" s="216" t="s">
        <v>1017</v>
      </c>
      <c r="BZ9" s="253">
        <v>1</v>
      </c>
      <c r="CE9" s="216" t="s">
        <v>17</v>
      </c>
      <c r="CF9" s="253">
        <v>1</v>
      </c>
      <c r="CG9" s="253">
        <v>1</v>
      </c>
      <c r="CH9" s="253">
        <v>1</v>
      </c>
      <c r="CI9" s="253">
        <v>1</v>
      </c>
      <c r="CK9" s="253">
        <v>1</v>
      </c>
      <c r="CR9" s="253">
        <v>1</v>
      </c>
      <c r="CY9" s="253">
        <v>1</v>
      </c>
      <c r="CZ9" s="216" t="s">
        <v>675</v>
      </c>
      <c r="DB9" s="216" t="s">
        <v>664</v>
      </c>
      <c r="DF9" s="216" t="s">
        <v>664</v>
      </c>
      <c r="DN9" s="253">
        <v>1</v>
      </c>
      <c r="DR9" s="253">
        <v>1</v>
      </c>
      <c r="DY9" s="216" t="s">
        <v>660</v>
      </c>
      <c r="DZ9" s="253">
        <v>1</v>
      </c>
      <c r="EA9" s="253">
        <v>1</v>
      </c>
      <c r="EB9" s="216" t="s">
        <v>1017</v>
      </c>
      <c r="EC9" s="253">
        <v>1</v>
      </c>
      <c r="ER9" s="216" t="s">
        <v>1018</v>
      </c>
      <c r="ET9" s="216" t="s">
        <v>1019</v>
      </c>
      <c r="EU9" s="216" t="s">
        <v>424</v>
      </c>
      <c r="EV9" s="216" t="s">
        <v>677</v>
      </c>
      <c r="FB9" s="216" t="s">
        <v>22</v>
      </c>
      <c r="FW9" s="216" t="s">
        <v>991</v>
      </c>
      <c r="FX9" s="216" t="s">
        <v>1020</v>
      </c>
      <c r="GF9" s="216" t="s">
        <v>680</v>
      </c>
      <c r="GG9" s="216" t="s">
        <v>681</v>
      </c>
      <c r="GJ9" s="216" t="s">
        <v>682</v>
      </c>
      <c r="GL9" s="216" t="s">
        <v>22</v>
      </c>
      <c r="GM9" s="216" t="s">
        <v>17</v>
      </c>
      <c r="GP9" s="216" t="s">
        <v>22</v>
      </c>
      <c r="GV9" s="216" t="s">
        <v>702</v>
      </c>
      <c r="GX9" s="216" t="s">
        <v>22</v>
      </c>
      <c r="GZ9" s="216" t="s">
        <v>815</v>
      </c>
      <c r="HA9" s="216" t="s">
        <v>22</v>
      </c>
      <c r="HB9" s="216" t="s">
        <v>22</v>
      </c>
      <c r="HF9" s="216" t="s">
        <v>22</v>
      </c>
      <c r="HG9" s="314">
        <v>0</v>
      </c>
      <c r="HH9" s="314">
        <v>0</v>
      </c>
      <c r="HJ9" s="216" t="s">
        <v>703</v>
      </c>
      <c r="HK9" s="253">
        <v>0</v>
      </c>
      <c r="HL9" s="217">
        <v>4308</v>
      </c>
      <c r="HM9" s="216" t="s">
        <v>22</v>
      </c>
      <c r="HP9" s="216" t="s">
        <v>22</v>
      </c>
      <c r="HQ9" s="216" t="s">
        <v>693</v>
      </c>
      <c r="HR9" s="216" t="s">
        <v>670</v>
      </c>
      <c r="HS9" s="216" t="s">
        <v>22</v>
      </c>
      <c r="HT9" s="216" t="s">
        <v>22</v>
      </c>
      <c r="IA9" s="216" t="s">
        <v>685</v>
      </c>
      <c r="IH9" s="253">
        <v>1</v>
      </c>
      <c r="II9" s="216" t="s">
        <v>22</v>
      </c>
      <c r="IJ9" s="216" t="s">
        <v>22</v>
      </c>
      <c r="IK9" s="216" t="s">
        <v>17</v>
      </c>
      <c r="IS9" s="216" t="s">
        <v>22</v>
      </c>
      <c r="IT9" s="216" t="s">
        <v>22</v>
      </c>
      <c r="IU9" s="217">
        <v>4208</v>
      </c>
      <c r="JF9" s="216" t="s">
        <v>22</v>
      </c>
      <c r="JG9" s="216" t="s">
        <v>22</v>
      </c>
      <c r="JH9" s="216" t="s">
        <v>22</v>
      </c>
      <c r="JI9" s="216" t="s">
        <v>22</v>
      </c>
      <c r="JJ9" s="216" t="s">
        <v>22</v>
      </c>
      <c r="JK9" s="216" t="s">
        <v>686</v>
      </c>
      <c r="JL9" s="216" t="s">
        <v>22</v>
      </c>
      <c r="JM9" s="216" t="s">
        <v>22</v>
      </c>
      <c r="JN9" s="216" t="s">
        <v>17</v>
      </c>
      <c r="JO9" s="216" t="s">
        <v>17</v>
      </c>
    </row>
    <row r="10" s="216" customFormat="1" ht="19" customHeight="1" spans="1:275">
      <c r="A10" s="216" t="s">
        <v>991</v>
      </c>
      <c r="B10" s="216" t="s">
        <v>722</v>
      </c>
      <c r="C10" s="216" t="s">
        <v>1021</v>
      </c>
      <c r="D10" s="216" t="s">
        <v>655</v>
      </c>
      <c r="E10" s="253">
        <v>1</v>
      </c>
      <c r="G10" s="216" t="s">
        <v>807</v>
      </c>
      <c r="H10" s="216" t="s">
        <v>1022</v>
      </c>
      <c r="J10" s="312">
        <v>1</v>
      </c>
      <c r="K10" s="216" t="s">
        <v>1010</v>
      </c>
      <c r="L10" s="216" t="s">
        <v>1023</v>
      </c>
      <c r="M10" s="211">
        <f t="shared" si="0"/>
        <v>1</v>
      </c>
      <c r="N10" s="211" t="s">
        <v>994</v>
      </c>
      <c r="O10" s="216" t="s">
        <v>217</v>
      </c>
      <c r="Q10" s="216" t="s">
        <v>660</v>
      </c>
      <c r="R10" s="216" t="s">
        <v>661</v>
      </c>
      <c r="T10" s="216" t="s">
        <v>807</v>
      </c>
      <c r="W10" s="216" t="s">
        <v>807</v>
      </c>
      <c r="Y10" s="216" t="s">
        <v>807</v>
      </c>
      <c r="Z10" s="216" t="s">
        <v>693</v>
      </c>
      <c r="AA10" s="216" t="s">
        <v>1024</v>
      </c>
      <c r="AB10" s="216" t="s">
        <v>762</v>
      </c>
      <c r="AC10" s="216" t="s">
        <v>1025</v>
      </c>
      <c r="AD10" s="216" t="s">
        <v>762</v>
      </c>
      <c r="AE10" s="216" t="s">
        <v>1014</v>
      </c>
      <c r="AF10" s="216" t="s">
        <v>664</v>
      </c>
      <c r="AJ10" s="216" t="s">
        <v>665</v>
      </c>
      <c r="AM10" s="216" t="s">
        <v>666</v>
      </c>
      <c r="AO10" s="216" t="s">
        <v>22</v>
      </c>
      <c r="AP10" s="216" t="s">
        <v>667</v>
      </c>
      <c r="AQ10" s="216" t="s">
        <v>1015</v>
      </c>
      <c r="AR10" s="216" t="s">
        <v>1016</v>
      </c>
      <c r="AS10" s="216" t="s">
        <v>670</v>
      </c>
      <c r="AT10" s="216" t="s">
        <v>1017</v>
      </c>
      <c r="BA10" s="217">
        <v>0</v>
      </c>
      <c r="BB10" s="216" t="s">
        <v>985</v>
      </c>
      <c r="BC10" s="216" t="s">
        <v>991</v>
      </c>
      <c r="BE10" s="216" t="s">
        <v>673</v>
      </c>
      <c r="BF10" s="216" t="s">
        <v>660</v>
      </c>
      <c r="BH10" s="217">
        <v>1</v>
      </c>
      <c r="BJ10" s="216" t="s">
        <v>660</v>
      </c>
      <c r="BL10" s="216" t="s">
        <v>1017</v>
      </c>
      <c r="BM10" s="223">
        <v>4308</v>
      </c>
      <c r="BN10" s="223">
        <v>4308</v>
      </c>
      <c r="BP10" s="216" t="s">
        <v>17</v>
      </c>
      <c r="BS10" s="216" t="s">
        <v>674</v>
      </c>
      <c r="BT10" s="216" t="s">
        <v>660</v>
      </c>
      <c r="BU10" s="216" t="s">
        <v>22</v>
      </c>
      <c r="BY10" s="216" t="s">
        <v>1017</v>
      </c>
      <c r="BZ10" s="253">
        <v>1</v>
      </c>
      <c r="CE10" s="216" t="s">
        <v>17</v>
      </c>
      <c r="CF10" s="253">
        <v>1</v>
      </c>
      <c r="CG10" s="253">
        <v>1</v>
      </c>
      <c r="CH10" s="253">
        <v>1</v>
      </c>
      <c r="CI10" s="253">
        <v>1</v>
      </c>
      <c r="CK10" s="253">
        <v>1</v>
      </c>
      <c r="CR10" s="253">
        <v>1</v>
      </c>
      <c r="CY10" s="253">
        <v>1</v>
      </c>
      <c r="CZ10" s="216" t="s">
        <v>675</v>
      </c>
      <c r="DB10" s="216" t="s">
        <v>664</v>
      </c>
      <c r="DF10" s="216" t="s">
        <v>664</v>
      </c>
      <c r="DN10" s="253">
        <v>1</v>
      </c>
      <c r="DR10" s="253">
        <v>1</v>
      </c>
      <c r="DY10" s="216" t="s">
        <v>660</v>
      </c>
      <c r="DZ10" s="253">
        <v>1</v>
      </c>
      <c r="EA10" s="253">
        <v>1</v>
      </c>
      <c r="EB10" s="216" t="s">
        <v>1017</v>
      </c>
      <c r="EC10" s="253">
        <v>1</v>
      </c>
      <c r="ER10" s="216" t="s">
        <v>1026</v>
      </c>
      <c r="ET10" s="216" t="s">
        <v>1019</v>
      </c>
      <c r="EU10" s="216" t="s">
        <v>424</v>
      </c>
      <c r="EV10" s="216" t="s">
        <v>677</v>
      </c>
      <c r="FB10" s="216" t="s">
        <v>22</v>
      </c>
      <c r="FN10" s="216" t="s">
        <v>1027</v>
      </c>
      <c r="FW10" s="216" t="s">
        <v>991</v>
      </c>
      <c r="FX10" s="216" t="s">
        <v>1028</v>
      </c>
      <c r="GF10" s="216" t="s">
        <v>680</v>
      </c>
      <c r="GG10" s="216" t="s">
        <v>681</v>
      </c>
      <c r="GJ10" s="216" t="s">
        <v>682</v>
      </c>
      <c r="GL10" s="216" t="s">
        <v>22</v>
      </c>
      <c r="GM10" s="216" t="s">
        <v>17</v>
      </c>
      <c r="GP10" s="216" t="s">
        <v>22</v>
      </c>
      <c r="GV10" s="216" t="s">
        <v>702</v>
      </c>
      <c r="GX10" s="216" t="s">
        <v>22</v>
      </c>
      <c r="GZ10" s="216" t="s">
        <v>815</v>
      </c>
      <c r="HA10" s="216" t="s">
        <v>22</v>
      </c>
      <c r="HB10" s="216" t="s">
        <v>22</v>
      </c>
      <c r="HF10" s="216" t="s">
        <v>22</v>
      </c>
      <c r="HG10" s="314">
        <v>0</v>
      </c>
      <c r="HH10" s="314">
        <v>0</v>
      </c>
      <c r="HJ10" s="216" t="s">
        <v>703</v>
      </c>
      <c r="HK10" s="253">
        <v>0</v>
      </c>
      <c r="HL10" s="217">
        <v>4308</v>
      </c>
      <c r="HM10" s="216" t="s">
        <v>22</v>
      </c>
      <c r="HP10" s="216" t="s">
        <v>22</v>
      </c>
      <c r="HQ10" s="216" t="s">
        <v>693</v>
      </c>
      <c r="HR10" s="216" t="s">
        <v>670</v>
      </c>
      <c r="HS10" s="216" t="s">
        <v>22</v>
      </c>
      <c r="HT10" s="216" t="s">
        <v>22</v>
      </c>
      <c r="IA10" s="216" t="s">
        <v>685</v>
      </c>
      <c r="IH10" s="253">
        <v>1</v>
      </c>
      <c r="II10" s="216" t="s">
        <v>22</v>
      </c>
      <c r="IJ10" s="216" t="s">
        <v>22</v>
      </c>
      <c r="IK10" s="216" t="s">
        <v>17</v>
      </c>
      <c r="IS10" s="216" t="s">
        <v>22</v>
      </c>
      <c r="IT10" s="216" t="s">
        <v>22</v>
      </c>
      <c r="IU10" s="217">
        <v>4208</v>
      </c>
      <c r="JF10" s="216" t="s">
        <v>22</v>
      </c>
      <c r="JG10" s="216" t="s">
        <v>22</v>
      </c>
      <c r="JH10" s="216" t="s">
        <v>22</v>
      </c>
      <c r="JI10" s="216" t="s">
        <v>22</v>
      </c>
      <c r="JJ10" s="216" t="s">
        <v>22</v>
      </c>
      <c r="JK10" s="216" t="s">
        <v>686</v>
      </c>
      <c r="JL10" s="216" t="s">
        <v>22</v>
      </c>
      <c r="JM10" s="216" t="s">
        <v>22</v>
      </c>
      <c r="JN10" s="216" t="s">
        <v>17</v>
      </c>
      <c r="JO10" s="216" t="s">
        <v>17</v>
      </c>
    </row>
    <row r="11" s="216" customFormat="1" ht="19" customHeight="1" spans="1:275">
      <c r="A11" s="216" t="s">
        <v>991</v>
      </c>
      <c r="B11" s="216" t="s">
        <v>722</v>
      </c>
      <c r="C11" s="216" t="s">
        <v>1029</v>
      </c>
      <c r="D11" s="216" t="s">
        <v>655</v>
      </c>
      <c r="E11" s="253">
        <v>1</v>
      </c>
      <c r="G11" s="216" t="s">
        <v>807</v>
      </c>
      <c r="H11" s="216" t="s">
        <v>1030</v>
      </c>
      <c r="J11" s="312">
        <v>1</v>
      </c>
      <c r="K11" s="216" t="s">
        <v>1010</v>
      </c>
      <c r="L11" s="216" t="s">
        <v>1031</v>
      </c>
      <c r="M11" s="211">
        <f t="shared" si="0"/>
        <v>1</v>
      </c>
      <c r="N11" s="211" t="s">
        <v>994</v>
      </c>
      <c r="O11" s="216" t="s">
        <v>217</v>
      </c>
      <c r="Q11" s="216" t="s">
        <v>660</v>
      </c>
      <c r="R11" s="216" t="s">
        <v>661</v>
      </c>
      <c r="T11" s="216" t="s">
        <v>807</v>
      </c>
      <c r="W11" s="216" t="s">
        <v>807</v>
      </c>
      <c r="Y11" s="216" t="s">
        <v>807</v>
      </c>
      <c r="Z11" s="216" t="s">
        <v>693</v>
      </c>
      <c r="AA11" s="216" t="s">
        <v>1032</v>
      </c>
      <c r="AB11" s="216" t="s">
        <v>762</v>
      </c>
      <c r="AC11" s="216" t="s">
        <v>1033</v>
      </c>
      <c r="AD11" s="216" t="s">
        <v>762</v>
      </c>
      <c r="AE11" s="216" t="s">
        <v>1014</v>
      </c>
      <c r="AF11" s="216" t="s">
        <v>664</v>
      </c>
      <c r="AJ11" s="216" t="s">
        <v>665</v>
      </c>
      <c r="AM11" s="216" t="s">
        <v>666</v>
      </c>
      <c r="AO11" s="216" t="s">
        <v>22</v>
      </c>
      <c r="AP11" s="216" t="s">
        <v>667</v>
      </c>
      <c r="AQ11" s="216" t="s">
        <v>1015</v>
      </c>
      <c r="AR11" s="216" t="s">
        <v>1016</v>
      </c>
      <c r="AS11" s="216" t="s">
        <v>670</v>
      </c>
      <c r="AT11" s="216" t="s">
        <v>1017</v>
      </c>
      <c r="BA11" s="217">
        <v>0</v>
      </c>
      <c r="BB11" s="216" t="s">
        <v>985</v>
      </c>
      <c r="BC11" s="216" t="s">
        <v>991</v>
      </c>
      <c r="BE11" s="216" t="s">
        <v>673</v>
      </c>
      <c r="BF11" s="216" t="s">
        <v>660</v>
      </c>
      <c r="BH11" s="217">
        <v>1</v>
      </c>
      <c r="BJ11" s="216" t="s">
        <v>660</v>
      </c>
      <c r="BL11" s="216" t="s">
        <v>1017</v>
      </c>
      <c r="BM11" s="223">
        <v>4308</v>
      </c>
      <c r="BN11" s="223">
        <v>4308</v>
      </c>
      <c r="BP11" s="216" t="s">
        <v>17</v>
      </c>
      <c r="BS11" s="216" t="s">
        <v>674</v>
      </c>
      <c r="BT11" s="216" t="s">
        <v>660</v>
      </c>
      <c r="BU11" s="216" t="s">
        <v>22</v>
      </c>
      <c r="BY11" s="216" t="s">
        <v>1017</v>
      </c>
      <c r="BZ11" s="253">
        <v>1</v>
      </c>
      <c r="CE11" s="216" t="s">
        <v>17</v>
      </c>
      <c r="CF11" s="253">
        <v>1</v>
      </c>
      <c r="CG11" s="253">
        <v>1</v>
      </c>
      <c r="CH11" s="253">
        <v>1</v>
      </c>
      <c r="CI11" s="253">
        <v>1</v>
      </c>
      <c r="CK11" s="253">
        <v>1</v>
      </c>
      <c r="CR11" s="253">
        <v>1</v>
      </c>
      <c r="CY11" s="253">
        <v>1</v>
      </c>
      <c r="CZ11" s="216" t="s">
        <v>675</v>
      </c>
      <c r="DB11" s="216" t="s">
        <v>664</v>
      </c>
      <c r="DF11" s="216" t="s">
        <v>664</v>
      </c>
      <c r="DN11" s="253">
        <v>1</v>
      </c>
      <c r="DR11" s="253">
        <v>1</v>
      </c>
      <c r="DY11" s="216" t="s">
        <v>660</v>
      </c>
      <c r="DZ11" s="253">
        <v>1</v>
      </c>
      <c r="EA11" s="253">
        <v>1</v>
      </c>
      <c r="EB11" s="216" t="s">
        <v>1017</v>
      </c>
      <c r="EC11" s="253">
        <v>1</v>
      </c>
      <c r="ER11" s="216" t="s">
        <v>1034</v>
      </c>
      <c r="ET11" s="216" t="s">
        <v>1019</v>
      </c>
      <c r="EU11" s="216" t="s">
        <v>424</v>
      </c>
      <c r="EV11" s="216" t="s">
        <v>677</v>
      </c>
      <c r="FB11" s="216" t="s">
        <v>22</v>
      </c>
      <c r="FW11" s="216" t="s">
        <v>991</v>
      </c>
      <c r="FX11" s="216" t="s">
        <v>1035</v>
      </c>
      <c r="GF11" s="216" t="s">
        <v>680</v>
      </c>
      <c r="GG11" s="216" t="s">
        <v>681</v>
      </c>
      <c r="GJ11" s="216" t="s">
        <v>682</v>
      </c>
      <c r="GL11" s="216" t="s">
        <v>22</v>
      </c>
      <c r="GM11" s="216" t="s">
        <v>17</v>
      </c>
      <c r="GP11" s="216" t="s">
        <v>22</v>
      </c>
      <c r="GV11" s="216" t="s">
        <v>702</v>
      </c>
      <c r="GX11" s="216" t="s">
        <v>22</v>
      </c>
      <c r="GZ11" s="216" t="s">
        <v>815</v>
      </c>
      <c r="HA11" s="216" t="s">
        <v>22</v>
      </c>
      <c r="HB11" s="216" t="s">
        <v>22</v>
      </c>
      <c r="HF11" s="216" t="s">
        <v>22</v>
      </c>
      <c r="HG11" s="314">
        <v>0</v>
      </c>
      <c r="HH11" s="314">
        <v>0</v>
      </c>
      <c r="HJ11" s="216" t="s">
        <v>703</v>
      </c>
      <c r="HK11" s="253">
        <v>0</v>
      </c>
      <c r="HL11" s="217">
        <v>4308</v>
      </c>
      <c r="HM11" s="216" t="s">
        <v>22</v>
      </c>
      <c r="HP11" s="216" t="s">
        <v>22</v>
      </c>
      <c r="HQ11" s="216" t="s">
        <v>693</v>
      </c>
      <c r="HR11" s="216" t="s">
        <v>670</v>
      </c>
      <c r="HS11" s="216" t="s">
        <v>22</v>
      </c>
      <c r="HT11" s="216" t="s">
        <v>22</v>
      </c>
      <c r="IA11" s="216" t="s">
        <v>685</v>
      </c>
      <c r="IH11" s="253">
        <v>1</v>
      </c>
      <c r="II11" s="216" t="s">
        <v>22</v>
      </c>
      <c r="IJ11" s="216" t="s">
        <v>22</v>
      </c>
      <c r="IK11" s="216" t="s">
        <v>17</v>
      </c>
      <c r="IS11" s="216" t="s">
        <v>22</v>
      </c>
      <c r="IT11" s="216" t="s">
        <v>22</v>
      </c>
      <c r="IU11" s="217">
        <v>4208</v>
      </c>
      <c r="JF11" s="216" t="s">
        <v>22</v>
      </c>
      <c r="JG11" s="216" t="s">
        <v>22</v>
      </c>
      <c r="JH11" s="216" t="s">
        <v>22</v>
      </c>
      <c r="JI11" s="216" t="s">
        <v>22</v>
      </c>
      <c r="JJ11" s="216" t="s">
        <v>22</v>
      </c>
      <c r="JK11" s="216" t="s">
        <v>686</v>
      </c>
      <c r="JL11" s="216" t="s">
        <v>22</v>
      </c>
      <c r="JM11" s="216" t="s">
        <v>22</v>
      </c>
      <c r="JN11" s="216" t="s">
        <v>17</v>
      </c>
      <c r="JO11" s="216" t="s">
        <v>17</v>
      </c>
    </row>
    <row r="12" s="216" customFormat="1" ht="19" customHeight="1" spans="1:275">
      <c r="A12" s="216" t="s">
        <v>991</v>
      </c>
      <c r="B12" s="216" t="s">
        <v>722</v>
      </c>
      <c r="C12" s="216" t="s">
        <v>1036</v>
      </c>
      <c r="D12" s="216" t="s">
        <v>655</v>
      </c>
      <c r="E12" s="253">
        <v>1</v>
      </c>
      <c r="G12" s="216" t="s">
        <v>807</v>
      </c>
      <c r="H12" s="216" t="s">
        <v>1037</v>
      </c>
      <c r="J12" s="312">
        <v>1</v>
      </c>
      <c r="K12" s="216" t="s">
        <v>1010</v>
      </c>
      <c r="L12" s="216" t="s">
        <v>1038</v>
      </c>
      <c r="M12" s="211">
        <f t="shared" si="0"/>
        <v>1</v>
      </c>
      <c r="N12" s="211" t="s">
        <v>994</v>
      </c>
      <c r="O12" s="216" t="s">
        <v>217</v>
      </c>
      <c r="Q12" s="216" t="s">
        <v>660</v>
      </c>
      <c r="R12" s="216" t="s">
        <v>661</v>
      </c>
      <c r="T12" s="216" t="s">
        <v>807</v>
      </c>
      <c r="W12" s="216" t="s">
        <v>807</v>
      </c>
      <c r="Y12" s="216" t="s">
        <v>807</v>
      </c>
      <c r="Z12" s="216" t="s">
        <v>693</v>
      </c>
      <c r="AA12" s="216" t="s">
        <v>1039</v>
      </c>
      <c r="AB12" s="216" t="s">
        <v>762</v>
      </c>
      <c r="AC12" s="216" t="s">
        <v>1039</v>
      </c>
      <c r="AD12" s="216" t="s">
        <v>762</v>
      </c>
      <c r="AE12" s="216" t="s">
        <v>1014</v>
      </c>
      <c r="AF12" s="216" t="s">
        <v>664</v>
      </c>
      <c r="AJ12" s="216" t="s">
        <v>665</v>
      </c>
      <c r="AM12" s="216" t="s">
        <v>666</v>
      </c>
      <c r="AO12" s="216" t="s">
        <v>22</v>
      </c>
      <c r="AP12" s="216" t="s">
        <v>667</v>
      </c>
      <c r="AQ12" s="216" t="s">
        <v>1015</v>
      </c>
      <c r="AR12" s="216" t="s">
        <v>1016</v>
      </c>
      <c r="AS12" s="216" t="s">
        <v>670</v>
      </c>
      <c r="AT12" s="216" t="s">
        <v>1017</v>
      </c>
      <c r="BA12" s="217">
        <v>0</v>
      </c>
      <c r="BB12" s="216" t="s">
        <v>712</v>
      </c>
      <c r="BC12" s="216" t="s">
        <v>991</v>
      </c>
      <c r="BE12" s="216" t="s">
        <v>673</v>
      </c>
      <c r="BF12" s="216" t="s">
        <v>660</v>
      </c>
      <c r="BH12" s="217">
        <v>1</v>
      </c>
      <c r="BJ12" s="216" t="s">
        <v>660</v>
      </c>
      <c r="BL12" s="216" t="s">
        <v>1017</v>
      </c>
      <c r="BM12" s="223">
        <v>4308</v>
      </c>
      <c r="BN12" s="223">
        <v>4308</v>
      </c>
      <c r="BP12" s="216" t="s">
        <v>17</v>
      </c>
      <c r="BS12" s="216" t="s">
        <v>674</v>
      </c>
      <c r="BT12" s="216" t="s">
        <v>660</v>
      </c>
      <c r="BU12" s="216" t="s">
        <v>22</v>
      </c>
      <c r="BY12" s="216" t="s">
        <v>1017</v>
      </c>
      <c r="BZ12" s="253">
        <v>1</v>
      </c>
      <c r="CE12" s="216" t="s">
        <v>17</v>
      </c>
      <c r="CF12" s="253">
        <v>1</v>
      </c>
      <c r="CG12" s="253">
        <v>1</v>
      </c>
      <c r="CH12" s="253">
        <v>1</v>
      </c>
      <c r="CI12" s="253">
        <v>1</v>
      </c>
      <c r="CK12" s="253">
        <v>1</v>
      </c>
      <c r="CR12" s="253">
        <v>1</v>
      </c>
      <c r="CY12" s="253">
        <v>1</v>
      </c>
      <c r="CZ12" s="216" t="s">
        <v>675</v>
      </c>
      <c r="DB12" s="216" t="s">
        <v>664</v>
      </c>
      <c r="DF12" s="216" t="s">
        <v>664</v>
      </c>
      <c r="DN12" s="253">
        <v>1</v>
      </c>
      <c r="DR12" s="253">
        <v>1</v>
      </c>
      <c r="DY12" s="216" t="s">
        <v>660</v>
      </c>
      <c r="DZ12" s="253">
        <v>1</v>
      </c>
      <c r="EA12" s="253">
        <v>1</v>
      </c>
      <c r="EB12" s="216" t="s">
        <v>1017</v>
      </c>
      <c r="EC12" s="253">
        <v>1</v>
      </c>
      <c r="ER12" s="216" t="s">
        <v>1040</v>
      </c>
      <c r="ET12" s="216" t="s">
        <v>1019</v>
      </c>
      <c r="EU12" s="216" t="s">
        <v>424</v>
      </c>
      <c r="EV12" s="216" t="s">
        <v>677</v>
      </c>
      <c r="FB12" s="216" t="s">
        <v>22</v>
      </c>
      <c r="FW12" s="216" t="s">
        <v>991</v>
      </c>
      <c r="FX12" s="216" t="s">
        <v>1041</v>
      </c>
      <c r="GF12" s="216" t="s">
        <v>680</v>
      </c>
      <c r="GG12" s="216" t="s">
        <v>681</v>
      </c>
      <c r="GJ12" s="216" t="s">
        <v>682</v>
      </c>
      <c r="GL12" s="216" t="s">
        <v>22</v>
      </c>
      <c r="GM12" s="216" t="s">
        <v>17</v>
      </c>
      <c r="GP12" s="216" t="s">
        <v>22</v>
      </c>
      <c r="GV12" s="216" t="s">
        <v>702</v>
      </c>
      <c r="GX12" s="216" t="s">
        <v>22</v>
      </c>
      <c r="GZ12" s="216" t="s">
        <v>815</v>
      </c>
      <c r="HA12" s="216" t="s">
        <v>22</v>
      </c>
      <c r="HB12" s="216" t="s">
        <v>22</v>
      </c>
      <c r="HF12" s="216" t="s">
        <v>22</v>
      </c>
      <c r="HG12" s="314">
        <v>0</v>
      </c>
      <c r="HH12" s="314">
        <v>0</v>
      </c>
      <c r="HJ12" s="216" t="s">
        <v>703</v>
      </c>
      <c r="HK12" s="253">
        <v>0</v>
      </c>
      <c r="HL12" s="217">
        <v>4308</v>
      </c>
      <c r="HM12" s="216" t="s">
        <v>22</v>
      </c>
      <c r="HP12" s="216" t="s">
        <v>22</v>
      </c>
      <c r="HQ12" s="216" t="s">
        <v>693</v>
      </c>
      <c r="HR12" s="216" t="s">
        <v>670</v>
      </c>
      <c r="HS12" s="216" t="s">
        <v>22</v>
      </c>
      <c r="HT12" s="216" t="s">
        <v>22</v>
      </c>
      <c r="IA12" s="216" t="s">
        <v>685</v>
      </c>
      <c r="IH12" s="253">
        <v>1</v>
      </c>
      <c r="II12" s="216" t="s">
        <v>22</v>
      </c>
      <c r="IJ12" s="216" t="s">
        <v>22</v>
      </c>
      <c r="IK12" s="216" t="s">
        <v>17</v>
      </c>
      <c r="IS12" s="216" t="s">
        <v>22</v>
      </c>
      <c r="IT12" s="216" t="s">
        <v>22</v>
      </c>
      <c r="IU12" s="217">
        <v>4208</v>
      </c>
      <c r="JF12" s="216" t="s">
        <v>22</v>
      </c>
      <c r="JG12" s="216" t="s">
        <v>22</v>
      </c>
      <c r="JH12" s="216" t="s">
        <v>22</v>
      </c>
      <c r="JI12" s="216" t="s">
        <v>22</v>
      </c>
      <c r="JJ12" s="216" t="s">
        <v>22</v>
      </c>
      <c r="JK12" s="216" t="s">
        <v>686</v>
      </c>
      <c r="JL12" s="216" t="s">
        <v>22</v>
      </c>
      <c r="JM12" s="216" t="s">
        <v>22</v>
      </c>
      <c r="JN12" s="216" t="s">
        <v>17</v>
      </c>
      <c r="JO12" s="216" t="s">
        <v>17</v>
      </c>
    </row>
    <row r="13" s="216" customFormat="1" ht="15" customHeight="1" spans="1:275">
      <c r="A13" s="216" t="s">
        <v>1042</v>
      </c>
      <c r="B13" s="216" t="s">
        <v>756</v>
      </c>
      <c r="C13" s="216" t="s">
        <v>1043</v>
      </c>
      <c r="D13" s="216" t="s">
        <v>655</v>
      </c>
      <c r="G13" s="216" t="s">
        <v>1044</v>
      </c>
      <c r="H13" s="216" t="s">
        <v>1045</v>
      </c>
      <c r="I13" s="223">
        <v>3842</v>
      </c>
      <c r="J13" s="213">
        <v>-1</v>
      </c>
      <c r="K13" s="216" t="s">
        <v>265</v>
      </c>
      <c r="L13" s="216" t="s">
        <v>1046</v>
      </c>
      <c r="M13" s="211">
        <f t="shared" si="0"/>
        <v>-1</v>
      </c>
      <c r="N13" s="211" t="s">
        <v>724</v>
      </c>
      <c r="O13" s="216" t="s">
        <v>217</v>
      </c>
      <c r="Q13" s="216" t="s">
        <v>660</v>
      </c>
      <c r="R13" s="216" t="s">
        <v>661</v>
      </c>
      <c r="T13" s="216" t="s">
        <v>1044</v>
      </c>
      <c r="W13" s="216" t="s">
        <v>1044</v>
      </c>
      <c r="Y13" s="216" t="s">
        <v>1044</v>
      </c>
      <c r="Z13" s="216" t="s">
        <v>693</v>
      </c>
      <c r="AA13" s="216" t="s">
        <v>1047</v>
      </c>
      <c r="AB13" s="216" t="s">
        <v>762</v>
      </c>
      <c r="AC13" s="216" t="s">
        <v>1048</v>
      </c>
      <c r="AD13" s="216" t="s">
        <v>762</v>
      </c>
      <c r="AE13" s="216" t="s">
        <v>1049</v>
      </c>
      <c r="AF13" s="216" t="s">
        <v>664</v>
      </c>
      <c r="AJ13" s="216" t="s">
        <v>665</v>
      </c>
      <c r="AM13" s="216" t="s">
        <v>666</v>
      </c>
      <c r="AO13" s="216" t="s">
        <v>22</v>
      </c>
      <c r="AP13" s="216" t="s">
        <v>667</v>
      </c>
      <c r="AQ13" s="216" t="s">
        <v>696</v>
      </c>
      <c r="AR13" s="216" t="s">
        <v>697</v>
      </c>
      <c r="AS13" s="216" t="s">
        <v>670</v>
      </c>
      <c r="AT13" s="216" t="s">
        <v>671</v>
      </c>
      <c r="AV13" s="223">
        <v>5098</v>
      </c>
      <c r="AZ13" s="217">
        <v>-3842</v>
      </c>
      <c r="BA13" s="217">
        <v>-3842</v>
      </c>
      <c r="BB13" s="216" t="s">
        <v>712</v>
      </c>
      <c r="BC13" s="216" t="s">
        <v>1042</v>
      </c>
      <c r="BD13" s="216" t="s">
        <v>768</v>
      </c>
      <c r="BE13" s="216" t="s">
        <v>769</v>
      </c>
      <c r="BF13" s="216" t="s">
        <v>660</v>
      </c>
      <c r="BH13" s="217">
        <v>1</v>
      </c>
      <c r="BJ13" s="216" t="s">
        <v>660</v>
      </c>
      <c r="BK13" s="217">
        <v>-1256</v>
      </c>
      <c r="BM13" s="223">
        <v>5098</v>
      </c>
      <c r="BN13" s="223">
        <v>5098</v>
      </c>
      <c r="BP13" s="216" t="s">
        <v>22</v>
      </c>
      <c r="BS13" s="216" t="s">
        <v>674</v>
      </c>
      <c r="BT13" s="216" t="s">
        <v>660</v>
      </c>
      <c r="BU13" s="216" t="s">
        <v>22</v>
      </c>
      <c r="BY13" s="216" t="s">
        <v>671</v>
      </c>
      <c r="BZ13" s="217">
        <v>-1</v>
      </c>
      <c r="CD13" s="216" t="s">
        <v>770</v>
      </c>
      <c r="CE13" s="216" t="s">
        <v>17</v>
      </c>
      <c r="CF13" s="217">
        <v>-1</v>
      </c>
      <c r="CG13" s="217">
        <v>-1</v>
      </c>
      <c r="CH13" s="217">
        <v>-1</v>
      </c>
      <c r="CI13" s="217">
        <v>-1</v>
      </c>
      <c r="CW13" s="217">
        <v>-3842</v>
      </c>
      <c r="CX13" s="217">
        <v>-3842</v>
      </c>
      <c r="CY13" s="217">
        <v>-1</v>
      </c>
      <c r="CZ13" s="216" t="s">
        <v>675</v>
      </c>
      <c r="DB13" s="216" t="s">
        <v>664</v>
      </c>
      <c r="DF13" s="216" t="s">
        <v>664</v>
      </c>
      <c r="DL13" s="217">
        <v>1</v>
      </c>
      <c r="DM13" s="217">
        <v>1</v>
      </c>
      <c r="DR13" s="217">
        <v>-1</v>
      </c>
      <c r="DY13" s="216" t="s">
        <v>660</v>
      </c>
      <c r="DZ13" s="217">
        <v>-1</v>
      </c>
      <c r="EA13" s="217">
        <v>-1</v>
      </c>
      <c r="EB13" s="216" t="s">
        <v>671</v>
      </c>
      <c r="EC13" s="217">
        <v>-1</v>
      </c>
      <c r="EE13" s="217">
        <v>1</v>
      </c>
      <c r="EL13" s="216" t="s">
        <v>671</v>
      </c>
      <c r="EM13" s="217">
        <v>-1</v>
      </c>
      <c r="EN13" s="217">
        <v>-1</v>
      </c>
      <c r="ER13" s="216" t="s">
        <v>1050</v>
      </c>
      <c r="ET13" s="216" t="s">
        <v>1051</v>
      </c>
      <c r="EU13" s="216" t="s">
        <v>424</v>
      </c>
      <c r="EV13" s="216" t="s">
        <v>677</v>
      </c>
      <c r="FB13" s="216" t="s">
        <v>22</v>
      </c>
      <c r="FW13" s="216" t="s">
        <v>1052</v>
      </c>
      <c r="FX13" s="216" t="s">
        <v>1053</v>
      </c>
      <c r="GA13" s="216" t="s">
        <v>40</v>
      </c>
      <c r="GF13" s="216" t="s">
        <v>775</v>
      </c>
      <c r="GG13" s="216" t="s">
        <v>681</v>
      </c>
      <c r="GJ13" s="216" t="s">
        <v>682</v>
      </c>
      <c r="GL13" s="216" t="s">
        <v>22</v>
      </c>
      <c r="GM13" s="216" t="s">
        <v>22</v>
      </c>
      <c r="GP13" s="216" t="s">
        <v>17</v>
      </c>
      <c r="GV13" s="216" t="s">
        <v>702</v>
      </c>
      <c r="GX13" s="216" t="s">
        <v>22</v>
      </c>
      <c r="GZ13" s="216" t="s">
        <v>733</v>
      </c>
      <c r="HA13" s="216" t="s">
        <v>22</v>
      </c>
      <c r="HB13" s="216" t="s">
        <v>22</v>
      </c>
      <c r="HF13" s="216" t="s">
        <v>22</v>
      </c>
      <c r="HG13" s="314">
        <v>0</v>
      </c>
      <c r="HH13" s="314">
        <v>0</v>
      </c>
      <c r="HJ13" s="216" t="s">
        <v>703</v>
      </c>
      <c r="HK13" s="217">
        <v>0</v>
      </c>
      <c r="HL13" s="217">
        <v>-5098</v>
      </c>
      <c r="HM13" s="216" t="s">
        <v>22</v>
      </c>
      <c r="HP13" s="216" t="s">
        <v>22</v>
      </c>
      <c r="HQ13" s="216" t="s">
        <v>693</v>
      </c>
      <c r="HR13" s="216" t="s">
        <v>670</v>
      </c>
      <c r="HS13" s="216" t="s">
        <v>22</v>
      </c>
      <c r="HT13" s="216" t="s">
        <v>22</v>
      </c>
      <c r="IA13" s="216" t="s">
        <v>685</v>
      </c>
      <c r="IB13" s="216" t="s">
        <v>1054</v>
      </c>
      <c r="IC13" s="216" t="s">
        <v>217</v>
      </c>
      <c r="II13" s="216" t="s">
        <v>22</v>
      </c>
      <c r="IJ13" s="216" t="s">
        <v>17</v>
      </c>
      <c r="IK13" s="216" t="s">
        <v>22</v>
      </c>
      <c r="IN13" s="217">
        <v>3842</v>
      </c>
      <c r="IS13" s="216" t="s">
        <v>22</v>
      </c>
      <c r="IT13" s="216" t="s">
        <v>22</v>
      </c>
      <c r="JF13" s="216" t="s">
        <v>22</v>
      </c>
      <c r="JG13" s="216" t="s">
        <v>22</v>
      </c>
      <c r="JH13" s="216" t="s">
        <v>22</v>
      </c>
      <c r="JI13" s="216" t="s">
        <v>22</v>
      </c>
      <c r="JJ13" s="216" t="s">
        <v>22</v>
      </c>
      <c r="JK13" s="216" t="s">
        <v>686</v>
      </c>
      <c r="JL13" s="216" t="s">
        <v>17</v>
      </c>
      <c r="JM13" s="216" t="s">
        <v>22</v>
      </c>
      <c r="JN13" s="216" t="s">
        <v>17</v>
      </c>
      <c r="JO13" s="216" t="s">
        <v>17</v>
      </c>
    </row>
    <row r="14" s="216" customFormat="1" ht="15" customHeight="1" spans="1:275">
      <c r="A14" s="216" t="s">
        <v>1055</v>
      </c>
      <c r="B14" s="216" t="s">
        <v>722</v>
      </c>
      <c r="C14" s="216" t="s">
        <v>1056</v>
      </c>
      <c r="D14" s="216" t="s">
        <v>655</v>
      </c>
      <c r="E14" s="217">
        <v>1</v>
      </c>
      <c r="G14" s="216" t="s">
        <v>1044</v>
      </c>
      <c r="H14" s="216" t="s">
        <v>1045</v>
      </c>
      <c r="I14" s="223">
        <v>3842</v>
      </c>
      <c r="J14" s="213">
        <v>1</v>
      </c>
      <c r="K14" s="216" t="s">
        <v>265</v>
      </c>
      <c r="L14" s="216" t="s">
        <v>1046</v>
      </c>
      <c r="M14" s="211">
        <f t="shared" si="0"/>
        <v>1</v>
      </c>
      <c r="N14" s="211" t="s">
        <v>724</v>
      </c>
      <c r="O14" s="216" t="s">
        <v>217</v>
      </c>
      <c r="Q14" s="216" t="s">
        <v>660</v>
      </c>
      <c r="R14" s="216" t="s">
        <v>661</v>
      </c>
      <c r="T14" s="216" t="s">
        <v>1044</v>
      </c>
      <c r="W14" s="216" t="s">
        <v>1044</v>
      </c>
      <c r="Y14" s="216" t="s">
        <v>1044</v>
      </c>
      <c r="Z14" s="216" t="s">
        <v>693</v>
      </c>
      <c r="AA14" s="216" t="s">
        <v>1057</v>
      </c>
      <c r="AB14" s="216" t="s">
        <v>762</v>
      </c>
      <c r="AC14" s="216" t="s">
        <v>1057</v>
      </c>
      <c r="AD14" s="216" t="s">
        <v>762</v>
      </c>
      <c r="AE14" s="216" t="s">
        <v>1058</v>
      </c>
      <c r="AF14" s="216" t="s">
        <v>664</v>
      </c>
      <c r="AJ14" s="216" t="s">
        <v>665</v>
      </c>
      <c r="AM14" s="216" t="s">
        <v>666</v>
      </c>
      <c r="AO14" s="216" t="s">
        <v>22</v>
      </c>
      <c r="AP14" s="216" t="s">
        <v>667</v>
      </c>
      <c r="AQ14" s="216" t="s">
        <v>696</v>
      </c>
      <c r="AR14" s="216" t="s">
        <v>697</v>
      </c>
      <c r="AS14" s="216" t="s">
        <v>670</v>
      </c>
      <c r="AT14" s="216" t="s">
        <v>671</v>
      </c>
      <c r="AV14" s="223">
        <v>5098</v>
      </c>
      <c r="AZ14" s="217">
        <v>3842</v>
      </c>
      <c r="BA14" s="217">
        <v>3842</v>
      </c>
      <c r="BB14" s="216" t="s">
        <v>712</v>
      </c>
      <c r="BC14" s="216" t="s">
        <v>1055</v>
      </c>
      <c r="BE14" s="216" t="s">
        <v>673</v>
      </c>
      <c r="BF14" s="216" t="s">
        <v>660</v>
      </c>
      <c r="BH14" s="217">
        <v>1</v>
      </c>
      <c r="BJ14" s="216" t="s">
        <v>660</v>
      </c>
      <c r="BL14" s="216" t="s">
        <v>671</v>
      </c>
      <c r="BM14" s="223">
        <v>5098</v>
      </c>
      <c r="BN14" s="223">
        <v>5098</v>
      </c>
      <c r="BP14" s="216" t="s">
        <v>22</v>
      </c>
      <c r="BS14" s="216" t="s">
        <v>674</v>
      </c>
      <c r="BT14" s="216" t="s">
        <v>660</v>
      </c>
      <c r="BU14" s="216" t="s">
        <v>22</v>
      </c>
      <c r="BY14" s="216" t="s">
        <v>671</v>
      </c>
      <c r="BZ14" s="217">
        <v>1</v>
      </c>
      <c r="CE14" s="216" t="s">
        <v>17</v>
      </c>
      <c r="CF14" s="217">
        <v>1</v>
      </c>
      <c r="CG14" s="217">
        <v>1</v>
      </c>
      <c r="CH14" s="217">
        <v>1</v>
      </c>
      <c r="CI14" s="217">
        <v>1</v>
      </c>
      <c r="CK14" s="217">
        <v>1</v>
      </c>
      <c r="CR14" s="217">
        <v>1</v>
      </c>
      <c r="CW14" s="217">
        <v>5098</v>
      </c>
      <c r="CX14" s="217">
        <v>5098</v>
      </c>
      <c r="CY14" s="217">
        <v>1</v>
      </c>
      <c r="CZ14" s="216" t="s">
        <v>675</v>
      </c>
      <c r="DB14" s="216" t="s">
        <v>664</v>
      </c>
      <c r="DF14" s="216" t="s">
        <v>664</v>
      </c>
      <c r="DN14" s="217">
        <v>1</v>
      </c>
      <c r="DR14" s="217">
        <v>1</v>
      </c>
      <c r="DS14" s="217">
        <v>3842</v>
      </c>
      <c r="DY14" s="216" t="s">
        <v>660</v>
      </c>
      <c r="DZ14" s="217">
        <v>1</v>
      </c>
      <c r="EA14" s="217">
        <v>1</v>
      </c>
      <c r="EB14" s="216" t="s">
        <v>671</v>
      </c>
      <c r="EC14" s="217">
        <v>1</v>
      </c>
      <c r="ER14" s="216" t="s">
        <v>1059</v>
      </c>
      <c r="ET14" s="216" t="s">
        <v>1060</v>
      </c>
      <c r="EU14" s="216" t="s">
        <v>424</v>
      </c>
      <c r="EV14" s="216" t="s">
        <v>677</v>
      </c>
      <c r="FB14" s="216" t="s">
        <v>22</v>
      </c>
      <c r="FW14" s="216" t="s">
        <v>1055</v>
      </c>
      <c r="FX14" s="216" t="s">
        <v>1053</v>
      </c>
      <c r="GA14" s="216" t="s">
        <v>40</v>
      </c>
      <c r="GF14" s="216" t="s">
        <v>680</v>
      </c>
      <c r="GG14" s="216" t="s">
        <v>681</v>
      </c>
      <c r="GJ14" s="216" t="s">
        <v>682</v>
      </c>
      <c r="GL14" s="216" t="s">
        <v>22</v>
      </c>
      <c r="GM14" s="216" t="s">
        <v>17</v>
      </c>
      <c r="GP14" s="216" t="s">
        <v>22</v>
      </c>
      <c r="GV14" s="216" t="s">
        <v>702</v>
      </c>
      <c r="GX14" s="216" t="s">
        <v>22</v>
      </c>
      <c r="GZ14" s="216" t="s">
        <v>733</v>
      </c>
      <c r="HA14" s="216" t="s">
        <v>22</v>
      </c>
      <c r="HB14" s="216" t="s">
        <v>22</v>
      </c>
      <c r="HF14" s="216" t="s">
        <v>22</v>
      </c>
      <c r="HG14" s="314">
        <v>0</v>
      </c>
      <c r="HH14" s="314">
        <v>0</v>
      </c>
      <c r="HJ14" s="216" t="s">
        <v>703</v>
      </c>
      <c r="HK14" s="217">
        <v>0</v>
      </c>
      <c r="HL14" s="217">
        <v>5098</v>
      </c>
      <c r="HM14" s="216" t="s">
        <v>22</v>
      </c>
      <c r="HP14" s="216" t="s">
        <v>22</v>
      </c>
      <c r="HQ14" s="216" t="s">
        <v>693</v>
      </c>
      <c r="HR14" s="216" t="s">
        <v>670</v>
      </c>
      <c r="HS14" s="216" t="s">
        <v>22</v>
      </c>
      <c r="HT14" s="216" t="s">
        <v>22</v>
      </c>
      <c r="IA14" s="216" t="s">
        <v>685</v>
      </c>
      <c r="IB14" s="216" t="s">
        <v>1054</v>
      </c>
      <c r="IC14" s="216" t="s">
        <v>217</v>
      </c>
      <c r="IH14" s="217">
        <v>1</v>
      </c>
      <c r="II14" s="216" t="s">
        <v>22</v>
      </c>
      <c r="IJ14" s="216" t="s">
        <v>17</v>
      </c>
      <c r="IK14" s="216" t="s">
        <v>22</v>
      </c>
      <c r="IS14" s="216" t="s">
        <v>22</v>
      </c>
      <c r="IT14" s="216" t="s">
        <v>22</v>
      </c>
      <c r="IU14" s="217">
        <v>4998</v>
      </c>
      <c r="JF14" s="216" t="s">
        <v>22</v>
      </c>
      <c r="JG14" s="216" t="s">
        <v>22</v>
      </c>
      <c r="JH14" s="216" t="s">
        <v>22</v>
      </c>
      <c r="JI14" s="216" t="s">
        <v>22</v>
      </c>
      <c r="JJ14" s="216" t="s">
        <v>22</v>
      </c>
      <c r="JK14" s="216" t="s">
        <v>686</v>
      </c>
      <c r="JL14" s="216" t="s">
        <v>22</v>
      </c>
      <c r="JM14" s="216" t="s">
        <v>22</v>
      </c>
      <c r="JN14" s="216" t="s">
        <v>17</v>
      </c>
      <c r="JO14" s="216" t="s">
        <v>17</v>
      </c>
    </row>
    <row r="15" s="216" customFormat="1" ht="15" customHeight="1" spans="1:275">
      <c r="A15" s="216" t="s">
        <v>1042</v>
      </c>
      <c r="B15" s="216" t="s">
        <v>722</v>
      </c>
      <c r="C15" s="216" t="s">
        <v>855</v>
      </c>
      <c r="D15" s="216" t="s">
        <v>1061</v>
      </c>
      <c r="G15" s="216" t="s">
        <v>779</v>
      </c>
      <c r="H15" s="216" t="s">
        <v>848</v>
      </c>
      <c r="I15" s="223">
        <v>4599</v>
      </c>
      <c r="J15" s="213">
        <v>1</v>
      </c>
      <c r="K15" s="216" t="s">
        <v>372</v>
      </c>
      <c r="L15" s="216" t="s">
        <v>849</v>
      </c>
      <c r="M15" s="211">
        <f>J15*2</f>
        <v>2</v>
      </c>
      <c r="N15" s="211" t="s">
        <v>724</v>
      </c>
      <c r="O15" s="216" t="s">
        <v>217</v>
      </c>
      <c r="Q15" s="216" t="s">
        <v>660</v>
      </c>
      <c r="R15" s="216" t="s">
        <v>661</v>
      </c>
      <c r="T15" s="216" t="s">
        <v>779</v>
      </c>
      <c r="W15" s="216" t="s">
        <v>779</v>
      </c>
      <c r="Y15" s="216" t="s">
        <v>779</v>
      </c>
      <c r="Z15" s="216" t="s">
        <v>1062</v>
      </c>
      <c r="AA15" s="216" t="s">
        <v>1063</v>
      </c>
      <c r="AB15" s="216" t="s">
        <v>693</v>
      </c>
      <c r="AC15" s="216" t="s">
        <v>1063</v>
      </c>
      <c r="AF15" s="216" t="s">
        <v>664</v>
      </c>
      <c r="AJ15" s="216" t="s">
        <v>665</v>
      </c>
      <c r="AM15" s="216" t="s">
        <v>666</v>
      </c>
      <c r="AO15" s="216" t="s">
        <v>22</v>
      </c>
      <c r="AP15" s="216" t="s">
        <v>667</v>
      </c>
      <c r="AQ15" s="216" t="s">
        <v>997</v>
      </c>
      <c r="AR15" s="216" t="s">
        <v>998</v>
      </c>
      <c r="AS15" s="216" t="s">
        <v>670</v>
      </c>
      <c r="AT15" s="216" t="s">
        <v>671</v>
      </c>
      <c r="AV15" s="223">
        <v>6598</v>
      </c>
      <c r="AZ15" s="217">
        <v>4599</v>
      </c>
      <c r="BA15" s="217">
        <v>4599</v>
      </c>
      <c r="BB15" s="216" t="s">
        <v>712</v>
      </c>
      <c r="BC15" s="216" t="s">
        <v>1064</v>
      </c>
      <c r="BE15" s="216" t="s">
        <v>673</v>
      </c>
      <c r="BF15" s="216" t="s">
        <v>660</v>
      </c>
      <c r="BH15" s="217">
        <v>1</v>
      </c>
      <c r="BJ15" s="216" t="s">
        <v>660</v>
      </c>
      <c r="BL15" s="216" t="s">
        <v>671</v>
      </c>
      <c r="BM15" s="223">
        <v>6598</v>
      </c>
      <c r="BN15" s="223">
        <v>6598</v>
      </c>
      <c r="BP15" s="216" t="s">
        <v>22</v>
      </c>
      <c r="BS15" s="216" t="s">
        <v>674</v>
      </c>
      <c r="BT15" s="216" t="s">
        <v>660</v>
      </c>
      <c r="BU15" s="216" t="s">
        <v>22</v>
      </c>
      <c r="BY15" s="216" t="s">
        <v>671</v>
      </c>
      <c r="BZ15" s="217">
        <v>1</v>
      </c>
      <c r="CE15" s="216" t="s">
        <v>17</v>
      </c>
      <c r="CF15" s="217">
        <v>1</v>
      </c>
      <c r="CG15" s="217">
        <v>1</v>
      </c>
      <c r="CH15" s="217">
        <v>1</v>
      </c>
      <c r="CI15" s="217">
        <v>1</v>
      </c>
      <c r="CW15" s="217">
        <v>6598</v>
      </c>
      <c r="CX15" s="217">
        <v>6598</v>
      </c>
      <c r="CY15" s="217">
        <v>1</v>
      </c>
      <c r="CZ15" s="216" t="s">
        <v>675</v>
      </c>
      <c r="DB15" s="216" t="s">
        <v>664</v>
      </c>
      <c r="DF15" s="216" t="s">
        <v>664</v>
      </c>
      <c r="DJ15" s="217">
        <v>1</v>
      </c>
      <c r="DK15" s="217">
        <v>1</v>
      </c>
      <c r="DR15" s="217">
        <v>1</v>
      </c>
      <c r="DY15" s="216" t="s">
        <v>660</v>
      </c>
      <c r="DZ15" s="217">
        <v>1</v>
      </c>
      <c r="EA15" s="217">
        <v>1</v>
      </c>
      <c r="EB15" s="216" t="s">
        <v>671</v>
      </c>
      <c r="EC15" s="217">
        <v>1</v>
      </c>
      <c r="ED15" s="217">
        <v>1</v>
      </c>
      <c r="ET15" s="216" t="s">
        <v>1065</v>
      </c>
      <c r="EU15" s="216" t="s">
        <v>424</v>
      </c>
      <c r="FB15" s="216" t="s">
        <v>22</v>
      </c>
      <c r="FE15" s="216" t="s">
        <v>799</v>
      </c>
      <c r="FF15" s="223">
        <v>6598</v>
      </c>
      <c r="FW15" s="216" t="s">
        <v>1042</v>
      </c>
      <c r="FX15" s="216" t="s">
        <v>1066</v>
      </c>
      <c r="GA15" s="216" t="s">
        <v>23</v>
      </c>
      <c r="GB15" s="216" t="s">
        <v>788</v>
      </c>
      <c r="GC15" s="216" t="s">
        <v>1067</v>
      </c>
      <c r="GD15" s="216" t="s">
        <v>789</v>
      </c>
      <c r="GE15" s="216" t="s">
        <v>790</v>
      </c>
      <c r="GF15" s="216" t="s">
        <v>680</v>
      </c>
      <c r="GJ15" s="216" t="s">
        <v>682</v>
      </c>
      <c r="GL15" s="216" t="s">
        <v>22</v>
      </c>
      <c r="GM15" s="216" t="s">
        <v>17</v>
      </c>
      <c r="GN15" s="216" t="s">
        <v>864</v>
      </c>
      <c r="GO15" s="216" t="s">
        <v>791</v>
      </c>
      <c r="GP15" s="216" t="s">
        <v>17</v>
      </c>
      <c r="GR15" s="313">
        <v>6598</v>
      </c>
      <c r="GS15" s="216" t="s">
        <v>1068</v>
      </c>
      <c r="GV15" s="216" t="s">
        <v>792</v>
      </c>
      <c r="GX15" s="216" t="s">
        <v>22</v>
      </c>
      <c r="GZ15" s="216" t="s">
        <v>733</v>
      </c>
      <c r="HA15" s="216" t="s">
        <v>22</v>
      </c>
      <c r="HB15" s="216" t="s">
        <v>22</v>
      </c>
      <c r="HF15" s="216" t="s">
        <v>22</v>
      </c>
      <c r="HG15" s="314">
        <v>0</v>
      </c>
      <c r="HH15" s="314">
        <v>0</v>
      </c>
      <c r="HJ15" s="216" t="s">
        <v>684</v>
      </c>
      <c r="HK15" s="217">
        <v>0</v>
      </c>
      <c r="HL15" s="217">
        <v>6598</v>
      </c>
      <c r="HM15" s="216" t="s">
        <v>22</v>
      </c>
      <c r="HP15" s="216" t="s">
        <v>22</v>
      </c>
      <c r="HQ15" s="216" t="s">
        <v>693</v>
      </c>
      <c r="HR15" s="216" t="s">
        <v>670</v>
      </c>
      <c r="HS15" s="216" t="s">
        <v>22</v>
      </c>
      <c r="HT15" s="216" t="s">
        <v>22</v>
      </c>
      <c r="HZ15" s="216" t="s">
        <v>803</v>
      </c>
      <c r="IA15" s="216" t="s">
        <v>685</v>
      </c>
      <c r="IB15" s="216" t="s">
        <v>13</v>
      </c>
      <c r="IC15" s="216" t="s">
        <v>217</v>
      </c>
      <c r="ID15" s="216" t="s">
        <v>1069</v>
      </c>
      <c r="II15" s="216" t="s">
        <v>22</v>
      </c>
      <c r="IJ15" s="216" t="s">
        <v>22</v>
      </c>
      <c r="IK15" s="216" t="s">
        <v>22</v>
      </c>
      <c r="IS15" s="216" t="s">
        <v>22</v>
      </c>
      <c r="IT15" s="216" t="s">
        <v>22</v>
      </c>
      <c r="JF15" s="216" t="s">
        <v>22</v>
      </c>
      <c r="JG15" s="216" t="s">
        <v>22</v>
      </c>
      <c r="JH15" s="216" t="s">
        <v>22</v>
      </c>
      <c r="JI15" s="216" t="s">
        <v>22</v>
      </c>
      <c r="JJ15" s="216" t="s">
        <v>22</v>
      </c>
      <c r="JK15" s="216" t="s">
        <v>686</v>
      </c>
      <c r="JL15" s="216" t="s">
        <v>22</v>
      </c>
      <c r="JM15" s="216" t="s">
        <v>22</v>
      </c>
      <c r="JN15" s="216" t="s">
        <v>17</v>
      </c>
      <c r="JO15" s="216" t="s">
        <v>17</v>
      </c>
    </row>
    <row r="16" s="216" customFormat="1" ht="15" customHeight="1" spans="1:275">
      <c r="A16" s="216" t="s">
        <v>1042</v>
      </c>
      <c r="B16" s="216" t="s">
        <v>722</v>
      </c>
      <c r="C16" s="216" t="s">
        <v>847</v>
      </c>
      <c r="D16" s="216" t="s">
        <v>1061</v>
      </c>
      <c r="G16" s="216" t="s">
        <v>779</v>
      </c>
      <c r="H16" s="216" t="s">
        <v>848</v>
      </c>
      <c r="I16" s="223">
        <v>700</v>
      </c>
      <c r="J16" s="213">
        <v>1</v>
      </c>
      <c r="K16" s="216" t="s">
        <v>852</v>
      </c>
      <c r="L16" s="216" t="s">
        <v>849</v>
      </c>
      <c r="M16" s="211">
        <f>J16*2</f>
        <v>2</v>
      </c>
      <c r="N16" s="211" t="s">
        <v>724</v>
      </c>
      <c r="O16" s="216" t="s">
        <v>217</v>
      </c>
      <c r="Q16" s="216" t="s">
        <v>660</v>
      </c>
      <c r="R16" s="216" t="s">
        <v>661</v>
      </c>
      <c r="T16" s="216" t="s">
        <v>779</v>
      </c>
      <c r="W16" s="216" t="s">
        <v>779</v>
      </c>
      <c r="Y16" s="216" t="s">
        <v>779</v>
      </c>
      <c r="Z16" s="216" t="s">
        <v>693</v>
      </c>
      <c r="AA16" s="216" t="s">
        <v>1070</v>
      </c>
      <c r="AB16" s="216" t="s">
        <v>693</v>
      </c>
      <c r="AC16" s="216" t="s">
        <v>1070</v>
      </c>
      <c r="AF16" s="216" t="s">
        <v>664</v>
      </c>
      <c r="AJ16" s="216" t="s">
        <v>665</v>
      </c>
      <c r="AM16" s="216" t="s">
        <v>666</v>
      </c>
      <c r="AO16" s="216" t="s">
        <v>22</v>
      </c>
      <c r="AP16" s="216" t="s">
        <v>667</v>
      </c>
      <c r="AQ16" s="216" t="s">
        <v>1071</v>
      </c>
      <c r="AR16" s="216" t="s">
        <v>1072</v>
      </c>
      <c r="AS16" s="216" t="s">
        <v>670</v>
      </c>
      <c r="AT16" s="216" t="s">
        <v>671</v>
      </c>
      <c r="AV16" s="223">
        <v>8098</v>
      </c>
      <c r="AZ16" s="217">
        <v>700</v>
      </c>
      <c r="BA16" s="217">
        <v>700</v>
      </c>
      <c r="BB16" s="216" t="s">
        <v>712</v>
      </c>
      <c r="BC16" s="216" t="s">
        <v>1042</v>
      </c>
      <c r="BE16" s="216" t="s">
        <v>673</v>
      </c>
      <c r="BF16" s="216" t="s">
        <v>660</v>
      </c>
      <c r="BH16" s="217">
        <v>1</v>
      </c>
      <c r="BJ16" s="216" t="s">
        <v>660</v>
      </c>
      <c r="BL16" s="216" t="s">
        <v>671</v>
      </c>
      <c r="BM16" s="223">
        <v>8098</v>
      </c>
      <c r="BN16" s="223">
        <v>8098</v>
      </c>
      <c r="BP16" s="216" t="s">
        <v>22</v>
      </c>
      <c r="BS16" s="216" t="s">
        <v>674</v>
      </c>
      <c r="BT16" s="216" t="s">
        <v>660</v>
      </c>
      <c r="BU16" s="216" t="s">
        <v>22</v>
      </c>
      <c r="BY16" s="216" t="s">
        <v>671</v>
      </c>
      <c r="BZ16" s="217">
        <v>1</v>
      </c>
      <c r="CE16" s="216" t="s">
        <v>17</v>
      </c>
      <c r="CF16" s="217">
        <v>1</v>
      </c>
      <c r="CG16" s="217">
        <v>1</v>
      </c>
      <c r="CH16" s="217">
        <v>1</v>
      </c>
      <c r="CI16" s="217">
        <v>1</v>
      </c>
      <c r="CW16" s="217">
        <v>8098</v>
      </c>
      <c r="CX16" s="217">
        <v>8098</v>
      </c>
      <c r="CY16" s="217">
        <v>1</v>
      </c>
      <c r="CZ16" s="216" t="s">
        <v>675</v>
      </c>
      <c r="DB16" s="216" t="s">
        <v>664</v>
      </c>
      <c r="DF16" s="216" t="s">
        <v>664</v>
      </c>
      <c r="DJ16" s="217">
        <v>1</v>
      </c>
      <c r="DK16" s="217">
        <v>1</v>
      </c>
      <c r="DR16" s="217">
        <v>1</v>
      </c>
      <c r="DY16" s="216" t="s">
        <v>660</v>
      </c>
      <c r="DZ16" s="217">
        <v>1</v>
      </c>
      <c r="EA16" s="217">
        <v>1</v>
      </c>
      <c r="EB16" s="216" t="s">
        <v>671</v>
      </c>
      <c r="EC16" s="217">
        <v>1</v>
      </c>
      <c r="ED16" s="217">
        <v>1</v>
      </c>
      <c r="ER16" s="216" t="s">
        <v>1073</v>
      </c>
      <c r="ET16" s="216" t="s">
        <v>1074</v>
      </c>
      <c r="EU16" s="216" t="s">
        <v>424</v>
      </c>
      <c r="EV16" s="216" t="s">
        <v>677</v>
      </c>
      <c r="FB16" s="216" t="s">
        <v>22</v>
      </c>
      <c r="FW16" s="216" t="s">
        <v>1042</v>
      </c>
      <c r="FX16" s="216" t="s">
        <v>1066</v>
      </c>
      <c r="GA16" s="216" t="s">
        <v>23</v>
      </c>
      <c r="GF16" s="216" t="s">
        <v>680</v>
      </c>
      <c r="GG16" s="216" t="s">
        <v>681</v>
      </c>
      <c r="GJ16" s="216" t="s">
        <v>682</v>
      </c>
      <c r="GL16" s="216" t="s">
        <v>22</v>
      </c>
      <c r="GM16" s="216" t="s">
        <v>17</v>
      </c>
      <c r="GP16" s="216" t="s">
        <v>22</v>
      </c>
      <c r="GV16" s="216" t="s">
        <v>792</v>
      </c>
      <c r="GX16" s="216" t="s">
        <v>22</v>
      </c>
      <c r="GZ16" s="216" t="s">
        <v>733</v>
      </c>
      <c r="HA16" s="216" t="s">
        <v>22</v>
      </c>
      <c r="HB16" s="216" t="s">
        <v>22</v>
      </c>
      <c r="HF16" s="216" t="s">
        <v>22</v>
      </c>
      <c r="HG16" s="314">
        <v>0</v>
      </c>
      <c r="HH16" s="314">
        <v>0</v>
      </c>
      <c r="HJ16" s="216" t="s">
        <v>720</v>
      </c>
      <c r="HK16" s="217">
        <v>0</v>
      </c>
      <c r="HL16" s="217">
        <v>8098</v>
      </c>
      <c r="HM16" s="216" t="s">
        <v>22</v>
      </c>
      <c r="HP16" s="216" t="s">
        <v>22</v>
      </c>
      <c r="HQ16" s="216" t="s">
        <v>693</v>
      </c>
      <c r="HR16" s="216" t="s">
        <v>670</v>
      </c>
      <c r="HS16" s="216" t="s">
        <v>22</v>
      </c>
      <c r="HT16" s="216" t="s">
        <v>22</v>
      </c>
      <c r="IA16" s="216" t="s">
        <v>685</v>
      </c>
      <c r="IB16" s="216" t="s">
        <v>13</v>
      </c>
      <c r="IC16" s="216" t="s">
        <v>217</v>
      </c>
      <c r="II16" s="216" t="s">
        <v>22</v>
      </c>
      <c r="IJ16" s="216" t="s">
        <v>22</v>
      </c>
      <c r="IK16" s="216" t="s">
        <v>22</v>
      </c>
      <c r="IS16" s="216" t="s">
        <v>22</v>
      </c>
      <c r="IT16" s="216" t="s">
        <v>22</v>
      </c>
      <c r="IU16" s="217">
        <v>7998</v>
      </c>
      <c r="JF16" s="216" t="s">
        <v>22</v>
      </c>
      <c r="JG16" s="216" t="s">
        <v>22</v>
      </c>
      <c r="JH16" s="216" t="s">
        <v>22</v>
      </c>
      <c r="JI16" s="216" t="s">
        <v>22</v>
      </c>
      <c r="JJ16" s="216" t="s">
        <v>22</v>
      </c>
      <c r="JK16" s="216" t="s">
        <v>686</v>
      </c>
      <c r="JL16" s="216" t="s">
        <v>22</v>
      </c>
      <c r="JM16" s="216" t="s">
        <v>22</v>
      </c>
      <c r="JN16" s="216" t="s">
        <v>22</v>
      </c>
      <c r="JO16" s="216" t="s">
        <v>17</v>
      </c>
    </row>
    <row r="17" s="216" customFormat="1" ht="15" customHeight="1" spans="1:275">
      <c r="A17" s="216" t="s">
        <v>1042</v>
      </c>
      <c r="B17" s="216" t="s">
        <v>722</v>
      </c>
      <c r="C17" s="216" t="s">
        <v>854</v>
      </c>
      <c r="D17" s="216" t="s">
        <v>1061</v>
      </c>
      <c r="G17" s="216" t="s">
        <v>779</v>
      </c>
      <c r="H17" s="216" t="s">
        <v>848</v>
      </c>
      <c r="I17" s="223">
        <v>4998</v>
      </c>
      <c r="J17" s="213">
        <v>1</v>
      </c>
      <c r="K17" s="216" t="s">
        <v>265</v>
      </c>
      <c r="L17" s="216" t="s">
        <v>849</v>
      </c>
      <c r="M17" s="211">
        <f t="shared" ref="M17:M23" si="1">J17*1</f>
        <v>1</v>
      </c>
      <c r="N17" s="211" t="s">
        <v>724</v>
      </c>
      <c r="O17" s="216" t="s">
        <v>217</v>
      </c>
      <c r="Q17" s="216" t="s">
        <v>660</v>
      </c>
      <c r="R17" s="216" t="s">
        <v>661</v>
      </c>
      <c r="T17" s="216" t="s">
        <v>779</v>
      </c>
      <c r="W17" s="216" t="s">
        <v>779</v>
      </c>
      <c r="Y17" s="216" t="s">
        <v>779</v>
      </c>
      <c r="Z17" s="216" t="s">
        <v>1062</v>
      </c>
      <c r="AA17" s="216" t="s">
        <v>1075</v>
      </c>
      <c r="AB17" s="216" t="s">
        <v>693</v>
      </c>
      <c r="AC17" s="216" t="s">
        <v>1075</v>
      </c>
      <c r="AF17" s="216" t="s">
        <v>664</v>
      </c>
      <c r="AJ17" s="216" t="s">
        <v>665</v>
      </c>
      <c r="AM17" s="216" t="s">
        <v>666</v>
      </c>
      <c r="AO17" s="216" t="s">
        <v>22</v>
      </c>
      <c r="AP17" s="216" t="s">
        <v>667</v>
      </c>
      <c r="AQ17" s="216" t="s">
        <v>696</v>
      </c>
      <c r="AR17" s="216" t="s">
        <v>697</v>
      </c>
      <c r="AS17" s="216" t="s">
        <v>670</v>
      </c>
      <c r="AT17" s="216" t="s">
        <v>671</v>
      </c>
      <c r="AV17" s="223">
        <v>5098</v>
      </c>
      <c r="AZ17" s="217">
        <v>4998</v>
      </c>
      <c r="BA17" s="217">
        <v>4998</v>
      </c>
      <c r="BB17" s="216" t="s">
        <v>712</v>
      </c>
      <c r="BC17" s="216" t="s">
        <v>1064</v>
      </c>
      <c r="BE17" s="216" t="s">
        <v>673</v>
      </c>
      <c r="BF17" s="216" t="s">
        <v>660</v>
      </c>
      <c r="BH17" s="217">
        <v>1</v>
      </c>
      <c r="BJ17" s="216" t="s">
        <v>660</v>
      </c>
      <c r="BL17" s="216" t="s">
        <v>671</v>
      </c>
      <c r="BM17" s="223">
        <v>5098</v>
      </c>
      <c r="BN17" s="223">
        <v>5098</v>
      </c>
      <c r="BP17" s="216" t="s">
        <v>22</v>
      </c>
      <c r="BS17" s="216" t="s">
        <v>674</v>
      </c>
      <c r="BT17" s="216" t="s">
        <v>660</v>
      </c>
      <c r="BU17" s="216" t="s">
        <v>22</v>
      </c>
      <c r="BY17" s="216" t="s">
        <v>671</v>
      </c>
      <c r="BZ17" s="217">
        <v>1</v>
      </c>
      <c r="CE17" s="216" t="s">
        <v>17</v>
      </c>
      <c r="CF17" s="217">
        <v>1</v>
      </c>
      <c r="CG17" s="217">
        <v>1</v>
      </c>
      <c r="CH17" s="217">
        <v>1</v>
      </c>
      <c r="CI17" s="217">
        <v>1</v>
      </c>
      <c r="CW17" s="217">
        <v>5098</v>
      </c>
      <c r="CX17" s="217">
        <v>5098</v>
      </c>
      <c r="CY17" s="217">
        <v>1</v>
      </c>
      <c r="CZ17" s="216" t="s">
        <v>675</v>
      </c>
      <c r="DB17" s="216" t="s">
        <v>664</v>
      </c>
      <c r="DF17" s="216" t="s">
        <v>664</v>
      </c>
      <c r="DJ17" s="217">
        <v>1</v>
      </c>
      <c r="DK17" s="217">
        <v>1</v>
      </c>
      <c r="DR17" s="217">
        <v>1</v>
      </c>
      <c r="DY17" s="216" t="s">
        <v>660</v>
      </c>
      <c r="DZ17" s="217">
        <v>1</v>
      </c>
      <c r="EA17" s="217">
        <v>1</v>
      </c>
      <c r="EB17" s="216" t="s">
        <v>671</v>
      </c>
      <c r="EC17" s="217">
        <v>1</v>
      </c>
      <c r="ED17" s="217">
        <v>1</v>
      </c>
      <c r="ET17" s="216" t="s">
        <v>1065</v>
      </c>
      <c r="EU17" s="216" t="s">
        <v>424</v>
      </c>
      <c r="FB17" s="216" t="s">
        <v>22</v>
      </c>
      <c r="FE17" s="216" t="s">
        <v>799</v>
      </c>
      <c r="FF17" s="223">
        <v>5098</v>
      </c>
      <c r="FK17" s="216" t="s">
        <v>785</v>
      </c>
      <c r="FW17" s="216" t="s">
        <v>1042</v>
      </c>
      <c r="FX17" s="216" t="s">
        <v>1066</v>
      </c>
      <c r="GA17" s="216" t="s">
        <v>23</v>
      </c>
      <c r="GB17" s="216" t="s">
        <v>788</v>
      </c>
      <c r="GC17" s="216" t="s">
        <v>800</v>
      </c>
      <c r="GD17" s="216" t="s">
        <v>789</v>
      </c>
      <c r="GE17" s="216" t="s">
        <v>790</v>
      </c>
      <c r="GF17" s="216" t="s">
        <v>680</v>
      </c>
      <c r="GJ17" s="216" t="s">
        <v>682</v>
      </c>
      <c r="GK17" s="216" t="s">
        <v>801</v>
      </c>
      <c r="GL17" s="216" t="s">
        <v>22</v>
      </c>
      <c r="GM17" s="216" t="s">
        <v>17</v>
      </c>
      <c r="GN17" s="216" t="s">
        <v>252</v>
      </c>
      <c r="GO17" s="216" t="s">
        <v>791</v>
      </c>
      <c r="GP17" s="216" t="s">
        <v>17</v>
      </c>
      <c r="GR17" s="313">
        <v>5098</v>
      </c>
      <c r="GS17" s="216" t="s">
        <v>1076</v>
      </c>
      <c r="GV17" s="216" t="s">
        <v>792</v>
      </c>
      <c r="GX17" s="216" t="s">
        <v>22</v>
      </c>
      <c r="GZ17" s="216" t="s">
        <v>733</v>
      </c>
      <c r="HA17" s="216" t="s">
        <v>22</v>
      </c>
      <c r="HB17" s="216" t="s">
        <v>22</v>
      </c>
      <c r="HF17" s="216" t="s">
        <v>22</v>
      </c>
      <c r="HG17" s="314">
        <v>0</v>
      </c>
      <c r="HH17" s="314">
        <v>0</v>
      </c>
      <c r="HJ17" s="216" t="s">
        <v>703</v>
      </c>
      <c r="HK17" s="217">
        <v>0</v>
      </c>
      <c r="HL17" s="217">
        <v>5098</v>
      </c>
      <c r="HM17" s="216" t="s">
        <v>22</v>
      </c>
      <c r="HP17" s="216" t="s">
        <v>22</v>
      </c>
      <c r="HQ17" s="216" t="s">
        <v>693</v>
      </c>
      <c r="HR17" s="216" t="s">
        <v>670</v>
      </c>
      <c r="HS17" s="216" t="s">
        <v>22</v>
      </c>
      <c r="HT17" s="216" t="s">
        <v>22</v>
      </c>
      <c r="HZ17" s="216" t="s">
        <v>803</v>
      </c>
      <c r="IA17" s="216" t="s">
        <v>685</v>
      </c>
      <c r="IB17" s="216" t="s">
        <v>13</v>
      </c>
      <c r="IC17" s="216" t="s">
        <v>217</v>
      </c>
      <c r="ID17" s="216" t="s">
        <v>1069</v>
      </c>
      <c r="II17" s="216" t="s">
        <v>22</v>
      </c>
      <c r="IJ17" s="216" t="s">
        <v>17</v>
      </c>
      <c r="IK17" s="216" t="s">
        <v>22</v>
      </c>
      <c r="IS17" s="216" t="s">
        <v>22</v>
      </c>
      <c r="IT17" s="216" t="s">
        <v>22</v>
      </c>
      <c r="JF17" s="216" t="s">
        <v>22</v>
      </c>
      <c r="JG17" s="216" t="s">
        <v>22</v>
      </c>
      <c r="JH17" s="216" t="s">
        <v>22</v>
      </c>
      <c r="JI17" s="216" t="s">
        <v>22</v>
      </c>
      <c r="JJ17" s="216" t="s">
        <v>22</v>
      </c>
      <c r="JK17" s="216" t="s">
        <v>686</v>
      </c>
      <c r="JL17" s="216" t="s">
        <v>22</v>
      </c>
      <c r="JM17" s="216" t="s">
        <v>22</v>
      </c>
      <c r="JN17" s="216" t="s">
        <v>17</v>
      </c>
      <c r="JO17" s="216" t="s">
        <v>17</v>
      </c>
    </row>
    <row r="18" s="216" customFormat="1" ht="15" customHeight="1" spans="1:275">
      <c r="A18" s="216" t="s">
        <v>1077</v>
      </c>
      <c r="B18" s="216" t="s">
        <v>722</v>
      </c>
      <c r="C18" s="216" t="s">
        <v>866</v>
      </c>
      <c r="D18" s="216" t="s">
        <v>655</v>
      </c>
      <c r="E18" s="217">
        <v>1</v>
      </c>
      <c r="G18" s="216" t="s">
        <v>33</v>
      </c>
      <c r="H18" s="216" t="s">
        <v>858</v>
      </c>
      <c r="I18" s="223">
        <v>3500</v>
      </c>
      <c r="J18" s="213">
        <v>1</v>
      </c>
      <c r="K18" s="216" t="s">
        <v>265</v>
      </c>
      <c r="L18" s="216" t="s">
        <v>859</v>
      </c>
      <c r="M18" s="211">
        <f t="shared" si="1"/>
        <v>1</v>
      </c>
      <c r="N18" s="211" t="s">
        <v>724</v>
      </c>
      <c r="O18" s="216" t="s">
        <v>217</v>
      </c>
      <c r="Q18" s="216" t="s">
        <v>660</v>
      </c>
      <c r="R18" s="216" t="s">
        <v>661</v>
      </c>
      <c r="T18" s="216" t="s">
        <v>33</v>
      </c>
      <c r="W18" s="216" t="s">
        <v>33</v>
      </c>
      <c r="Y18" s="216" t="s">
        <v>33</v>
      </c>
      <c r="Z18" s="216" t="s">
        <v>693</v>
      </c>
      <c r="AA18" s="216" t="s">
        <v>1078</v>
      </c>
      <c r="AB18" s="216" t="s">
        <v>762</v>
      </c>
      <c r="AC18" s="216" t="s">
        <v>1078</v>
      </c>
      <c r="AD18" s="216" t="s">
        <v>762</v>
      </c>
      <c r="AE18" s="216" t="s">
        <v>1079</v>
      </c>
      <c r="AF18" s="216" t="s">
        <v>664</v>
      </c>
      <c r="AJ18" s="216" t="s">
        <v>665</v>
      </c>
      <c r="AM18" s="216" t="s">
        <v>666</v>
      </c>
      <c r="AO18" s="216" t="s">
        <v>22</v>
      </c>
      <c r="AP18" s="216" t="s">
        <v>667</v>
      </c>
      <c r="AQ18" s="216" t="s">
        <v>696</v>
      </c>
      <c r="AR18" s="216" t="s">
        <v>697</v>
      </c>
      <c r="AS18" s="216" t="s">
        <v>670</v>
      </c>
      <c r="AT18" s="216" t="s">
        <v>671</v>
      </c>
      <c r="AV18" s="223">
        <v>5098</v>
      </c>
      <c r="AZ18" s="217">
        <v>3500</v>
      </c>
      <c r="BA18" s="217">
        <v>3500</v>
      </c>
      <c r="BB18" s="216" t="s">
        <v>1080</v>
      </c>
      <c r="BC18" s="216" t="s">
        <v>1080</v>
      </c>
      <c r="BE18" s="216" t="s">
        <v>673</v>
      </c>
      <c r="BF18" s="216" t="s">
        <v>660</v>
      </c>
      <c r="BH18" s="217">
        <v>1</v>
      </c>
      <c r="BJ18" s="216" t="s">
        <v>660</v>
      </c>
      <c r="BL18" s="216" t="s">
        <v>671</v>
      </c>
      <c r="BM18" s="223">
        <v>5098</v>
      </c>
      <c r="BN18" s="223">
        <v>5098</v>
      </c>
      <c r="BP18" s="216" t="s">
        <v>22</v>
      </c>
      <c r="BS18" s="216" t="s">
        <v>674</v>
      </c>
      <c r="BT18" s="216" t="s">
        <v>660</v>
      </c>
      <c r="BU18" s="216" t="s">
        <v>22</v>
      </c>
      <c r="BY18" s="216" t="s">
        <v>671</v>
      </c>
      <c r="BZ18" s="217">
        <v>1</v>
      </c>
      <c r="CE18" s="216" t="s">
        <v>17</v>
      </c>
      <c r="CF18" s="217">
        <v>1</v>
      </c>
      <c r="CG18" s="217">
        <v>1</v>
      </c>
      <c r="CH18" s="217">
        <v>1</v>
      </c>
      <c r="CI18" s="217">
        <v>1</v>
      </c>
      <c r="CK18" s="217">
        <v>1</v>
      </c>
      <c r="CR18" s="217">
        <v>1</v>
      </c>
      <c r="CW18" s="217">
        <v>5098</v>
      </c>
      <c r="CX18" s="217">
        <v>5098</v>
      </c>
      <c r="CY18" s="217">
        <v>1</v>
      </c>
      <c r="CZ18" s="216" t="s">
        <v>675</v>
      </c>
      <c r="DB18" s="216" t="s">
        <v>664</v>
      </c>
      <c r="DF18" s="216" t="s">
        <v>664</v>
      </c>
      <c r="DN18" s="217">
        <v>1</v>
      </c>
      <c r="DR18" s="217">
        <v>1</v>
      </c>
      <c r="DS18" s="217">
        <v>3500</v>
      </c>
      <c r="DY18" s="216" t="s">
        <v>660</v>
      </c>
      <c r="DZ18" s="217">
        <v>1</v>
      </c>
      <c r="EA18" s="217">
        <v>1</v>
      </c>
      <c r="EB18" s="216" t="s">
        <v>671</v>
      </c>
      <c r="EC18" s="217">
        <v>1</v>
      </c>
      <c r="ER18" s="216" t="s">
        <v>1081</v>
      </c>
      <c r="ET18" s="216" t="s">
        <v>1065</v>
      </c>
      <c r="EU18" s="216" t="s">
        <v>424</v>
      </c>
      <c r="FB18" s="216" t="s">
        <v>22</v>
      </c>
      <c r="FE18" s="216" t="s">
        <v>799</v>
      </c>
      <c r="FF18" s="223">
        <v>2898</v>
      </c>
      <c r="FW18" s="216" t="s">
        <v>1055</v>
      </c>
      <c r="FX18" s="216" t="s">
        <v>1082</v>
      </c>
      <c r="GA18" s="216" t="s">
        <v>34</v>
      </c>
      <c r="GB18" s="216" t="s">
        <v>1083</v>
      </c>
      <c r="GC18" s="216" t="s">
        <v>863</v>
      </c>
      <c r="GD18" s="216" t="s">
        <v>1084</v>
      </c>
      <c r="GE18" s="216" t="s">
        <v>790</v>
      </c>
      <c r="GF18" s="216" t="s">
        <v>680</v>
      </c>
      <c r="GJ18" s="216" t="s">
        <v>682</v>
      </c>
      <c r="GL18" s="216" t="s">
        <v>22</v>
      </c>
      <c r="GM18" s="216" t="s">
        <v>17</v>
      </c>
      <c r="GN18" s="216" t="s">
        <v>252</v>
      </c>
      <c r="GO18" s="216" t="s">
        <v>791</v>
      </c>
      <c r="GP18" s="216" t="s">
        <v>22</v>
      </c>
      <c r="GR18" s="313">
        <v>2898</v>
      </c>
      <c r="GS18" s="216" t="s">
        <v>1085</v>
      </c>
      <c r="GV18" s="216" t="s">
        <v>683</v>
      </c>
      <c r="GX18" s="216" t="s">
        <v>22</v>
      </c>
      <c r="GZ18" s="216" t="s">
        <v>733</v>
      </c>
      <c r="HA18" s="216" t="s">
        <v>22</v>
      </c>
      <c r="HB18" s="216" t="s">
        <v>22</v>
      </c>
      <c r="HF18" s="216" t="s">
        <v>22</v>
      </c>
      <c r="HG18" s="314">
        <v>0</v>
      </c>
      <c r="HH18" s="314">
        <v>0</v>
      </c>
      <c r="HJ18" s="216" t="s">
        <v>703</v>
      </c>
      <c r="HK18" s="217">
        <v>0</v>
      </c>
      <c r="HL18" s="217">
        <v>5098</v>
      </c>
      <c r="HM18" s="216" t="s">
        <v>22</v>
      </c>
      <c r="HP18" s="216" t="s">
        <v>22</v>
      </c>
      <c r="HQ18" s="216" t="s">
        <v>693</v>
      </c>
      <c r="HR18" s="216" t="s">
        <v>670</v>
      </c>
      <c r="HS18" s="216" t="s">
        <v>22</v>
      </c>
      <c r="HT18" s="216" t="s">
        <v>22</v>
      </c>
      <c r="HZ18" s="216" t="s">
        <v>803</v>
      </c>
      <c r="IA18" s="216" t="s">
        <v>685</v>
      </c>
      <c r="IB18" s="216" t="s">
        <v>777</v>
      </c>
      <c r="IC18" s="216" t="s">
        <v>217</v>
      </c>
      <c r="ID18" s="216" t="s">
        <v>1086</v>
      </c>
      <c r="IH18" s="217">
        <v>1</v>
      </c>
      <c r="II18" s="216" t="s">
        <v>22</v>
      </c>
      <c r="IJ18" s="216" t="s">
        <v>17</v>
      </c>
      <c r="IK18" s="216" t="s">
        <v>22</v>
      </c>
      <c r="IS18" s="216" t="s">
        <v>22</v>
      </c>
      <c r="IT18" s="216" t="s">
        <v>22</v>
      </c>
      <c r="IU18" s="217">
        <v>4998</v>
      </c>
      <c r="JF18" s="216" t="s">
        <v>22</v>
      </c>
      <c r="JG18" s="216" t="s">
        <v>22</v>
      </c>
      <c r="JH18" s="216" t="s">
        <v>22</v>
      </c>
      <c r="JI18" s="216" t="s">
        <v>22</v>
      </c>
      <c r="JJ18" s="216" t="s">
        <v>22</v>
      </c>
      <c r="JK18" s="216" t="s">
        <v>686</v>
      </c>
      <c r="JL18" s="216" t="s">
        <v>22</v>
      </c>
      <c r="JM18" s="216" t="s">
        <v>22</v>
      </c>
      <c r="JN18" s="216" t="s">
        <v>17</v>
      </c>
      <c r="JO18" s="216" t="s">
        <v>17</v>
      </c>
    </row>
    <row r="19" s="216" customFormat="1" ht="15" customHeight="1" spans="1:275">
      <c r="A19" s="216" t="s">
        <v>1087</v>
      </c>
      <c r="B19" s="216" t="s">
        <v>653</v>
      </c>
      <c r="C19" s="216" t="s">
        <v>1088</v>
      </c>
      <c r="D19" s="216" t="s">
        <v>655</v>
      </c>
      <c r="E19" s="217">
        <v>1</v>
      </c>
      <c r="G19" s="216" t="s">
        <v>689</v>
      </c>
      <c r="H19" s="216" t="s">
        <v>690</v>
      </c>
      <c r="I19" s="223">
        <v>4335.03</v>
      </c>
      <c r="J19" s="213">
        <v>1</v>
      </c>
      <c r="K19" s="216" t="s">
        <v>265</v>
      </c>
      <c r="L19" s="216" t="s">
        <v>691</v>
      </c>
      <c r="M19" s="211">
        <f t="shared" si="1"/>
        <v>1</v>
      </c>
      <c r="N19" s="211" t="s">
        <v>692</v>
      </c>
      <c r="O19" s="216" t="s">
        <v>217</v>
      </c>
      <c r="Q19" s="216" t="s">
        <v>660</v>
      </c>
      <c r="R19" s="216" t="s">
        <v>661</v>
      </c>
      <c r="T19" s="216" t="s">
        <v>689</v>
      </c>
      <c r="W19" s="216" t="s">
        <v>689</v>
      </c>
      <c r="Y19" s="216" t="s">
        <v>689</v>
      </c>
      <c r="Z19" s="216" t="s">
        <v>693</v>
      </c>
      <c r="AA19" s="216" t="s">
        <v>1089</v>
      </c>
      <c r="AB19" s="216" t="s">
        <v>693</v>
      </c>
      <c r="AC19" s="216" t="s">
        <v>1090</v>
      </c>
      <c r="AD19" s="216" t="s">
        <v>693</v>
      </c>
      <c r="AE19" s="216" t="s">
        <v>1091</v>
      </c>
      <c r="AF19" s="216" t="s">
        <v>664</v>
      </c>
      <c r="AJ19" s="216" t="s">
        <v>665</v>
      </c>
      <c r="AM19" s="216" t="s">
        <v>666</v>
      </c>
      <c r="AO19" s="216" t="s">
        <v>22</v>
      </c>
      <c r="AP19" s="216" t="s">
        <v>667</v>
      </c>
      <c r="AQ19" s="216" t="s">
        <v>696</v>
      </c>
      <c r="AR19" s="216" t="s">
        <v>697</v>
      </c>
      <c r="AS19" s="216" t="s">
        <v>670</v>
      </c>
      <c r="AT19" s="216" t="s">
        <v>671</v>
      </c>
      <c r="AV19" s="223">
        <v>3747.03</v>
      </c>
      <c r="AZ19" s="217">
        <v>4335.03</v>
      </c>
      <c r="BA19" s="217">
        <v>4335.03</v>
      </c>
      <c r="BB19" s="216" t="s">
        <v>1092</v>
      </c>
      <c r="BC19" s="216" t="s">
        <v>967</v>
      </c>
      <c r="BE19" s="216" t="s">
        <v>673</v>
      </c>
      <c r="BF19" s="216" t="s">
        <v>660</v>
      </c>
      <c r="BH19" s="217">
        <v>1</v>
      </c>
      <c r="BJ19" s="216" t="s">
        <v>660</v>
      </c>
      <c r="BL19" s="216" t="s">
        <v>671</v>
      </c>
      <c r="BM19" s="223">
        <v>3747.03</v>
      </c>
      <c r="BN19" s="223">
        <v>3747.03</v>
      </c>
      <c r="BP19" s="216" t="s">
        <v>22</v>
      </c>
      <c r="BS19" s="216" t="s">
        <v>674</v>
      </c>
      <c r="BT19" s="216" t="s">
        <v>660</v>
      </c>
      <c r="BU19" s="216" t="s">
        <v>22</v>
      </c>
      <c r="BY19" s="216" t="s">
        <v>671</v>
      </c>
      <c r="BZ19" s="217">
        <v>1</v>
      </c>
      <c r="CE19" s="216" t="s">
        <v>17</v>
      </c>
      <c r="CF19" s="217">
        <v>1</v>
      </c>
      <c r="CG19" s="217">
        <v>1</v>
      </c>
      <c r="CH19" s="217">
        <v>1</v>
      </c>
      <c r="CI19" s="217">
        <v>1</v>
      </c>
      <c r="CK19" s="217">
        <v>1</v>
      </c>
      <c r="CR19" s="217">
        <v>1</v>
      </c>
      <c r="CW19" s="217">
        <v>3747.03</v>
      </c>
      <c r="CX19" s="217">
        <v>3747.03</v>
      </c>
      <c r="CY19" s="217">
        <v>1</v>
      </c>
      <c r="CZ19" s="216" t="s">
        <v>675</v>
      </c>
      <c r="DB19" s="216" t="s">
        <v>664</v>
      </c>
      <c r="DF19" s="216" t="s">
        <v>664</v>
      </c>
      <c r="DN19" s="217">
        <v>1</v>
      </c>
      <c r="DR19" s="217">
        <v>1</v>
      </c>
      <c r="DY19" s="216" t="s">
        <v>660</v>
      </c>
      <c r="DZ19" s="217">
        <v>1</v>
      </c>
      <c r="EA19" s="217">
        <v>1</v>
      </c>
      <c r="EB19" s="216" t="s">
        <v>671</v>
      </c>
      <c r="EC19" s="217">
        <v>1</v>
      </c>
      <c r="ER19" s="216" t="s">
        <v>1093</v>
      </c>
      <c r="ET19" s="216" t="s">
        <v>1094</v>
      </c>
      <c r="EU19" s="216" t="s">
        <v>424</v>
      </c>
      <c r="EV19" s="216" t="s">
        <v>677</v>
      </c>
      <c r="FB19" s="216" t="s">
        <v>22</v>
      </c>
      <c r="FW19" s="216" t="s">
        <v>1087</v>
      </c>
      <c r="FX19" s="216" t="s">
        <v>701</v>
      </c>
      <c r="GA19" s="216" t="s">
        <v>68</v>
      </c>
      <c r="GF19" s="216" t="s">
        <v>680</v>
      </c>
      <c r="GG19" s="216" t="s">
        <v>681</v>
      </c>
      <c r="GJ19" s="216" t="s">
        <v>682</v>
      </c>
      <c r="GL19" s="216" t="s">
        <v>22</v>
      </c>
      <c r="GM19" s="216" t="s">
        <v>17</v>
      </c>
      <c r="GP19" s="216" t="s">
        <v>17</v>
      </c>
      <c r="GV19" s="216" t="s">
        <v>702</v>
      </c>
      <c r="GX19" s="216" t="s">
        <v>22</v>
      </c>
      <c r="HA19" s="216" t="s">
        <v>22</v>
      </c>
      <c r="HB19" s="216" t="s">
        <v>22</v>
      </c>
      <c r="HF19" s="216" t="s">
        <v>22</v>
      </c>
      <c r="HG19" s="314">
        <v>0</v>
      </c>
      <c r="HH19" s="314">
        <v>0</v>
      </c>
      <c r="HJ19" s="216" t="s">
        <v>703</v>
      </c>
      <c r="HK19" s="217">
        <v>0</v>
      </c>
      <c r="HL19" s="217">
        <v>3747.03</v>
      </c>
      <c r="HM19" s="216" t="s">
        <v>22</v>
      </c>
      <c r="HP19" s="216" t="s">
        <v>22</v>
      </c>
      <c r="HQ19" s="216" t="s">
        <v>693</v>
      </c>
      <c r="HR19" s="216" t="s">
        <v>670</v>
      </c>
      <c r="HS19" s="216" t="s">
        <v>22</v>
      </c>
      <c r="HT19" s="216" t="s">
        <v>22</v>
      </c>
      <c r="IA19" s="216" t="s">
        <v>685</v>
      </c>
      <c r="IH19" s="217">
        <v>1</v>
      </c>
      <c r="II19" s="216" t="s">
        <v>22</v>
      </c>
      <c r="IJ19" s="216" t="s">
        <v>17</v>
      </c>
      <c r="IK19" s="216" t="s">
        <v>22</v>
      </c>
      <c r="IS19" s="216" t="s">
        <v>22</v>
      </c>
      <c r="IT19" s="216" t="s">
        <v>22</v>
      </c>
      <c r="IU19" s="217">
        <v>4998</v>
      </c>
      <c r="JF19" s="216" t="s">
        <v>22</v>
      </c>
      <c r="JG19" s="216" t="s">
        <v>22</v>
      </c>
      <c r="JH19" s="216" t="s">
        <v>22</v>
      </c>
      <c r="JI19" s="216" t="s">
        <v>22</v>
      </c>
      <c r="JJ19" s="216" t="s">
        <v>22</v>
      </c>
      <c r="JK19" s="216" t="s">
        <v>704</v>
      </c>
      <c r="JL19" s="216" t="s">
        <v>22</v>
      </c>
      <c r="JM19" s="216" t="s">
        <v>22</v>
      </c>
      <c r="JN19" s="216" t="s">
        <v>17</v>
      </c>
      <c r="JO19" s="216" t="s">
        <v>17</v>
      </c>
    </row>
    <row r="20" s="216" customFormat="1" ht="15" customHeight="1" spans="1:275">
      <c r="A20" s="216" t="s">
        <v>1092</v>
      </c>
      <c r="B20" s="216" t="s">
        <v>722</v>
      </c>
      <c r="C20" s="216" t="s">
        <v>877</v>
      </c>
      <c r="D20" s="216" t="s">
        <v>655</v>
      </c>
      <c r="E20" s="217">
        <v>1</v>
      </c>
      <c r="G20" s="216" t="s">
        <v>779</v>
      </c>
      <c r="H20" s="216" t="s">
        <v>20</v>
      </c>
      <c r="I20" s="223">
        <v>3712</v>
      </c>
      <c r="J20" s="213">
        <v>1</v>
      </c>
      <c r="K20" s="216" t="s">
        <v>265</v>
      </c>
      <c r="L20" s="216" t="s">
        <v>878</v>
      </c>
      <c r="M20" s="211">
        <f t="shared" si="1"/>
        <v>1</v>
      </c>
      <c r="N20" s="211" t="s">
        <v>724</v>
      </c>
      <c r="O20" s="216" t="s">
        <v>217</v>
      </c>
      <c r="Q20" s="216" t="s">
        <v>660</v>
      </c>
      <c r="R20" s="216" t="s">
        <v>661</v>
      </c>
      <c r="T20" s="216" t="s">
        <v>779</v>
      </c>
      <c r="W20" s="216" t="s">
        <v>779</v>
      </c>
      <c r="Y20" s="216" t="s">
        <v>779</v>
      </c>
      <c r="Z20" s="216" t="s">
        <v>693</v>
      </c>
      <c r="AA20" s="216" t="s">
        <v>1095</v>
      </c>
      <c r="AB20" s="216" t="s">
        <v>762</v>
      </c>
      <c r="AC20" s="216" t="s">
        <v>1096</v>
      </c>
      <c r="AD20" s="216" t="s">
        <v>762</v>
      </c>
      <c r="AE20" s="216" t="s">
        <v>1097</v>
      </c>
      <c r="AF20" s="216" t="s">
        <v>664</v>
      </c>
      <c r="AJ20" s="216" t="s">
        <v>665</v>
      </c>
      <c r="AM20" s="216" t="s">
        <v>666</v>
      </c>
      <c r="AO20" s="216" t="s">
        <v>22</v>
      </c>
      <c r="AP20" s="216" t="s">
        <v>667</v>
      </c>
      <c r="AQ20" s="216" t="s">
        <v>696</v>
      </c>
      <c r="AR20" s="216" t="s">
        <v>697</v>
      </c>
      <c r="AS20" s="216" t="s">
        <v>670</v>
      </c>
      <c r="AT20" s="216" t="s">
        <v>671</v>
      </c>
      <c r="AV20" s="223">
        <v>5098</v>
      </c>
      <c r="AZ20" s="217">
        <v>3712</v>
      </c>
      <c r="BA20" s="217">
        <v>3712</v>
      </c>
      <c r="BB20" s="216" t="s">
        <v>1098</v>
      </c>
      <c r="BC20" s="216" t="s">
        <v>1092</v>
      </c>
      <c r="BE20" s="216" t="s">
        <v>673</v>
      </c>
      <c r="BF20" s="216" t="s">
        <v>660</v>
      </c>
      <c r="BH20" s="217">
        <v>1</v>
      </c>
      <c r="BJ20" s="216" t="s">
        <v>660</v>
      </c>
      <c r="BL20" s="216" t="s">
        <v>671</v>
      </c>
      <c r="BM20" s="223">
        <v>5098</v>
      </c>
      <c r="BN20" s="223">
        <v>5098</v>
      </c>
      <c r="BP20" s="216" t="s">
        <v>22</v>
      </c>
      <c r="BS20" s="216" t="s">
        <v>674</v>
      </c>
      <c r="BT20" s="216" t="s">
        <v>660</v>
      </c>
      <c r="BU20" s="216" t="s">
        <v>22</v>
      </c>
      <c r="BY20" s="216" t="s">
        <v>671</v>
      </c>
      <c r="BZ20" s="217">
        <v>1</v>
      </c>
      <c r="CE20" s="216" t="s">
        <v>17</v>
      </c>
      <c r="CF20" s="217">
        <v>1</v>
      </c>
      <c r="CG20" s="217">
        <v>1</v>
      </c>
      <c r="CH20" s="217">
        <v>1</v>
      </c>
      <c r="CI20" s="217">
        <v>1</v>
      </c>
      <c r="CK20" s="217">
        <v>1</v>
      </c>
      <c r="CR20" s="217">
        <v>1</v>
      </c>
      <c r="CW20" s="217">
        <v>5098</v>
      </c>
      <c r="CX20" s="217">
        <v>5098</v>
      </c>
      <c r="CY20" s="217">
        <v>1</v>
      </c>
      <c r="CZ20" s="216" t="s">
        <v>675</v>
      </c>
      <c r="DB20" s="216" t="s">
        <v>664</v>
      </c>
      <c r="DF20" s="216" t="s">
        <v>664</v>
      </c>
      <c r="DN20" s="217">
        <v>1</v>
      </c>
      <c r="DR20" s="217">
        <v>1</v>
      </c>
      <c r="DS20" s="217">
        <v>3712</v>
      </c>
      <c r="DY20" s="216" t="s">
        <v>660</v>
      </c>
      <c r="DZ20" s="217">
        <v>1</v>
      </c>
      <c r="EA20" s="217">
        <v>1</v>
      </c>
      <c r="EB20" s="216" t="s">
        <v>671</v>
      </c>
      <c r="EC20" s="217">
        <v>1</v>
      </c>
      <c r="ER20" s="216" t="s">
        <v>1099</v>
      </c>
      <c r="ET20" s="216" t="s">
        <v>1065</v>
      </c>
      <c r="EU20" s="216" t="s">
        <v>424</v>
      </c>
      <c r="EV20" s="216" t="s">
        <v>677</v>
      </c>
      <c r="FB20" s="216" t="s">
        <v>22</v>
      </c>
      <c r="FW20" s="216" t="s">
        <v>1092</v>
      </c>
      <c r="FX20" s="216" t="s">
        <v>879</v>
      </c>
      <c r="GA20" s="216" t="s">
        <v>161</v>
      </c>
      <c r="GF20" s="216" t="s">
        <v>680</v>
      </c>
      <c r="GG20" s="216" t="s">
        <v>681</v>
      </c>
      <c r="GJ20" s="216" t="s">
        <v>682</v>
      </c>
      <c r="GL20" s="216" t="s">
        <v>22</v>
      </c>
      <c r="GM20" s="216" t="s">
        <v>17</v>
      </c>
      <c r="GP20" s="216" t="s">
        <v>22</v>
      </c>
      <c r="GV20" s="216" t="s">
        <v>792</v>
      </c>
      <c r="GX20" s="216" t="s">
        <v>22</v>
      </c>
      <c r="GZ20" s="216" t="s">
        <v>733</v>
      </c>
      <c r="HA20" s="216" t="s">
        <v>22</v>
      </c>
      <c r="HB20" s="216" t="s">
        <v>22</v>
      </c>
      <c r="HF20" s="216" t="s">
        <v>22</v>
      </c>
      <c r="HG20" s="314">
        <v>0</v>
      </c>
      <c r="HH20" s="314">
        <v>0</v>
      </c>
      <c r="HJ20" s="216" t="s">
        <v>703</v>
      </c>
      <c r="HK20" s="217">
        <v>0</v>
      </c>
      <c r="HL20" s="217">
        <v>5098</v>
      </c>
      <c r="HM20" s="216" t="s">
        <v>22</v>
      </c>
      <c r="HP20" s="216" t="s">
        <v>22</v>
      </c>
      <c r="HQ20" s="216" t="s">
        <v>693</v>
      </c>
      <c r="HR20" s="216" t="s">
        <v>670</v>
      </c>
      <c r="HS20" s="216" t="s">
        <v>22</v>
      </c>
      <c r="HT20" s="216" t="s">
        <v>22</v>
      </c>
      <c r="IA20" s="216" t="s">
        <v>685</v>
      </c>
      <c r="IB20" s="216" t="s">
        <v>13</v>
      </c>
      <c r="IC20" s="216" t="s">
        <v>217</v>
      </c>
      <c r="IH20" s="217">
        <v>1</v>
      </c>
      <c r="II20" s="216" t="s">
        <v>22</v>
      </c>
      <c r="IJ20" s="216" t="s">
        <v>17</v>
      </c>
      <c r="IK20" s="216" t="s">
        <v>22</v>
      </c>
      <c r="IS20" s="216" t="s">
        <v>22</v>
      </c>
      <c r="IT20" s="216" t="s">
        <v>22</v>
      </c>
      <c r="IU20" s="217">
        <v>4998</v>
      </c>
      <c r="JF20" s="216" t="s">
        <v>22</v>
      </c>
      <c r="JG20" s="216" t="s">
        <v>22</v>
      </c>
      <c r="JH20" s="216" t="s">
        <v>22</v>
      </c>
      <c r="JI20" s="216" t="s">
        <v>22</v>
      </c>
      <c r="JJ20" s="216" t="s">
        <v>22</v>
      </c>
      <c r="JK20" s="216" t="s">
        <v>686</v>
      </c>
      <c r="JL20" s="216" t="s">
        <v>22</v>
      </c>
      <c r="JM20" s="216" t="s">
        <v>22</v>
      </c>
      <c r="JN20" s="216" t="s">
        <v>17</v>
      </c>
      <c r="JO20" s="216" t="s">
        <v>17</v>
      </c>
    </row>
    <row r="21" s="216" customFormat="1" ht="15" customHeight="1" spans="1:275">
      <c r="A21" s="216" t="s">
        <v>1100</v>
      </c>
      <c r="B21" s="216" t="s">
        <v>756</v>
      </c>
      <c r="C21" s="216" t="s">
        <v>1101</v>
      </c>
      <c r="D21" s="216" t="s">
        <v>655</v>
      </c>
      <c r="G21" s="216" t="s">
        <v>723</v>
      </c>
      <c r="H21" s="216" t="s">
        <v>1102</v>
      </c>
      <c r="I21" s="223">
        <v>7200</v>
      </c>
      <c r="J21" s="213">
        <v>-1</v>
      </c>
      <c r="K21" s="216" t="s">
        <v>317</v>
      </c>
      <c r="L21" s="216" t="s">
        <v>1103</v>
      </c>
      <c r="M21" s="211">
        <f t="shared" si="1"/>
        <v>-1</v>
      </c>
      <c r="N21" s="211" t="s">
        <v>724</v>
      </c>
      <c r="O21" s="216" t="s">
        <v>217</v>
      </c>
      <c r="Q21" s="216" t="s">
        <v>660</v>
      </c>
      <c r="R21" s="216" t="s">
        <v>661</v>
      </c>
      <c r="T21" s="216" t="s">
        <v>723</v>
      </c>
      <c r="W21" s="216" t="s">
        <v>723</v>
      </c>
      <c r="Y21" s="216" t="s">
        <v>723</v>
      </c>
      <c r="Z21" s="216" t="s">
        <v>693</v>
      </c>
      <c r="AA21" s="216" t="s">
        <v>1104</v>
      </c>
      <c r="AB21" s="216" t="s">
        <v>762</v>
      </c>
      <c r="AC21" s="216" t="s">
        <v>1104</v>
      </c>
      <c r="AD21" s="216" t="s">
        <v>762</v>
      </c>
      <c r="AE21" s="216" t="s">
        <v>1105</v>
      </c>
      <c r="AF21" s="216" t="s">
        <v>664</v>
      </c>
      <c r="AJ21" s="216" t="s">
        <v>665</v>
      </c>
      <c r="AM21" s="216" t="s">
        <v>666</v>
      </c>
      <c r="AO21" s="216" t="s">
        <v>22</v>
      </c>
      <c r="AP21" s="216" t="s">
        <v>667</v>
      </c>
      <c r="AQ21" s="216" t="s">
        <v>727</v>
      </c>
      <c r="AR21" s="216" t="s">
        <v>728</v>
      </c>
      <c r="AS21" s="216" t="s">
        <v>670</v>
      </c>
      <c r="AT21" s="216" t="s">
        <v>671</v>
      </c>
      <c r="AV21" s="223">
        <v>5598</v>
      </c>
      <c r="AZ21" s="217">
        <v>-7200</v>
      </c>
      <c r="BA21" s="217">
        <v>-7200</v>
      </c>
      <c r="BB21" s="216" t="s">
        <v>1100</v>
      </c>
      <c r="BC21" s="216" t="s">
        <v>1100</v>
      </c>
      <c r="BD21" s="216" t="s">
        <v>768</v>
      </c>
      <c r="BE21" s="216" t="s">
        <v>769</v>
      </c>
      <c r="BF21" s="216" t="s">
        <v>660</v>
      </c>
      <c r="BH21" s="217">
        <v>1</v>
      </c>
      <c r="BJ21" s="216" t="s">
        <v>660</v>
      </c>
      <c r="BK21" s="217">
        <v>1602</v>
      </c>
      <c r="BM21" s="223">
        <v>5598</v>
      </c>
      <c r="BN21" s="223">
        <v>5598</v>
      </c>
      <c r="BP21" s="216" t="s">
        <v>22</v>
      </c>
      <c r="BS21" s="216" t="s">
        <v>674</v>
      </c>
      <c r="BT21" s="216" t="s">
        <v>660</v>
      </c>
      <c r="BU21" s="216" t="s">
        <v>22</v>
      </c>
      <c r="BY21" s="216" t="s">
        <v>671</v>
      </c>
      <c r="BZ21" s="217">
        <v>-1</v>
      </c>
      <c r="CD21" s="216" t="s">
        <v>770</v>
      </c>
      <c r="CE21" s="216" t="s">
        <v>17</v>
      </c>
      <c r="CF21" s="217">
        <v>-1</v>
      </c>
      <c r="CG21" s="217">
        <v>-1</v>
      </c>
      <c r="CH21" s="217">
        <v>-1</v>
      </c>
      <c r="CI21" s="217">
        <v>-1</v>
      </c>
      <c r="CW21" s="217">
        <v>-7200</v>
      </c>
      <c r="CX21" s="217">
        <v>-7200</v>
      </c>
      <c r="CY21" s="217">
        <v>-1</v>
      </c>
      <c r="CZ21" s="216" t="s">
        <v>675</v>
      </c>
      <c r="DB21" s="216" t="s">
        <v>664</v>
      </c>
      <c r="DF21" s="216" t="s">
        <v>664</v>
      </c>
      <c r="DR21" s="217">
        <v>-1</v>
      </c>
      <c r="DY21" s="216" t="s">
        <v>660</v>
      </c>
      <c r="DZ21" s="217">
        <v>-1</v>
      </c>
      <c r="EA21" s="217">
        <v>-1</v>
      </c>
      <c r="EB21" s="216" t="s">
        <v>671</v>
      </c>
      <c r="EC21" s="217">
        <v>-1</v>
      </c>
      <c r="EL21" s="216" t="s">
        <v>671</v>
      </c>
      <c r="EM21" s="217">
        <v>-1</v>
      </c>
      <c r="EN21" s="217">
        <v>-1</v>
      </c>
      <c r="ER21" s="216" t="s">
        <v>1106</v>
      </c>
      <c r="ET21" s="216" t="s">
        <v>1107</v>
      </c>
      <c r="EU21" s="216" t="s">
        <v>424</v>
      </c>
      <c r="EV21" s="216" t="s">
        <v>677</v>
      </c>
      <c r="FB21" s="216" t="s">
        <v>22</v>
      </c>
      <c r="FW21" s="216" t="s">
        <v>1108</v>
      </c>
      <c r="FX21" s="216" t="s">
        <v>1109</v>
      </c>
      <c r="GA21" s="216" t="s">
        <v>53</v>
      </c>
      <c r="GF21" s="216" t="s">
        <v>775</v>
      </c>
      <c r="GG21" s="216" t="s">
        <v>681</v>
      </c>
      <c r="GJ21" s="216" t="s">
        <v>682</v>
      </c>
      <c r="GL21" s="216" t="s">
        <v>22</v>
      </c>
      <c r="GM21" s="216" t="s">
        <v>22</v>
      </c>
      <c r="GP21" s="216" t="s">
        <v>17</v>
      </c>
      <c r="GV21" s="216" t="s">
        <v>702</v>
      </c>
      <c r="GX21" s="216" t="s">
        <v>22</v>
      </c>
      <c r="GZ21" s="216" t="s">
        <v>776</v>
      </c>
      <c r="HA21" s="216" t="s">
        <v>22</v>
      </c>
      <c r="HB21" s="216" t="s">
        <v>22</v>
      </c>
      <c r="HF21" s="216" t="s">
        <v>22</v>
      </c>
      <c r="HG21" s="314">
        <v>0</v>
      </c>
      <c r="HH21" s="314">
        <v>0</v>
      </c>
      <c r="HJ21" s="216" t="s">
        <v>703</v>
      </c>
      <c r="HK21" s="217">
        <v>0</v>
      </c>
      <c r="HL21" s="217">
        <v>-5598</v>
      </c>
      <c r="HM21" s="216" t="s">
        <v>22</v>
      </c>
      <c r="HP21" s="216" t="s">
        <v>22</v>
      </c>
      <c r="HQ21" s="216" t="s">
        <v>693</v>
      </c>
      <c r="HR21" s="216" t="s">
        <v>670</v>
      </c>
      <c r="HS21" s="216" t="s">
        <v>22</v>
      </c>
      <c r="HT21" s="216" t="s">
        <v>22</v>
      </c>
      <c r="IA21" s="216" t="s">
        <v>685</v>
      </c>
      <c r="IB21" s="216" t="s">
        <v>26</v>
      </c>
      <c r="IC21" s="216" t="s">
        <v>217</v>
      </c>
      <c r="II21" s="216" t="s">
        <v>22</v>
      </c>
      <c r="IJ21" s="216" t="s">
        <v>17</v>
      </c>
      <c r="IK21" s="216" t="s">
        <v>22</v>
      </c>
      <c r="IN21" s="217">
        <v>7200</v>
      </c>
      <c r="IS21" s="216" t="s">
        <v>22</v>
      </c>
      <c r="IT21" s="216" t="s">
        <v>22</v>
      </c>
      <c r="JF21" s="216" t="s">
        <v>22</v>
      </c>
      <c r="JG21" s="216" t="s">
        <v>22</v>
      </c>
      <c r="JH21" s="216" t="s">
        <v>17</v>
      </c>
      <c r="JI21" s="216" t="s">
        <v>22</v>
      </c>
      <c r="JJ21" s="216" t="s">
        <v>22</v>
      </c>
      <c r="JK21" s="216" t="s">
        <v>686</v>
      </c>
      <c r="JL21" s="216" t="s">
        <v>17</v>
      </c>
      <c r="JM21" s="216" t="s">
        <v>22</v>
      </c>
      <c r="JN21" s="216" t="s">
        <v>17</v>
      </c>
      <c r="JO21" s="216" t="s">
        <v>17</v>
      </c>
    </row>
    <row r="22" s="216" customFormat="1" ht="15" customHeight="1" spans="1:275">
      <c r="A22" s="216" t="s">
        <v>1100</v>
      </c>
      <c r="B22" s="216" t="s">
        <v>756</v>
      </c>
      <c r="C22" s="216" t="s">
        <v>1110</v>
      </c>
      <c r="D22" s="216" t="s">
        <v>655</v>
      </c>
      <c r="G22" s="216" t="s">
        <v>723</v>
      </c>
      <c r="H22" s="216" t="s">
        <v>1111</v>
      </c>
      <c r="I22" s="223">
        <v>7098</v>
      </c>
      <c r="J22" s="213">
        <v>-1</v>
      </c>
      <c r="K22" s="216" t="s">
        <v>317</v>
      </c>
      <c r="L22" s="216" t="s">
        <v>1112</v>
      </c>
      <c r="M22" s="211">
        <f t="shared" si="1"/>
        <v>-1</v>
      </c>
      <c r="N22" s="211" t="s">
        <v>724</v>
      </c>
      <c r="O22" s="216" t="s">
        <v>217</v>
      </c>
      <c r="Q22" s="216" t="s">
        <v>660</v>
      </c>
      <c r="R22" s="216" t="s">
        <v>661</v>
      </c>
      <c r="T22" s="216" t="s">
        <v>723</v>
      </c>
      <c r="W22" s="216" t="s">
        <v>723</v>
      </c>
      <c r="Y22" s="216" t="s">
        <v>723</v>
      </c>
      <c r="Z22" s="216" t="s">
        <v>693</v>
      </c>
      <c r="AA22" s="216" t="s">
        <v>1113</v>
      </c>
      <c r="AB22" s="216" t="s">
        <v>762</v>
      </c>
      <c r="AC22" s="216" t="s">
        <v>1113</v>
      </c>
      <c r="AD22" s="216" t="s">
        <v>762</v>
      </c>
      <c r="AE22" s="216" t="s">
        <v>1105</v>
      </c>
      <c r="AF22" s="216" t="s">
        <v>664</v>
      </c>
      <c r="AJ22" s="216" t="s">
        <v>665</v>
      </c>
      <c r="AM22" s="216" t="s">
        <v>666</v>
      </c>
      <c r="AO22" s="216" t="s">
        <v>22</v>
      </c>
      <c r="AP22" s="216" t="s">
        <v>667</v>
      </c>
      <c r="AQ22" s="216" t="s">
        <v>727</v>
      </c>
      <c r="AR22" s="216" t="s">
        <v>728</v>
      </c>
      <c r="AS22" s="216" t="s">
        <v>670</v>
      </c>
      <c r="AT22" s="216" t="s">
        <v>671</v>
      </c>
      <c r="AV22" s="223">
        <v>5598</v>
      </c>
      <c r="AZ22" s="217">
        <v>-7098</v>
      </c>
      <c r="BA22" s="217">
        <v>-7098</v>
      </c>
      <c r="BB22" s="216" t="s">
        <v>1100</v>
      </c>
      <c r="BC22" s="216" t="s">
        <v>1100</v>
      </c>
      <c r="BD22" s="216" t="s">
        <v>768</v>
      </c>
      <c r="BE22" s="216" t="s">
        <v>769</v>
      </c>
      <c r="BF22" s="216" t="s">
        <v>660</v>
      </c>
      <c r="BH22" s="217">
        <v>1</v>
      </c>
      <c r="BJ22" s="216" t="s">
        <v>660</v>
      </c>
      <c r="BK22" s="217">
        <v>1500</v>
      </c>
      <c r="BM22" s="223">
        <v>5598</v>
      </c>
      <c r="BN22" s="223">
        <v>5598</v>
      </c>
      <c r="BP22" s="216" t="s">
        <v>22</v>
      </c>
      <c r="BS22" s="216" t="s">
        <v>674</v>
      </c>
      <c r="BT22" s="216" t="s">
        <v>660</v>
      </c>
      <c r="BU22" s="216" t="s">
        <v>22</v>
      </c>
      <c r="BY22" s="216" t="s">
        <v>671</v>
      </c>
      <c r="BZ22" s="217">
        <v>-1</v>
      </c>
      <c r="CD22" s="216" t="s">
        <v>770</v>
      </c>
      <c r="CE22" s="216" t="s">
        <v>17</v>
      </c>
      <c r="CF22" s="217">
        <v>-1</v>
      </c>
      <c r="CG22" s="217">
        <v>-1</v>
      </c>
      <c r="CH22" s="217">
        <v>-1</v>
      </c>
      <c r="CI22" s="217">
        <v>-1</v>
      </c>
      <c r="CW22" s="217">
        <v>-7098</v>
      </c>
      <c r="CX22" s="217">
        <v>-7098</v>
      </c>
      <c r="CY22" s="217">
        <v>-1</v>
      </c>
      <c r="CZ22" s="216" t="s">
        <v>675</v>
      </c>
      <c r="DB22" s="216" t="s">
        <v>664</v>
      </c>
      <c r="DF22" s="216" t="s">
        <v>664</v>
      </c>
      <c r="DR22" s="217">
        <v>-1</v>
      </c>
      <c r="DY22" s="216" t="s">
        <v>660</v>
      </c>
      <c r="DZ22" s="217">
        <v>-1</v>
      </c>
      <c r="EA22" s="217">
        <v>-1</v>
      </c>
      <c r="EB22" s="216" t="s">
        <v>671</v>
      </c>
      <c r="EC22" s="217">
        <v>-1</v>
      </c>
      <c r="EL22" s="216" t="s">
        <v>671</v>
      </c>
      <c r="EM22" s="217">
        <v>-1</v>
      </c>
      <c r="EN22" s="217">
        <v>-1</v>
      </c>
      <c r="ER22" s="216" t="s">
        <v>1114</v>
      </c>
      <c r="ET22" s="216" t="s">
        <v>1107</v>
      </c>
      <c r="EU22" s="216" t="s">
        <v>424</v>
      </c>
      <c r="EV22" s="216" t="s">
        <v>677</v>
      </c>
      <c r="FB22" s="216" t="s">
        <v>22</v>
      </c>
      <c r="FW22" s="216" t="s">
        <v>1115</v>
      </c>
      <c r="FX22" s="216" t="s">
        <v>1116</v>
      </c>
      <c r="GA22" s="216" t="s">
        <v>53</v>
      </c>
      <c r="GF22" s="216" t="s">
        <v>775</v>
      </c>
      <c r="GG22" s="216" t="s">
        <v>681</v>
      </c>
      <c r="GJ22" s="216" t="s">
        <v>682</v>
      </c>
      <c r="GL22" s="216" t="s">
        <v>22</v>
      </c>
      <c r="GM22" s="216" t="s">
        <v>22</v>
      </c>
      <c r="GP22" s="216" t="s">
        <v>17</v>
      </c>
      <c r="GV22" s="216" t="s">
        <v>702</v>
      </c>
      <c r="GX22" s="216" t="s">
        <v>22</v>
      </c>
      <c r="GZ22" s="216" t="s">
        <v>776</v>
      </c>
      <c r="HA22" s="216" t="s">
        <v>22</v>
      </c>
      <c r="HB22" s="216" t="s">
        <v>22</v>
      </c>
      <c r="HF22" s="216" t="s">
        <v>22</v>
      </c>
      <c r="HG22" s="314">
        <v>0</v>
      </c>
      <c r="HH22" s="314">
        <v>0</v>
      </c>
      <c r="HJ22" s="216" t="s">
        <v>703</v>
      </c>
      <c r="HK22" s="217">
        <v>0</v>
      </c>
      <c r="HL22" s="217">
        <v>-5598</v>
      </c>
      <c r="HM22" s="216" t="s">
        <v>22</v>
      </c>
      <c r="HP22" s="216" t="s">
        <v>22</v>
      </c>
      <c r="HQ22" s="216" t="s">
        <v>693</v>
      </c>
      <c r="HR22" s="216" t="s">
        <v>670</v>
      </c>
      <c r="HS22" s="216" t="s">
        <v>22</v>
      </c>
      <c r="HT22" s="216" t="s">
        <v>22</v>
      </c>
      <c r="IA22" s="216" t="s">
        <v>685</v>
      </c>
      <c r="IB22" s="216" t="s">
        <v>26</v>
      </c>
      <c r="IC22" s="216" t="s">
        <v>217</v>
      </c>
      <c r="II22" s="216" t="s">
        <v>22</v>
      </c>
      <c r="IJ22" s="216" t="s">
        <v>17</v>
      </c>
      <c r="IK22" s="216" t="s">
        <v>22</v>
      </c>
      <c r="IN22" s="217">
        <v>7098</v>
      </c>
      <c r="IS22" s="216" t="s">
        <v>22</v>
      </c>
      <c r="IT22" s="216" t="s">
        <v>22</v>
      </c>
      <c r="JF22" s="216" t="s">
        <v>22</v>
      </c>
      <c r="JG22" s="216" t="s">
        <v>22</v>
      </c>
      <c r="JH22" s="216" t="s">
        <v>17</v>
      </c>
      <c r="JI22" s="216" t="s">
        <v>22</v>
      </c>
      <c r="JJ22" s="216" t="s">
        <v>22</v>
      </c>
      <c r="JK22" s="216" t="s">
        <v>686</v>
      </c>
      <c r="JL22" s="216" t="s">
        <v>17</v>
      </c>
      <c r="JM22" s="216" t="s">
        <v>22</v>
      </c>
      <c r="JN22" s="216" t="s">
        <v>17</v>
      </c>
      <c r="JO22" s="216" t="s">
        <v>17</v>
      </c>
    </row>
    <row r="23" s="216" customFormat="1" ht="15" customHeight="1" spans="1:275">
      <c r="A23" s="216" t="s">
        <v>1100</v>
      </c>
      <c r="B23" s="216" t="s">
        <v>756</v>
      </c>
      <c r="C23" s="216" t="s">
        <v>1117</v>
      </c>
      <c r="D23" s="216" t="s">
        <v>655</v>
      </c>
      <c r="G23" s="216" t="s">
        <v>779</v>
      </c>
      <c r="H23" s="216" t="s">
        <v>1118</v>
      </c>
      <c r="I23" s="223">
        <v>6802</v>
      </c>
      <c r="J23" s="213">
        <v>-1</v>
      </c>
      <c r="K23" s="216" t="s">
        <v>1119</v>
      </c>
      <c r="L23" s="216" t="s">
        <v>1120</v>
      </c>
      <c r="M23" s="211">
        <f t="shared" si="1"/>
        <v>-1</v>
      </c>
      <c r="N23" s="211" t="s">
        <v>126</v>
      </c>
      <c r="O23" s="216" t="s">
        <v>217</v>
      </c>
      <c r="Q23" s="216" t="s">
        <v>660</v>
      </c>
      <c r="R23" s="216" t="s">
        <v>661</v>
      </c>
      <c r="S23" s="216" t="s">
        <v>126</v>
      </c>
      <c r="T23" s="216" t="s">
        <v>779</v>
      </c>
      <c r="W23" s="216" t="s">
        <v>779</v>
      </c>
      <c r="Y23" s="216" t="s">
        <v>779</v>
      </c>
      <c r="Z23" s="216" t="s">
        <v>693</v>
      </c>
      <c r="AA23" s="216" t="s">
        <v>1121</v>
      </c>
      <c r="AB23" s="216" t="s">
        <v>762</v>
      </c>
      <c r="AC23" s="216" t="s">
        <v>1121</v>
      </c>
      <c r="AD23" s="216" t="s">
        <v>762</v>
      </c>
      <c r="AE23" s="216" t="s">
        <v>1105</v>
      </c>
      <c r="AF23" s="216" t="s">
        <v>664</v>
      </c>
      <c r="AJ23" s="216" t="s">
        <v>665</v>
      </c>
      <c r="AM23" s="216" t="s">
        <v>666</v>
      </c>
      <c r="AO23" s="216" t="s">
        <v>22</v>
      </c>
      <c r="AP23" s="216" t="s">
        <v>667</v>
      </c>
      <c r="AQ23" s="216" t="s">
        <v>1122</v>
      </c>
      <c r="AR23" s="216" t="s">
        <v>1123</v>
      </c>
      <c r="AS23" s="216" t="s">
        <v>670</v>
      </c>
      <c r="AT23" s="216" t="s">
        <v>671</v>
      </c>
      <c r="AV23" s="223">
        <v>10098</v>
      </c>
      <c r="AZ23" s="217">
        <v>-6802</v>
      </c>
      <c r="BA23" s="217">
        <v>-6802</v>
      </c>
      <c r="BB23" s="216" t="s">
        <v>1124</v>
      </c>
      <c r="BC23" s="216" t="s">
        <v>1100</v>
      </c>
      <c r="BD23" s="216" t="s">
        <v>768</v>
      </c>
      <c r="BE23" s="216" t="s">
        <v>769</v>
      </c>
      <c r="BF23" s="216" t="s">
        <v>660</v>
      </c>
      <c r="BH23" s="217">
        <v>1</v>
      </c>
      <c r="BJ23" s="216" t="s">
        <v>660</v>
      </c>
      <c r="BK23" s="217">
        <v>-3296</v>
      </c>
      <c r="BM23" s="223">
        <v>10098</v>
      </c>
      <c r="BN23" s="223">
        <v>10098</v>
      </c>
      <c r="BP23" s="216" t="s">
        <v>22</v>
      </c>
      <c r="BS23" s="216" t="s">
        <v>674</v>
      </c>
      <c r="BT23" s="216" t="s">
        <v>660</v>
      </c>
      <c r="BU23" s="216" t="s">
        <v>22</v>
      </c>
      <c r="BY23" s="216" t="s">
        <v>671</v>
      </c>
      <c r="BZ23" s="217">
        <v>-1</v>
      </c>
      <c r="CD23" s="216" t="s">
        <v>770</v>
      </c>
      <c r="CE23" s="216" t="s">
        <v>17</v>
      </c>
      <c r="CF23" s="217">
        <v>-1</v>
      </c>
      <c r="CG23" s="217">
        <v>-1</v>
      </c>
      <c r="CH23" s="217">
        <v>-1</v>
      </c>
      <c r="CI23" s="217">
        <v>-1</v>
      </c>
      <c r="CW23" s="217">
        <v>-6802</v>
      </c>
      <c r="CX23" s="217">
        <v>-6802</v>
      </c>
      <c r="CY23" s="217">
        <v>-1</v>
      </c>
      <c r="CZ23" s="216" t="s">
        <v>675</v>
      </c>
      <c r="DB23" s="216" t="s">
        <v>664</v>
      </c>
      <c r="DF23" s="216" t="s">
        <v>664</v>
      </c>
      <c r="DR23" s="217">
        <v>-1</v>
      </c>
      <c r="DY23" s="216" t="s">
        <v>660</v>
      </c>
      <c r="DZ23" s="217">
        <v>-1</v>
      </c>
      <c r="EA23" s="217">
        <v>-1</v>
      </c>
      <c r="EB23" s="216" t="s">
        <v>671</v>
      </c>
      <c r="EC23" s="217">
        <v>-1</v>
      </c>
      <c r="EL23" s="216" t="s">
        <v>671</v>
      </c>
      <c r="EM23" s="217">
        <v>-1</v>
      </c>
      <c r="EN23" s="217">
        <v>-1</v>
      </c>
      <c r="ER23" s="216" t="s">
        <v>1125</v>
      </c>
      <c r="ET23" s="216" t="s">
        <v>1126</v>
      </c>
      <c r="EU23" s="216" t="s">
        <v>424</v>
      </c>
      <c r="EV23" s="216" t="s">
        <v>677</v>
      </c>
      <c r="FB23" s="216" t="s">
        <v>22</v>
      </c>
      <c r="FW23" s="216" t="s">
        <v>1127</v>
      </c>
      <c r="FX23" s="216" t="s">
        <v>1128</v>
      </c>
      <c r="GA23" s="216" t="s">
        <v>132</v>
      </c>
      <c r="GF23" s="216" t="s">
        <v>775</v>
      </c>
      <c r="GG23" s="216" t="s">
        <v>681</v>
      </c>
      <c r="GJ23" s="216" t="s">
        <v>682</v>
      </c>
      <c r="GL23" s="216" t="s">
        <v>22</v>
      </c>
      <c r="GM23" s="216" t="s">
        <v>22</v>
      </c>
      <c r="GP23" s="216" t="s">
        <v>17</v>
      </c>
      <c r="GV23" s="216" t="s">
        <v>792</v>
      </c>
      <c r="GX23" s="216" t="s">
        <v>22</v>
      </c>
      <c r="GZ23" s="216" t="s">
        <v>776</v>
      </c>
      <c r="HA23" s="216" t="s">
        <v>22</v>
      </c>
      <c r="HB23" s="216" t="s">
        <v>22</v>
      </c>
      <c r="HF23" s="216" t="s">
        <v>22</v>
      </c>
      <c r="HG23" s="314">
        <v>0</v>
      </c>
      <c r="HH23" s="314">
        <v>0</v>
      </c>
      <c r="HJ23" s="216" t="s">
        <v>703</v>
      </c>
      <c r="HK23" s="217">
        <v>0</v>
      </c>
      <c r="HL23" s="217">
        <v>-10098</v>
      </c>
      <c r="HM23" s="216" t="s">
        <v>22</v>
      </c>
      <c r="HP23" s="216" t="s">
        <v>22</v>
      </c>
      <c r="HQ23" s="216" t="s">
        <v>693</v>
      </c>
      <c r="HR23" s="216" t="s">
        <v>670</v>
      </c>
      <c r="HS23" s="216" t="s">
        <v>22</v>
      </c>
      <c r="HT23" s="216" t="s">
        <v>22</v>
      </c>
      <c r="IA23" s="216" t="s">
        <v>685</v>
      </c>
      <c r="IB23" s="216" t="s">
        <v>13</v>
      </c>
      <c r="IC23" s="216" t="s">
        <v>217</v>
      </c>
      <c r="II23" s="216" t="s">
        <v>22</v>
      </c>
      <c r="IJ23" s="216" t="s">
        <v>22</v>
      </c>
      <c r="IK23" s="216" t="s">
        <v>22</v>
      </c>
      <c r="IN23" s="217">
        <v>6802</v>
      </c>
      <c r="IS23" s="216" t="s">
        <v>22</v>
      </c>
      <c r="IT23" s="216" t="s">
        <v>22</v>
      </c>
      <c r="JF23" s="216" t="s">
        <v>22</v>
      </c>
      <c r="JG23" s="216" t="s">
        <v>22</v>
      </c>
      <c r="JH23" s="216" t="s">
        <v>17</v>
      </c>
      <c r="JI23" s="216" t="s">
        <v>22</v>
      </c>
      <c r="JJ23" s="216" t="s">
        <v>22</v>
      </c>
      <c r="JK23" s="216" t="s">
        <v>686</v>
      </c>
      <c r="JL23" s="216" t="s">
        <v>17</v>
      </c>
      <c r="JM23" s="216" t="s">
        <v>22</v>
      </c>
      <c r="JN23" s="216" t="s">
        <v>17</v>
      </c>
      <c r="JO23" s="216" t="s">
        <v>17</v>
      </c>
    </row>
    <row r="24" s="112" customFormat="1" ht="15" customHeight="1" spans="1:275">
      <c r="A24" s="112" t="s">
        <v>1100</v>
      </c>
      <c r="B24" s="112" t="s">
        <v>756</v>
      </c>
      <c r="C24" s="112" t="s">
        <v>1129</v>
      </c>
      <c r="D24" s="112" t="s">
        <v>655</v>
      </c>
      <c r="G24" s="112" t="s">
        <v>723</v>
      </c>
      <c r="H24" s="112" t="s">
        <v>1102</v>
      </c>
      <c r="I24" s="222">
        <v>4800</v>
      </c>
      <c r="J24" s="213">
        <v>-1</v>
      </c>
      <c r="K24" s="112" t="s">
        <v>852</v>
      </c>
      <c r="L24" s="112" t="s">
        <v>1103</v>
      </c>
      <c r="M24" s="211">
        <f>J24*2</f>
        <v>-2</v>
      </c>
      <c r="N24" s="211" t="s">
        <v>724</v>
      </c>
      <c r="O24" s="112" t="s">
        <v>217</v>
      </c>
      <c r="Q24" s="112" t="s">
        <v>660</v>
      </c>
      <c r="R24" s="112" t="s">
        <v>661</v>
      </c>
      <c r="T24" s="112" t="s">
        <v>723</v>
      </c>
      <c r="W24" s="112" t="s">
        <v>723</v>
      </c>
      <c r="Y24" s="112" t="s">
        <v>723</v>
      </c>
      <c r="Z24" s="112" t="s">
        <v>693</v>
      </c>
      <c r="AA24" s="112" t="s">
        <v>1130</v>
      </c>
      <c r="AB24" s="112" t="s">
        <v>762</v>
      </c>
      <c r="AC24" s="112" t="s">
        <v>1130</v>
      </c>
      <c r="AD24" s="112" t="s">
        <v>762</v>
      </c>
      <c r="AE24" s="112" t="s">
        <v>1105</v>
      </c>
      <c r="AF24" s="112" t="s">
        <v>664</v>
      </c>
      <c r="AJ24" s="112" t="s">
        <v>665</v>
      </c>
      <c r="AM24" s="112" t="s">
        <v>666</v>
      </c>
      <c r="AO24" s="112" t="s">
        <v>22</v>
      </c>
      <c r="AP24" s="112" t="s">
        <v>667</v>
      </c>
      <c r="AQ24" s="112" t="s">
        <v>1071</v>
      </c>
      <c r="AR24" s="112" t="s">
        <v>1072</v>
      </c>
      <c r="AS24" s="112" t="s">
        <v>670</v>
      </c>
      <c r="AT24" s="112" t="s">
        <v>671</v>
      </c>
      <c r="AV24" s="222">
        <v>8098</v>
      </c>
      <c r="AZ24" s="214">
        <v>-4800</v>
      </c>
      <c r="BA24" s="214">
        <v>-4800</v>
      </c>
      <c r="BB24" s="112" t="s">
        <v>1100</v>
      </c>
      <c r="BC24" s="112" t="s">
        <v>1100</v>
      </c>
      <c r="BD24" s="112" t="s">
        <v>768</v>
      </c>
      <c r="BE24" s="112" t="s">
        <v>769</v>
      </c>
      <c r="BF24" s="112" t="s">
        <v>660</v>
      </c>
      <c r="BH24" s="214">
        <v>1</v>
      </c>
      <c r="BJ24" s="112" t="s">
        <v>660</v>
      </c>
      <c r="BK24" s="214">
        <v>-3298</v>
      </c>
      <c r="BM24" s="222">
        <v>8098</v>
      </c>
      <c r="BN24" s="222">
        <v>8098</v>
      </c>
      <c r="BP24" s="112" t="s">
        <v>22</v>
      </c>
      <c r="BS24" s="112" t="s">
        <v>674</v>
      </c>
      <c r="BT24" s="112" t="s">
        <v>660</v>
      </c>
      <c r="BU24" s="112" t="s">
        <v>22</v>
      </c>
      <c r="BY24" s="112" t="s">
        <v>671</v>
      </c>
      <c r="BZ24" s="214">
        <v>-1</v>
      </c>
      <c r="CD24" s="112" t="s">
        <v>770</v>
      </c>
      <c r="CE24" s="112" t="s">
        <v>17</v>
      </c>
      <c r="CF24" s="214">
        <v>-1</v>
      </c>
      <c r="CG24" s="214">
        <v>-1</v>
      </c>
      <c r="CH24" s="214">
        <v>-1</v>
      </c>
      <c r="CI24" s="214">
        <v>-1</v>
      </c>
      <c r="CW24" s="214">
        <v>-4800</v>
      </c>
      <c r="CX24" s="214">
        <v>-4800</v>
      </c>
      <c r="CY24" s="214">
        <v>-1</v>
      </c>
      <c r="CZ24" s="112" t="s">
        <v>675</v>
      </c>
      <c r="DB24" s="112" t="s">
        <v>664</v>
      </c>
      <c r="DF24" s="112" t="s">
        <v>664</v>
      </c>
      <c r="DR24" s="214">
        <v>-1</v>
      </c>
      <c r="DY24" s="112" t="s">
        <v>660</v>
      </c>
      <c r="DZ24" s="214">
        <v>-1</v>
      </c>
      <c r="EA24" s="214">
        <v>-1</v>
      </c>
      <c r="EB24" s="112" t="s">
        <v>671</v>
      </c>
      <c r="EC24" s="214">
        <v>-1</v>
      </c>
      <c r="EL24" s="112" t="s">
        <v>671</v>
      </c>
      <c r="EM24" s="214">
        <v>-1</v>
      </c>
      <c r="EN24" s="214">
        <v>-1</v>
      </c>
      <c r="ER24" s="112" t="s">
        <v>1131</v>
      </c>
      <c r="ET24" s="112" t="s">
        <v>1132</v>
      </c>
      <c r="EU24" s="112" t="s">
        <v>424</v>
      </c>
      <c r="EV24" s="112" t="s">
        <v>677</v>
      </c>
      <c r="FB24" s="112" t="s">
        <v>22</v>
      </c>
      <c r="FW24" s="112" t="s">
        <v>1108</v>
      </c>
      <c r="FX24" s="112" t="s">
        <v>1109</v>
      </c>
      <c r="GA24" s="112" t="s">
        <v>53</v>
      </c>
      <c r="GF24" s="112" t="s">
        <v>775</v>
      </c>
      <c r="GG24" s="112" t="s">
        <v>681</v>
      </c>
      <c r="GJ24" s="112" t="s">
        <v>682</v>
      </c>
      <c r="GL24" s="112" t="s">
        <v>22</v>
      </c>
      <c r="GM24" s="112" t="s">
        <v>22</v>
      </c>
      <c r="GP24" s="112" t="s">
        <v>17</v>
      </c>
      <c r="GV24" s="112" t="s">
        <v>702</v>
      </c>
      <c r="GX24" s="112" t="s">
        <v>22</v>
      </c>
      <c r="GZ24" s="112" t="s">
        <v>776</v>
      </c>
      <c r="HA24" s="112" t="s">
        <v>22</v>
      </c>
      <c r="HB24" s="112" t="s">
        <v>22</v>
      </c>
      <c r="HF24" s="112" t="s">
        <v>22</v>
      </c>
      <c r="HG24" s="315">
        <v>0</v>
      </c>
      <c r="HH24" s="315">
        <v>0</v>
      </c>
      <c r="HJ24" s="112" t="s">
        <v>720</v>
      </c>
      <c r="HK24" s="214">
        <v>0</v>
      </c>
      <c r="HL24" s="214">
        <v>-8098</v>
      </c>
      <c r="HM24" s="112" t="s">
        <v>22</v>
      </c>
      <c r="HP24" s="112" t="s">
        <v>22</v>
      </c>
      <c r="HQ24" s="112" t="s">
        <v>693</v>
      </c>
      <c r="HR24" s="112" t="s">
        <v>670</v>
      </c>
      <c r="HS24" s="112" t="s">
        <v>22</v>
      </c>
      <c r="HT24" s="112" t="s">
        <v>22</v>
      </c>
      <c r="IA24" s="112" t="s">
        <v>685</v>
      </c>
      <c r="IB24" s="112" t="s">
        <v>26</v>
      </c>
      <c r="IC24" s="112" t="s">
        <v>217</v>
      </c>
      <c r="II24" s="112" t="s">
        <v>22</v>
      </c>
      <c r="IJ24" s="112" t="s">
        <v>22</v>
      </c>
      <c r="IK24" s="112" t="s">
        <v>22</v>
      </c>
      <c r="IN24" s="214">
        <v>4800</v>
      </c>
      <c r="IS24" s="112" t="s">
        <v>22</v>
      </c>
      <c r="IT24" s="112" t="s">
        <v>22</v>
      </c>
      <c r="JF24" s="112" t="s">
        <v>22</v>
      </c>
      <c r="JG24" s="112" t="s">
        <v>22</v>
      </c>
      <c r="JH24" s="112" t="s">
        <v>17</v>
      </c>
      <c r="JI24" s="112" t="s">
        <v>22</v>
      </c>
      <c r="JJ24" s="112" t="s">
        <v>22</v>
      </c>
      <c r="JK24" s="112" t="s">
        <v>686</v>
      </c>
      <c r="JL24" s="112" t="s">
        <v>17</v>
      </c>
      <c r="JM24" s="112" t="s">
        <v>22</v>
      </c>
      <c r="JN24" s="112" t="s">
        <v>17</v>
      </c>
      <c r="JO24" s="112" t="s">
        <v>17</v>
      </c>
    </row>
    <row r="25" s="112" customFormat="1" ht="15" customHeight="1" spans="1:275">
      <c r="A25" s="112" t="s">
        <v>1100</v>
      </c>
      <c r="B25" s="112" t="s">
        <v>756</v>
      </c>
      <c r="C25" s="112" t="s">
        <v>1133</v>
      </c>
      <c r="D25" s="112" t="s">
        <v>655</v>
      </c>
      <c r="G25" s="112" t="s">
        <v>723</v>
      </c>
      <c r="H25" s="112" t="s">
        <v>1111</v>
      </c>
      <c r="I25" s="222">
        <v>4800</v>
      </c>
      <c r="J25" s="213">
        <v>-1</v>
      </c>
      <c r="K25" s="112" t="s">
        <v>852</v>
      </c>
      <c r="L25" s="112" t="s">
        <v>1112</v>
      </c>
      <c r="M25" s="211">
        <f>J25*2</f>
        <v>-2</v>
      </c>
      <c r="N25" s="211" t="s">
        <v>724</v>
      </c>
      <c r="O25" s="112" t="s">
        <v>217</v>
      </c>
      <c r="Q25" s="112" t="s">
        <v>660</v>
      </c>
      <c r="R25" s="112" t="s">
        <v>661</v>
      </c>
      <c r="T25" s="112" t="s">
        <v>723</v>
      </c>
      <c r="W25" s="112" t="s">
        <v>723</v>
      </c>
      <c r="Y25" s="112" t="s">
        <v>723</v>
      </c>
      <c r="Z25" s="112" t="s">
        <v>693</v>
      </c>
      <c r="AA25" s="112" t="s">
        <v>1134</v>
      </c>
      <c r="AB25" s="112" t="s">
        <v>762</v>
      </c>
      <c r="AC25" s="112" t="s">
        <v>1134</v>
      </c>
      <c r="AD25" s="112" t="s">
        <v>762</v>
      </c>
      <c r="AE25" s="112" t="s">
        <v>1105</v>
      </c>
      <c r="AF25" s="112" t="s">
        <v>664</v>
      </c>
      <c r="AJ25" s="112" t="s">
        <v>665</v>
      </c>
      <c r="AM25" s="112" t="s">
        <v>666</v>
      </c>
      <c r="AO25" s="112" t="s">
        <v>22</v>
      </c>
      <c r="AP25" s="112" t="s">
        <v>667</v>
      </c>
      <c r="AQ25" s="112" t="s">
        <v>1071</v>
      </c>
      <c r="AR25" s="112" t="s">
        <v>1072</v>
      </c>
      <c r="AS25" s="112" t="s">
        <v>670</v>
      </c>
      <c r="AT25" s="112" t="s">
        <v>671</v>
      </c>
      <c r="AV25" s="222">
        <v>8098</v>
      </c>
      <c r="AZ25" s="214">
        <v>-4800</v>
      </c>
      <c r="BA25" s="214">
        <v>-4800</v>
      </c>
      <c r="BB25" s="112" t="s">
        <v>1100</v>
      </c>
      <c r="BC25" s="112" t="s">
        <v>1100</v>
      </c>
      <c r="BD25" s="112" t="s">
        <v>768</v>
      </c>
      <c r="BE25" s="112" t="s">
        <v>769</v>
      </c>
      <c r="BF25" s="112" t="s">
        <v>660</v>
      </c>
      <c r="BH25" s="214">
        <v>1</v>
      </c>
      <c r="BJ25" s="112" t="s">
        <v>660</v>
      </c>
      <c r="BK25" s="214">
        <v>-3298</v>
      </c>
      <c r="BM25" s="222">
        <v>8098</v>
      </c>
      <c r="BN25" s="222">
        <v>8098</v>
      </c>
      <c r="BP25" s="112" t="s">
        <v>22</v>
      </c>
      <c r="BS25" s="112" t="s">
        <v>674</v>
      </c>
      <c r="BT25" s="112" t="s">
        <v>660</v>
      </c>
      <c r="BU25" s="112" t="s">
        <v>22</v>
      </c>
      <c r="BY25" s="112" t="s">
        <v>671</v>
      </c>
      <c r="BZ25" s="214">
        <v>-1</v>
      </c>
      <c r="CD25" s="112" t="s">
        <v>770</v>
      </c>
      <c r="CE25" s="112" t="s">
        <v>17</v>
      </c>
      <c r="CF25" s="214">
        <v>-1</v>
      </c>
      <c r="CG25" s="214">
        <v>-1</v>
      </c>
      <c r="CH25" s="214">
        <v>-1</v>
      </c>
      <c r="CI25" s="214">
        <v>-1</v>
      </c>
      <c r="CW25" s="214">
        <v>-4800</v>
      </c>
      <c r="CX25" s="214">
        <v>-4800</v>
      </c>
      <c r="CY25" s="214">
        <v>-1</v>
      </c>
      <c r="CZ25" s="112" t="s">
        <v>675</v>
      </c>
      <c r="DB25" s="112" t="s">
        <v>664</v>
      </c>
      <c r="DF25" s="112" t="s">
        <v>664</v>
      </c>
      <c r="DR25" s="214">
        <v>-1</v>
      </c>
      <c r="DY25" s="112" t="s">
        <v>660</v>
      </c>
      <c r="DZ25" s="214">
        <v>-1</v>
      </c>
      <c r="EA25" s="214">
        <v>-1</v>
      </c>
      <c r="EB25" s="112" t="s">
        <v>671</v>
      </c>
      <c r="EC25" s="214">
        <v>-1</v>
      </c>
      <c r="EL25" s="112" t="s">
        <v>671</v>
      </c>
      <c r="EM25" s="214">
        <v>-1</v>
      </c>
      <c r="EN25" s="214">
        <v>-1</v>
      </c>
      <c r="ER25" s="112" t="s">
        <v>1135</v>
      </c>
      <c r="ET25" s="112" t="s">
        <v>1132</v>
      </c>
      <c r="EU25" s="112" t="s">
        <v>424</v>
      </c>
      <c r="EV25" s="112" t="s">
        <v>677</v>
      </c>
      <c r="FB25" s="112" t="s">
        <v>22</v>
      </c>
      <c r="FW25" s="112" t="s">
        <v>1115</v>
      </c>
      <c r="FX25" s="112" t="s">
        <v>1116</v>
      </c>
      <c r="GA25" s="112" t="s">
        <v>53</v>
      </c>
      <c r="GF25" s="112" t="s">
        <v>775</v>
      </c>
      <c r="GG25" s="112" t="s">
        <v>681</v>
      </c>
      <c r="GJ25" s="112" t="s">
        <v>682</v>
      </c>
      <c r="GL25" s="112" t="s">
        <v>22</v>
      </c>
      <c r="GM25" s="112" t="s">
        <v>22</v>
      </c>
      <c r="GP25" s="112" t="s">
        <v>17</v>
      </c>
      <c r="GV25" s="112" t="s">
        <v>702</v>
      </c>
      <c r="GX25" s="112" t="s">
        <v>22</v>
      </c>
      <c r="GZ25" s="112" t="s">
        <v>776</v>
      </c>
      <c r="HA25" s="112" t="s">
        <v>22</v>
      </c>
      <c r="HB25" s="112" t="s">
        <v>22</v>
      </c>
      <c r="HF25" s="112" t="s">
        <v>22</v>
      </c>
      <c r="HG25" s="315">
        <v>0</v>
      </c>
      <c r="HH25" s="315">
        <v>0</v>
      </c>
      <c r="HJ25" s="112" t="s">
        <v>720</v>
      </c>
      <c r="HK25" s="214">
        <v>0</v>
      </c>
      <c r="HL25" s="214">
        <v>-8098</v>
      </c>
      <c r="HM25" s="112" t="s">
        <v>22</v>
      </c>
      <c r="HP25" s="112" t="s">
        <v>22</v>
      </c>
      <c r="HQ25" s="112" t="s">
        <v>693</v>
      </c>
      <c r="HR25" s="112" t="s">
        <v>670</v>
      </c>
      <c r="HS25" s="112" t="s">
        <v>22</v>
      </c>
      <c r="HT25" s="112" t="s">
        <v>22</v>
      </c>
      <c r="IA25" s="112" t="s">
        <v>685</v>
      </c>
      <c r="IB25" s="112" t="s">
        <v>26</v>
      </c>
      <c r="IC25" s="112" t="s">
        <v>217</v>
      </c>
      <c r="II25" s="112" t="s">
        <v>22</v>
      </c>
      <c r="IJ25" s="112" t="s">
        <v>22</v>
      </c>
      <c r="IK25" s="112" t="s">
        <v>22</v>
      </c>
      <c r="IN25" s="214">
        <v>4800</v>
      </c>
      <c r="IS25" s="112" t="s">
        <v>22</v>
      </c>
      <c r="IT25" s="112" t="s">
        <v>22</v>
      </c>
      <c r="JF25" s="112" t="s">
        <v>22</v>
      </c>
      <c r="JG25" s="112" t="s">
        <v>22</v>
      </c>
      <c r="JH25" s="112" t="s">
        <v>17</v>
      </c>
      <c r="JI25" s="112" t="s">
        <v>22</v>
      </c>
      <c r="JJ25" s="112" t="s">
        <v>22</v>
      </c>
      <c r="JK25" s="112" t="s">
        <v>686</v>
      </c>
      <c r="JL25" s="112" t="s">
        <v>17</v>
      </c>
      <c r="JM25" s="112" t="s">
        <v>22</v>
      </c>
      <c r="JN25" s="112" t="s">
        <v>17</v>
      </c>
      <c r="JO25" s="112" t="s">
        <v>17</v>
      </c>
    </row>
    <row r="26" s="216" customFormat="1" ht="15" customHeight="1" spans="1:275">
      <c r="A26" s="216" t="s">
        <v>1136</v>
      </c>
      <c r="B26" s="216" t="s">
        <v>722</v>
      </c>
      <c r="C26" s="216" t="s">
        <v>897</v>
      </c>
      <c r="D26" s="216" t="s">
        <v>655</v>
      </c>
      <c r="E26" s="253">
        <v>1</v>
      </c>
      <c r="G26" s="216" t="s">
        <v>723</v>
      </c>
      <c r="H26" s="216" t="s">
        <v>891</v>
      </c>
      <c r="I26" s="223">
        <v>7599</v>
      </c>
      <c r="J26" s="312">
        <v>1</v>
      </c>
      <c r="K26" s="216" t="s">
        <v>898</v>
      </c>
      <c r="L26" s="216" t="s">
        <v>892</v>
      </c>
      <c r="M26" s="211">
        <f t="shared" ref="M26:M32" si="2">J26*1</f>
        <v>1</v>
      </c>
      <c r="N26" s="211" t="s">
        <v>724</v>
      </c>
      <c r="O26" s="216" t="s">
        <v>217</v>
      </c>
      <c r="Q26" s="216" t="s">
        <v>660</v>
      </c>
      <c r="R26" s="216" t="s">
        <v>661</v>
      </c>
      <c r="T26" s="216" t="s">
        <v>723</v>
      </c>
      <c r="W26" s="216" t="s">
        <v>723</v>
      </c>
      <c r="Y26" s="216" t="s">
        <v>723</v>
      </c>
      <c r="Z26" s="216" t="s">
        <v>693</v>
      </c>
      <c r="AA26" s="216" t="s">
        <v>1137</v>
      </c>
      <c r="AB26" s="216" t="s">
        <v>762</v>
      </c>
      <c r="AC26" s="216" t="s">
        <v>1138</v>
      </c>
      <c r="AD26" s="216" t="s">
        <v>762</v>
      </c>
      <c r="AE26" s="216" t="s">
        <v>1139</v>
      </c>
      <c r="AF26" s="216" t="s">
        <v>664</v>
      </c>
      <c r="AJ26" s="216" t="s">
        <v>665</v>
      </c>
      <c r="AM26" s="216" t="s">
        <v>666</v>
      </c>
      <c r="AO26" s="216" t="s">
        <v>22</v>
      </c>
      <c r="AP26" s="216" t="s">
        <v>667</v>
      </c>
      <c r="AQ26" s="216" t="s">
        <v>1140</v>
      </c>
      <c r="AR26" s="216" t="s">
        <v>1141</v>
      </c>
      <c r="AS26" s="216" t="s">
        <v>670</v>
      </c>
      <c r="AT26" s="216" t="s">
        <v>1017</v>
      </c>
      <c r="AV26" s="223">
        <v>10098</v>
      </c>
      <c r="AZ26" s="217">
        <v>7599</v>
      </c>
      <c r="BA26" s="217">
        <v>7599</v>
      </c>
      <c r="BB26" s="216" t="s">
        <v>1142</v>
      </c>
      <c r="BC26" s="216" t="s">
        <v>1136</v>
      </c>
      <c r="BE26" s="216" t="s">
        <v>673</v>
      </c>
      <c r="BF26" s="216" t="s">
        <v>660</v>
      </c>
      <c r="BH26" s="217">
        <v>1</v>
      </c>
      <c r="BJ26" s="216" t="s">
        <v>660</v>
      </c>
      <c r="BL26" s="216" t="s">
        <v>1017</v>
      </c>
      <c r="BM26" s="223">
        <v>10098</v>
      </c>
      <c r="BN26" s="223">
        <v>10098</v>
      </c>
      <c r="BP26" s="216" t="s">
        <v>22</v>
      </c>
      <c r="BS26" s="216" t="s">
        <v>674</v>
      </c>
      <c r="BT26" s="216" t="s">
        <v>660</v>
      </c>
      <c r="BU26" s="216" t="s">
        <v>22</v>
      </c>
      <c r="BY26" s="216" t="s">
        <v>1017</v>
      </c>
      <c r="BZ26" s="253">
        <v>1</v>
      </c>
      <c r="CE26" s="216" t="s">
        <v>17</v>
      </c>
      <c r="CF26" s="253">
        <v>1</v>
      </c>
      <c r="CG26" s="253">
        <v>1</v>
      </c>
      <c r="CH26" s="253">
        <v>1</v>
      </c>
      <c r="CI26" s="253">
        <v>1</v>
      </c>
      <c r="CK26" s="253">
        <v>1</v>
      </c>
      <c r="CR26" s="253">
        <v>1</v>
      </c>
      <c r="CW26" s="217">
        <v>10098</v>
      </c>
      <c r="CX26" s="217">
        <v>10098</v>
      </c>
      <c r="CY26" s="253">
        <v>1</v>
      </c>
      <c r="CZ26" s="216" t="s">
        <v>675</v>
      </c>
      <c r="DB26" s="216" t="s">
        <v>664</v>
      </c>
      <c r="DF26" s="216" t="s">
        <v>664</v>
      </c>
      <c r="DN26" s="253">
        <v>1</v>
      </c>
      <c r="DR26" s="253">
        <v>1</v>
      </c>
      <c r="DS26" s="217">
        <v>7599</v>
      </c>
      <c r="DY26" s="216" t="s">
        <v>660</v>
      </c>
      <c r="DZ26" s="253">
        <v>1</v>
      </c>
      <c r="EA26" s="253">
        <v>1</v>
      </c>
      <c r="EB26" s="216" t="s">
        <v>1017</v>
      </c>
      <c r="EC26" s="253">
        <v>1</v>
      </c>
      <c r="ER26" s="216" t="s">
        <v>1143</v>
      </c>
      <c r="ET26" s="216" t="s">
        <v>1065</v>
      </c>
      <c r="EU26" s="216" t="s">
        <v>424</v>
      </c>
      <c r="EV26" s="216" t="s">
        <v>677</v>
      </c>
      <c r="FB26" s="216" t="s">
        <v>22</v>
      </c>
      <c r="FW26" s="216" t="s">
        <v>1136</v>
      </c>
      <c r="FX26" s="216" t="s">
        <v>1144</v>
      </c>
      <c r="GA26" s="216" t="s">
        <v>53</v>
      </c>
      <c r="GF26" s="216" t="s">
        <v>680</v>
      </c>
      <c r="GG26" s="216" t="s">
        <v>681</v>
      </c>
      <c r="GJ26" s="216" t="s">
        <v>682</v>
      </c>
      <c r="GL26" s="216" t="s">
        <v>22</v>
      </c>
      <c r="GM26" s="216" t="s">
        <v>17</v>
      </c>
      <c r="GP26" s="216" t="s">
        <v>22</v>
      </c>
      <c r="GV26" s="216" t="s">
        <v>702</v>
      </c>
      <c r="GX26" s="216" t="s">
        <v>22</v>
      </c>
      <c r="GZ26" s="216" t="s">
        <v>733</v>
      </c>
      <c r="HA26" s="216" t="s">
        <v>22</v>
      </c>
      <c r="HB26" s="216" t="s">
        <v>22</v>
      </c>
      <c r="HF26" s="216" t="s">
        <v>22</v>
      </c>
      <c r="HG26" s="314">
        <v>0</v>
      </c>
      <c r="HH26" s="314">
        <v>0</v>
      </c>
      <c r="HJ26" s="216" t="s">
        <v>703</v>
      </c>
      <c r="HK26" s="253">
        <v>0</v>
      </c>
      <c r="HL26" s="217">
        <v>10098</v>
      </c>
      <c r="HM26" s="216" t="s">
        <v>22</v>
      </c>
      <c r="HP26" s="216" t="s">
        <v>22</v>
      </c>
      <c r="HQ26" s="216" t="s">
        <v>693</v>
      </c>
      <c r="HR26" s="216" t="s">
        <v>670</v>
      </c>
      <c r="HS26" s="216" t="s">
        <v>22</v>
      </c>
      <c r="HT26" s="216" t="s">
        <v>22</v>
      </c>
      <c r="IA26" s="216" t="s">
        <v>685</v>
      </c>
      <c r="IB26" s="216" t="s">
        <v>26</v>
      </c>
      <c r="IC26" s="216" t="s">
        <v>217</v>
      </c>
      <c r="IH26" s="253">
        <v>1</v>
      </c>
      <c r="II26" s="216" t="s">
        <v>22</v>
      </c>
      <c r="IJ26" s="216" t="s">
        <v>22</v>
      </c>
      <c r="IK26" s="216" t="s">
        <v>22</v>
      </c>
      <c r="IS26" s="216" t="s">
        <v>22</v>
      </c>
      <c r="IT26" s="216" t="s">
        <v>22</v>
      </c>
      <c r="IU26" s="217">
        <v>6998</v>
      </c>
      <c r="JF26" s="216" t="s">
        <v>22</v>
      </c>
      <c r="JG26" s="216" t="s">
        <v>22</v>
      </c>
      <c r="JH26" s="216" t="s">
        <v>22</v>
      </c>
      <c r="JI26" s="216" t="s">
        <v>22</v>
      </c>
      <c r="JJ26" s="216" t="s">
        <v>22</v>
      </c>
      <c r="JK26" s="216" t="s">
        <v>686</v>
      </c>
      <c r="JL26" s="216" t="s">
        <v>22</v>
      </c>
      <c r="JM26" s="216" t="s">
        <v>22</v>
      </c>
      <c r="JN26" s="216" t="s">
        <v>17</v>
      </c>
      <c r="JO26" s="216" t="s">
        <v>17</v>
      </c>
    </row>
    <row r="27" s="216" customFormat="1" ht="15" customHeight="1" spans="1:275">
      <c r="A27" s="216" t="s">
        <v>1136</v>
      </c>
      <c r="B27" s="216" t="s">
        <v>1145</v>
      </c>
      <c r="C27" s="216" t="s">
        <v>340</v>
      </c>
      <c r="D27" s="216" t="s">
        <v>655</v>
      </c>
      <c r="E27" s="217">
        <v>1</v>
      </c>
      <c r="G27" s="216" t="s">
        <v>1146</v>
      </c>
      <c r="H27" s="216" t="s">
        <v>341</v>
      </c>
      <c r="I27" s="223">
        <v>5098</v>
      </c>
      <c r="J27" s="213">
        <v>1</v>
      </c>
      <c r="K27" s="216" t="s">
        <v>265</v>
      </c>
      <c r="L27" s="216" t="s">
        <v>342</v>
      </c>
      <c r="M27" s="211">
        <f t="shared" si="2"/>
        <v>1</v>
      </c>
      <c r="N27" s="211" t="s">
        <v>126</v>
      </c>
      <c r="O27" s="216" t="s">
        <v>217</v>
      </c>
      <c r="Q27" s="216" t="s">
        <v>660</v>
      </c>
      <c r="R27" s="216" t="s">
        <v>661</v>
      </c>
      <c r="S27" s="216" t="s">
        <v>126</v>
      </c>
      <c r="T27" s="216" t="s">
        <v>1146</v>
      </c>
      <c r="W27" s="216" t="s">
        <v>1146</v>
      </c>
      <c r="Y27" s="216" t="s">
        <v>1146</v>
      </c>
      <c r="Z27" s="216" t="s">
        <v>693</v>
      </c>
      <c r="AA27" s="216" t="s">
        <v>1147</v>
      </c>
      <c r="AB27" s="216" t="s">
        <v>693</v>
      </c>
      <c r="AC27" s="216" t="s">
        <v>1147</v>
      </c>
      <c r="AD27" s="216" t="s">
        <v>693</v>
      </c>
      <c r="AE27" s="216" t="s">
        <v>1148</v>
      </c>
      <c r="AF27" s="216" t="s">
        <v>664</v>
      </c>
      <c r="AJ27" s="216" t="s">
        <v>665</v>
      </c>
      <c r="AM27" s="216" t="s">
        <v>666</v>
      </c>
      <c r="AO27" s="216" t="s">
        <v>22</v>
      </c>
      <c r="AP27" s="216" t="s">
        <v>667</v>
      </c>
      <c r="AQ27" s="216" t="s">
        <v>696</v>
      </c>
      <c r="AR27" s="216" t="s">
        <v>697</v>
      </c>
      <c r="AS27" s="216" t="s">
        <v>670</v>
      </c>
      <c r="AT27" s="216" t="s">
        <v>671</v>
      </c>
      <c r="AV27" s="223">
        <v>5098</v>
      </c>
      <c r="AZ27" s="217">
        <v>5098</v>
      </c>
      <c r="BA27" s="217">
        <v>5098</v>
      </c>
      <c r="BB27" s="216" t="s">
        <v>712</v>
      </c>
      <c r="BC27" s="216" t="s">
        <v>1149</v>
      </c>
      <c r="BE27" s="216" t="s">
        <v>673</v>
      </c>
      <c r="BF27" s="216" t="s">
        <v>660</v>
      </c>
      <c r="BH27" s="217">
        <v>1</v>
      </c>
      <c r="BJ27" s="216" t="s">
        <v>660</v>
      </c>
      <c r="BL27" s="216" t="s">
        <v>671</v>
      </c>
      <c r="BM27" s="223">
        <v>5098</v>
      </c>
      <c r="BN27" s="223">
        <v>5098</v>
      </c>
      <c r="BP27" s="216" t="s">
        <v>22</v>
      </c>
      <c r="BS27" s="216" t="s">
        <v>674</v>
      </c>
      <c r="BT27" s="216" t="s">
        <v>660</v>
      </c>
      <c r="BU27" s="216" t="s">
        <v>22</v>
      </c>
      <c r="BY27" s="216" t="s">
        <v>671</v>
      </c>
      <c r="BZ27" s="217">
        <v>1</v>
      </c>
      <c r="CE27" s="216" t="s">
        <v>17</v>
      </c>
      <c r="CF27" s="217">
        <v>1</v>
      </c>
      <c r="CG27" s="217">
        <v>1</v>
      </c>
      <c r="CH27" s="217">
        <v>1</v>
      </c>
      <c r="CI27" s="217">
        <v>1</v>
      </c>
      <c r="CK27" s="217">
        <v>1</v>
      </c>
      <c r="CR27" s="217">
        <v>1</v>
      </c>
      <c r="CW27" s="217">
        <v>5098</v>
      </c>
      <c r="CX27" s="217">
        <v>5098</v>
      </c>
      <c r="CY27" s="217">
        <v>1</v>
      </c>
      <c r="CZ27" s="216" t="s">
        <v>675</v>
      </c>
      <c r="DB27" s="216" t="s">
        <v>664</v>
      </c>
      <c r="DF27" s="216" t="s">
        <v>664</v>
      </c>
      <c r="DN27" s="217">
        <v>1</v>
      </c>
      <c r="DR27" s="217">
        <v>1</v>
      </c>
      <c r="DY27" s="216" t="s">
        <v>660</v>
      </c>
      <c r="DZ27" s="217">
        <v>1</v>
      </c>
      <c r="EA27" s="217">
        <v>1</v>
      </c>
      <c r="EB27" s="216" t="s">
        <v>671</v>
      </c>
      <c r="EC27" s="217">
        <v>1</v>
      </c>
      <c r="ER27" s="216" t="s">
        <v>1150</v>
      </c>
      <c r="EU27" s="216" t="s">
        <v>424</v>
      </c>
      <c r="FB27" s="216" t="s">
        <v>22</v>
      </c>
      <c r="FE27" s="216" t="s">
        <v>799</v>
      </c>
      <c r="FF27" s="223">
        <v>6998</v>
      </c>
      <c r="FR27" s="216" t="s">
        <v>1151</v>
      </c>
      <c r="FW27" s="216" t="s">
        <v>1136</v>
      </c>
      <c r="FX27" s="216" t="s">
        <v>1152</v>
      </c>
      <c r="GA27" s="216" t="s">
        <v>132</v>
      </c>
      <c r="GB27" s="216" t="s">
        <v>1153</v>
      </c>
      <c r="GC27" s="216" t="s">
        <v>1154</v>
      </c>
      <c r="GD27" s="216" t="s">
        <v>1155</v>
      </c>
      <c r="GE27" s="216" t="s">
        <v>790</v>
      </c>
      <c r="GF27" s="216" t="s">
        <v>680</v>
      </c>
      <c r="GJ27" s="216" t="s">
        <v>682</v>
      </c>
      <c r="GL27" s="216" t="s">
        <v>22</v>
      </c>
      <c r="GM27" s="216" t="s">
        <v>17</v>
      </c>
      <c r="GN27" s="216" t="s">
        <v>252</v>
      </c>
      <c r="GO27" s="216" t="s">
        <v>791</v>
      </c>
      <c r="GP27" s="216" t="s">
        <v>22</v>
      </c>
      <c r="GR27" s="313">
        <v>6998</v>
      </c>
      <c r="GS27" s="216" t="s">
        <v>1156</v>
      </c>
      <c r="GV27" s="216" t="s">
        <v>702</v>
      </c>
      <c r="GX27" s="216" t="s">
        <v>22</v>
      </c>
      <c r="GZ27" s="216" t="s">
        <v>1157</v>
      </c>
      <c r="HA27" s="216" t="s">
        <v>22</v>
      </c>
      <c r="HB27" s="216" t="s">
        <v>22</v>
      </c>
      <c r="HF27" s="216" t="s">
        <v>22</v>
      </c>
      <c r="HG27" s="314">
        <v>0</v>
      </c>
      <c r="HH27" s="314">
        <v>0</v>
      </c>
      <c r="HJ27" s="216" t="s">
        <v>703</v>
      </c>
      <c r="HK27" s="217">
        <v>0</v>
      </c>
      <c r="HL27" s="217">
        <v>5098</v>
      </c>
      <c r="HM27" s="216" t="s">
        <v>22</v>
      </c>
      <c r="HP27" s="216" t="s">
        <v>22</v>
      </c>
      <c r="HQ27" s="216" t="s">
        <v>693</v>
      </c>
      <c r="HR27" s="216" t="s">
        <v>670</v>
      </c>
      <c r="HS27" s="216" t="s">
        <v>22</v>
      </c>
      <c r="HT27" s="216" t="s">
        <v>22</v>
      </c>
      <c r="HZ27" s="216" t="s">
        <v>803</v>
      </c>
      <c r="IA27" s="216" t="s">
        <v>685</v>
      </c>
      <c r="IB27" s="216" t="s">
        <v>131</v>
      </c>
      <c r="IC27" s="216" t="s">
        <v>217</v>
      </c>
      <c r="ID27" s="216" t="s">
        <v>1069</v>
      </c>
      <c r="IH27" s="217">
        <v>1</v>
      </c>
      <c r="II27" s="216" t="s">
        <v>22</v>
      </c>
      <c r="IJ27" s="216" t="s">
        <v>17</v>
      </c>
      <c r="IK27" s="216" t="s">
        <v>22</v>
      </c>
      <c r="IS27" s="216" t="s">
        <v>22</v>
      </c>
      <c r="IT27" s="216" t="s">
        <v>22</v>
      </c>
      <c r="IU27" s="217">
        <v>4998</v>
      </c>
      <c r="JF27" s="216" t="s">
        <v>22</v>
      </c>
      <c r="JG27" s="216" t="s">
        <v>22</v>
      </c>
      <c r="JH27" s="216" t="s">
        <v>22</v>
      </c>
      <c r="JI27" s="216" t="s">
        <v>22</v>
      </c>
      <c r="JJ27" s="216" t="s">
        <v>22</v>
      </c>
      <c r="JK27" s="216" t="s">
        <v>704</v>
      </c>
      <c r="JL27" s="216" t="s">
        <v>22</v>
      </c>
      <c r="JM27" s="216" t="s">
        <v>22</v>
      </c>
      <c r="JN27" s="216" t="s">
        <v>17</v>
      </c>
      <c r="JO27" s="216" t="s">
        <v>17</v>
      </c>
    </row>
    <row r="28" s="216" customFormat="1" ht="15" customHeight="1" spans="1:275">
      <c r="A28" s="216" t="s">
        <v>1158</v>
      </c>
      <c r="B28" s="216" t="s">
        <v>653</v>
      </c>
      <c r="C28" s="216" t="s">
        <v>1159</v>
      </c>
      <c r="D28" s="216" t="s">
        <v>655</v>
      </c>
      <c r="E28" s="217">
        <v>1</v>
      </c>
      <c r="G28" s="216" t="s">
        <v>736</v>
      </c>
      <c r="H28" s="216" t="s">
        <v>1160</v>
      </c>
      <c r="I28" s="223">
        <v>4333</v>
      </c>
      <c r="J28" s="213">
        <v>1</v>
      </c>
      <c r="K28" s="216" t="s">
        <v>265</v>
      </c>
      <c r="L28" s="216" t="s">
        <v>1161</v>
      </c>
      <c r="M28" s="211">
        <f t="shared" si="2"/>
        <v>1</v>
      </c>
      <c r="N28" s="211" t="s">
        <v>739</v>
      </c>
      <c r="O28" s="216" t="s">
        <v>217</v>
      </c>
      <c r="Q28" s="216" t="s">
        <v>660</v>
      </c>
      <c r="R28" s="216" t="s">
        <v>661</v>
      </c>
      <c r="T28" s="216" t="s">
        <v>736</v>
      </c>
      <c r="W28" s="216" t="s">
        <v>736</v>
      </c>
      <c r="Y28" s="216" t="s">
        <v>736</v>
      </c>
      <c r="Z28" s="216" t="s">
        <v>693</v>
      </c>
      <c r="AA28" s="216" t="s">
        <v>1162</v>
      </c>
      <c r="AB28" s="216" t="s">
        <v>693</v>
      </c>
      <c r="AC28" s="216" t="s">
        <v>1162</v>
      </c>
      <c r="AD28" s="216" t="s">
        <v>693</v>
      </c>
      <c r="AE28" s="216" t="s">
        <v>1163</v>
      </c>
      <c r="AF28" s="216" t="s">
        <v>664</v>
      </c>
      <c r="AJ28" s="216" t="s">
        <v>665</v>
      </c>
      <c r="AM28" s="216" t="s">
        <v>666</v>
      </c>
      <c r="AO28" s="216" t="s">
        <v>22</v>
      </c>
      <c r="AP28" s="216" t="s">
        <v>667</v>
      </c>
      <c r="AQ28" s="216" t="s">
        <v>696</v>
      </c>
      <c r="AR28" s="216" t="s">
        <v>697</v>
      </c>
      <c r="AS28" s="216" t="s">
        <v>670</v>
      </c>
      <c r="AT28" s="216" t="s">
        <v>671</v>
      </c>
      <c r="AV28" s="223">
        <v>4333</v>
      </c>
      <c r="AZ28" s="217">
        <v>4333</v>
      </c>
      <c r="BA28" s="217">
        <v>4333</v>
      </c>
      <c r="BB28" s="216" t="s">
        <v>1136</v>
      </c>
      <c r="BC28" s="216" t="s">
        <v>1158</v>
      </c>
      <c r="BE28" s="216" t="s">
        <v>673</v>
      </c>
      <c r="BF28" s="216" t="s">
        <v>660</v>
      </c>
      <c r="BH28" s="217">
        <v>1</v>
      </c>
      <c r="BJ28" s="216" t="s">
        <v>660</v>
      </c>
      <c r="BL28" s="216" t="s">
        <v>671</v>
      </c>
      <c r="BM28" s="223">
        <v>4333</v>
      </c>
      <c r="BN28" s="223">
        <v>4333</v>
      </c>
      <c r="BP28" s="216" t="s">
        <v>22</v>
      </c>
      <c r="BS28" s="216" t="s">
        <v>674</v>
      </c>
      <c r="BT28" s="216" t="s">
        <v>660</v>
      </c>
      <c r="BU28" s="216" t="s">
        <v>22</v>
      </c>
      <c r="BY28" s="216" t="s">
        <v>671</v>
      </c>
      <c r="BZ28" s="217">
        <v>1</v>
      </c>
      <c r="CE28" s="216" t="s">
        <v>17</v>
      </c>
      <c r="CF28" s="217">
        <v>1</v>
      </c>
      <c r="CG28" s="217">
        <v>1</v>
      </c>
      <c r="CH28" s="217">
        <v>1</v>
      </c>
      <c r="CI28" s="217">
        <v>1</v>
      </c>
      <c r="CK28" s="217">
        <v>1</v>
      </c>
      <c r="CR28" s="217">
        <v>1</v>
      </c>
      <c r="CW28" s="217">
        <v>4333</v>
      </c>
      <c r="CX28" s="217">
        <v>4333</v>
      </c>
      <c r="CY28" s="217">
        <v>1</v>
      </c>
      <c r="CZ28" s="216" t="s">
        <v>675</v>
      </c>
      <c r="DB28" s="216" t="s">
        <v>664</v>
      </c>
      <c r="DF28" s="216" t="s">
        <v>664</v>
      </c>
      <c r="DN28" s="217">
        <v>1</v>
      </c>
      <c r="DR28" s="217">
        <v>1</v>
      </c>
      <c r="DY28" s="216" t="s">
        <v>660</v>
      </c>
      <c r="DZ28" s="217">
        <v>1</v>
      </c>
      <c r="EA28" s="217">
        <v>1</v>
      </c>
      <c r="EB28" s="216" t="s">
        <v>671</v>
      </c>
      <c r="EC28" s="217">
        <v>1</v>
      </c>
      <c r="ER28" s="216" t="s">
        <v>1164</v>
      </c>
      <c r="EU28" s="216" t="s">
        <v>424</v>
      </c>
      <c r="EV28" s="216" t="s">
        <v>677</v>
      </c>
      <c r="FB28" s="216" t="s">
        <v>22</v>
      </c>
      <c r="FW28" s="216" t="s">
        <v>1158</v>
      </c>
      <c r="FX28" s="216" t="s">
        <v>1165</v>
      </c>
      <c r="GA28" s="216" t="s">
        <v>86</v>
      </c>
      <c r="GF28" s="216" t="s">
        <v>680</v>
      </c>
      <c r="GG28" s="216" t="s">
        <v>681</v>
      </c>
      <c r="GJ28" s="216" t="s">
        <v>682</v>
      </c>
      <c r="GL28" s="216" t="s">
        <v>22</v>
      </c>
      <c r="GM28" s="216" t="s">
        <v>22</v>
      </c>
      <c r="GP28" s="216" t="s">
        <v>22</v>
      </c>
      <c r="GV28" s="216" t="s">
        <v>746</v>
      </c>
      <c r="GX28" s="216" t="s">
        <v>22</v>
      </c>
      <c r="HA28" s="216" t="s">
        <v>22</v>
      </c>
      <c r="HB28" s="216" t="s">
        <v>22</v>
      </c>
      <c r="HF28" s="216" t="s">
        <v>22</v>
      </c>
      <c r="HG28" s="314">
        <v>0</v>
      </c>
      <c r="HH28" s="314">
        <v>0</v>
      </c>
      <c r="HJ28" s="216" t="s">
        <v>703</v>
      </c>
      <c r="HK28" s="217">
        <v>0</v>
      </c>
      <c r="HL28" s="217">
        <v>4333</v>
      </c>
      <c r="HM28" s="216" t="s">
        <v>22</v>
      </c>
      <c r="HP28" s="216" t="s">
        <v>22</v>
      </c>
      <c r="HQ28" s="216" t="s">
        <v>693</v>
      </c>
      <c r="HR28" s="216" t="s">
        <v>670</v>
      </c>
      <c r="HS28" s="216" t="s">
        <v>22</v>
      </c>
      <c r="HT28" s="216" t="s">
        <v>22</v>
      </c>
      <c r="IA28" s="216" t="s">
        <v>685</v>
      </c>
      <c r="IB28" s="216" t="s">
        <v>1166</v>
      </c>
      <c r="IC28" s="216" t="s">
        <v>217</v>
      </c>
      <c r="IH28" s="217">
        <v>1</v>
      </c>
      <c r="II28" s="216" t="s">
        <v>22</v>
      </c>
      <c r="IJ28" s="216" t="s">
        <v>17</v>
      </c>
      <c r="IK28" s="216" t="s">
        <v>22</v>
      </c>
      <c r="IS28" s="216" t="s">
        <v>22</v>
      </c>
      <c r="IT28" s="216" t="s">
        <v>22</v>
      </c>
      <c r="IU28" s="217">
        <v>4998</v>
      </c>
      <c r="JF28" s="216" t="s">
        <v>22</v>
      </c>
      <c r="JG28" s="216" t="s">
        <v>22</v>
      </c>
      <c r="JH28" s="216" t="s">
        <v>22</v>
      </c>
      <c r="JI28" s="216" t="s">
        <v>22</v>
      </c>
      <c r="JJ28" s="216" t="s">
        <v>22</v>
      </c>
      <c r="JK28" s="216" t="s">
        <v>704</v>
      </c>
      <c r="JL28" s="216" t="s">
        <v>22</v>
      </c>
      <c r="JM28" s="216" t="s">
        <v>22</v>
      </c>
      <c r="JN28" s="216" t="s">
        <v>17</v>
      </c>
      <c r="JO28" s="216" t="s">
        <v>17</v>
      </c>
    </row>
    <row r="29" s="216" customFormat="1" ht="15" customHeight="1" spans="1:275">
      <c r="A29" s="216" t="s">
        <v>1142</v>
      </c>
      <c r="B29" s="216" t="s">
        <v>653</v>
      </c>
      <c r="C29" s="216" t="s">
        <v>1167</v>
      </c>
      <c r="D29" s="216" t="s">
        <v>655</v>
      </c>
      <c r="E29" s="217">
        <v>1</v>
      </c>
      <c r="F29" s="216">
        <v>1</v>
      </c>
      <c r="G29" s="216" t="s">
        <v>736</v>
      </c>
      <c r="H29" s="216" t="s">
        <v>1168</v>
      </c>
      <c r="I29" s="223">
        <v>7393</v>
      </c>
      <c r="J29" s="213">
        <v>1</v>
      </c>
      <c r="K29" s="216" t="s">
        <v>1169</v>
      </c>
      <c r="L29" s="216" t="s">
        <v>1170</v>
      </c>
      <c r="M29" s="211">
        <f t="shared" si="2"/>
        <v>1</v>
      </c>
      <c r="N29" s="211" t="s">
        <v>739</v>
      </c>
      <c r="O29" s="216" t="s">
        <v>217</v>
      </c>
      <c r="Q29" s="216" t="s">
        <v>660</v>
      </c>
      <c r="R29" s="216" t="s">
        <v>661</v>
      </c>
      <c r="T29" s="216" t="s">
        <v>736</v>
      </c>
      <c r="W29" s="216" t="s">
        <v>736</v>
      </c>
      <c r="Y29" s="216" t="s">
        <v>736</v>
      </c>
      <c r="Z29" s="216" t="s">
        <v>693</v>
      </c>
      <c r="AA29" s="216" t="s">
        <v>1171</v>
      </c>
      <c r="AB29" s="216" t="s">
        <v>693</v>
      </c>
      <c r="AC29" s="216" t="s">
        <v>1171</v>
      </c>
      <c r="AD29" s="216" t="s">
        <v>693</v>
      </c>
      <c r="AE29" s="216" t="s">
        <v>1172</v>
      </c>
      <c r="AF29" s="216" t="s">
        <v>664</v>
      </c>
      <c r="AJ29" s="216" t="s">
        <v>665</v>
      </c>
      <c r="AM29" s="216" t="s">
        <v>666</v>
      </c>
      <c r="AO29" s="216" t="s">
        <v>22</v>
      </c>
      <c r="AP29" s="216" t="s">
        <v>667</v>
      </c>
      <c r="AQ29" s="216" t="s">
        <v>1173</v>
      </c>
      <c r="AR29" s="216" t="s">
        <v>1174</v>
      </c>
      <c r="AS29" s="216" t="s">
        <v>670</v>
      </c>
      <c r="AT29" s="216" t="s">
        <v>671</v>
      </c>
      <c r="AV29" s="223">
        <v>7393</v>
      </c>
      <c r="AZ29" s="217">
        <v>7393</v>
      </c>
      <c r="BA29" s="217">
        <v>7393</v>
      </c>
      <c r="BB29" s="216" t="s">
        <v>1175</v>
      </c>
      <c r="BC29" s="216" t="s">
        <v>1142</v>
      </c>
      <c r="BE29" s="216" t="s">
        <v>673</v>
      </c>
      <c r="BF29" s="216" t="s">
        <v>660</v>
      </c>
      <c r="BH29" s="217">
        <v>1</v>
      </c>
      <c r="BJ29" s="216" t="s">
        <v>660</v>
      </c>
      <c r="BL29" s="216" t="s">
        <v>671</v>
      </c>
      <c r="BM29" s="223">
        <v>7393</v>
      </c>
      <c r="BN29" s="223">
        <v>7393</v>
      </c>
      <c r="BP29" s="216" t="s">
        <v>22</v>
      </c>
      <c r="BS29" s="216" t="s">
        <v>674</v>
      </c>
      <c r="BT29" s="216" t="s">
        <v>660</v>
      </c>
      <c r="BU29" s="216" t="s">
        <v>22</v>
      </c>
      <c r="BY29" s="216" t="s">
        <v>671</v>
      </c>
      <c r="BZ29" s="217">
        <v>1</v>
      </c>
      <c r="CE29" s="216" t="s">
        <v>17</v>
      </c>
      <c r="CF29" s="217">
        <v>1</v>
      </c>
      <c r="CG29" s="217">
        <v>1</v>
      </c>
      <c r="CH29" s="217">
        <v>1</v>
      </c>
      <c r="CI29" s="217">
        <v>1</v>
      </c>
      <c r="CK29" s="217">
        <v>1</v>
      </c>
      <c r="CR29" s="217">
        <v>1</v>
      </c>
      <c r="CW29" s="217">
        <v>7393</v>
      </c>
      <c r="CX29" s="217">
        <v>7393</v>
      </c>
      <c r="CY29" s="217">
        <v>1</v>
      </c>
      <c r="CZ29" s="216" t="s">
        <v>675</v>
      </c>
      <c r="DB29" s="216" t="s">
        <v>664</v>
      </c>
      <c r="DF29" s="216" t="s">
        <v>664</v>
      </c>
      <c r="DN29" s="217">
        <v>1</v>
      </c>
      <c r="DR29" s="217">
        <v>1</v>
      </c>
      <c r="DY29" s="216" t="s">
        <v>660</v>
      </c>
      <c r="DZ29" s="217">
        <v>1</v>
      </c>
      <c r="EA29" s="217">
        <v>1</v>
      </c>
      <c r="EB29" s="216" t="s">
        <v>671</v>
      </c>
      <c r="EC29" s="217">
        <v>1</v>
      </c>
      <c r="EG29" s="216">
        <v>1</v>
      </c>
      <c r="ER29" s="216" t="s">
        <v>1176</v>
      </c>
      <c r="EU29" s="216" t="s">
        <v>424</v>
      </c>
      <c r="EV29" s="216" t="s">
        <v>677</v>
      </c>
      <c r="FB29" s="216" t="s">
        <v>22</v>
      </c>
      <c r="FW29" s="216" t="s">
        <v>1142</v>
      </c>
      <c r="FX29" s="216" t="s">
        <v>1177</v>
      </c>
      <c r="GA29" s="216" t="s">
        <v>86</v>
      </c>
      <c r="GF29" s="216" t="s">
        <v>680</v>
      </c>
      <c r="GG29" s="216" t="s">
        <v>681</v>
      </c>
      <c r="GJ29" s="216" t="s">
        <v>682</v>
      </c>
      <c r="GL29" s="216" t="s">
        <v>22</v>
      </c>
      <c r="GM29" s="216" t="s">
        <v>17</v>
      </c>
      <c r="GP29" s="216" t="s">
        <v>22</v>
      </c>
      <c r="GV29" s="216" t="s">
        <v>746</v>
      </c>
      <c r="GX29" s="216" t="s">
        <v>22</v>
      </c>
      <c r="HA29" s="216" t="s">
        <v>22</v>
      </c>
      <c r="HB29" s="216" t="s">
        <v>22</v>
      </c>
      <c r="HF29" s="216" t="s">
        <v>22</v>
      </c>
      <c r="HG29" s="314">
        <v>0</v>
      </c>
      <c r="HH29" s="314">
        <v>0</v>
      </c>
      <c r="HJ29" s="216" t="s">
        <v>703</v>
      </c>
      <c r="HK29" s="217">
        <v>0</v>
      </c>
      <c r="HL29" s="217">
        <v>7393</v>
      </c>
      <c r="HM29" s="216" t="s">
        <v>22</v>
      </c>
      <c r="HP29" s="216" t="s">
        <v>22</v>
      </c>
      <c r="HQ29" s="216" t="s">
        <v>693</v>
      </c>
      <c r="HR29" s="216" t="s">
        <v>670</v>
      </c>
      <c r="HS29" s="216" t="s">
        <v>22</v>
      </c>
      <c r="HT29" s="216" t="s">
        <v>22</v>
      </c>
      <c r="IA29" s="216" t="s">
        <v>685</v>
      </c>
      <c r="IB29" s="216" t="s">
        <v>1166</v>
      </c>
      <c r="IC29" s="216" t="s">
        <v>217</v>
      </c>
      <c r="IH29" s="217">
        <v>1</v>
      </c>
      <c r="II29" s="216" t="s">
        <v>22</v>
      </c>
      <c r="IJ29" s="216" t="s">
        <v>17</v>
      </c>
      <c r="IK29" s="216" t="s">
        <v>22</v>
      </c>
      <c r="IS29" s="216" t="s">
        <v>22</v>
      </c>
      <c r="IT29" s="216" t="s">
        <v>22</v>
      </c>
      <c r="IU29" s="217">
        <v>7998</v>
      </c>
      <c r="JF29" s="216" t="s">
        <v>22</v>
      </c>
      <c r="JG29" s="216" t="s">
        <v>22</v>
      </c>
      <c r="JH29" s="216" t="s">
        <v>22</v>
      </c>
      <c r="JI29" s="216" t="s">
        <v>22</v>
      </c>
      <c r="JJ29" s="216" t="s">
        <v>22</v>
      </c>
      <c r="JK29" s="216" t="s">
        <v>704</v>
      </c>
      <c r="JL29" s="216" t="s">
        <v>22</v>
      </c>
      <c r="JM29" s="216" t="s">
        <v>22</v>
      </c>
      <c r="JN29" s="216" t="s">
        <v>17</v>
      </c>
      <c r="JO29" s="216" t="s">
        <v>17</v>
      </c>
    </row>
    <row r="30" s="216" customFormat="1" ht="15" customHeight="1" spans="1:275">
      <c r="A30" s="216" t="s">
        <v>1175</v>
      </c>
      <c r="B30" s="216" t="s">
        <v>722</v>
      </c>
      <c r="C30" s="216" t="s">
        <v>914</v>
      </c>
      <c r="D30" s="216" t="s">
        <v>655</v>
      </c>
      <c r="E30" s="217">
        <v>1</v>
      </c>
      <c r="F30" s="216">
        <v>1</v>
      </c>
      <c r="G30" s="216" t="s">
        <v>723</v>
      </c>
      <c r="H30" s="216" t="s">
        <v>915</v>
      </c>
      <c r="I30" s="223">
        <v>4400</v>
      </c>
      <c r="J30" s="213">
        <v>1</v>
      </c>
      <c r="K30" s="216" t="s">
        <v>265</v>
      </c>
      <c r="L30" s="216" t="s">
        <v>916</v>
      </c>
      <c r="M30" s="211">
        <f t="shared" si="2"/>
        <v>1</v>
      </c>
      <c r="N30" s="211" t="s">
        <v>724</v>
      </c>
      <c r="O30" s="216" t="s">
        <v>217</v>
      </c>
      <c r="Q30" s="216" t="s">
        <v>660</v>
      </c>
      <c r="R30" s="216" t="s">
        <v>661</v>
      </c>
      <c r="T30" s="216" t="s">
        <v>723</v>
      </c>
      <c r="W30" s="216" t="s">
        <v>723</v>
      </c>
      <c r="Y30" s="216" t="s">
        <v>723</v>
      </c>
      <c r="Z30" s="216" t="s">
        <v>693</v>
      </c>
      <c r="AA30" s="216" t="s">
        <v>1178</v>
      </c>
      <c r="AB30" s="216" t="s">
        <v>693</v>
      </c>
      <c r="AC30" s="216" t="s">
        <v>1178</v>
      </c>
      <c r="AD30" s="216" t="s">
        <v>693</v>
      </c>
      <c r="AE30" s="216" t="s">
        <v>1179</v>
      </c>
      <c r="AF30" s="216" t="s">
        <v>664</v>
      </c>
      <c r="AJ30" s="216" t="s">
        <v>665</v>
      </c>
      <c r="AM30" s="216" t="s">
        <v>666</v>
      </c>
      <c r="AO30" s="216" t="s">
        <v>22</v>
      </c>
      <c r="AP30" s="216" t="s">
        <v>667</v>
      </c>
      <c r="AQ30" s="216" t="s">
        <v>696</v>
      </c>
      <c r="AR30" s="216" t="s">
        <v>697</v>
      </c>
      <c r="AS30" s="216" t="s">
        <v>670</v>
      </c>
      <c r="AT30" s="216" t="s">
        <v>671</v>
      </c>
      <c r="AV30" s="223">
        <v>5098</v>
      </c>
      <c r="AZ30" s="217">
        <v>4400</v>
      </c>
      <c r="BA30" s="217">
        <v>4400</v>
      </c>
      <c r="BB30" s="216" t="s">
        <v>1180</v>
      </c>
      <c r="BC30" s="216" t="s">
        <v>1175</v>
      </c>
      <c r="BE30" s="216" t="s">
        <v>673</v>
      </c>
      <c r="BF30" s="216" t="s">
        <v>660</v>
      </c>
      <c r="BH30" s="217">
        <v>1</v>
      </c>
      <c r="BJ30" s="216" t="s">
        <v>660</v>
      </c>
      <c r="BL30" s="216" t="s">
        <v>671</v>
      </c>
      <c r="BM30" s="223">
        <v>5098</v>
      </c>
      <c r="BN30" s="223">
        <v>5098</v>
      </c>
      <c r="BP30" s="216" t="s">
        <v>22</v>
      </c>
      <c r="BS30" s="216" t="s">
        <v>674</v>
      </c>
      <c r="BT30" s="216" t="s">
        <v>660</v>
      </c>
      <c r="BU30" s="216" t="s">
        <v>22</v>
      </c>
      <c r="BY30" s="216" t="s">
        <v>671</v>
      </c>
      <c r="BZ30" s="217">
        <v>1</v>
      </c>
      <c r="CE30" s="216" t="s">
        <v>17</v>
      </c>
      <c r="CF30" s="217">
        <v>1</v>
      </c>
      <c r="CG30" s="217">
        <v>1</v>
      </c>
      <c r="CH30" s="217">
        <v>1</v>
      </c>
      <c r="CI30" s="217">
        <v>1</v>
      </c>
      <c r="CK30" s="217">
        <v>1</v>
      </c>
      <c r="CR30" s="217">
        <v>1</v>
      </c>
      <c r="CW30" s="217">
        <v>5098</v>
      </c>
      <c r="CX30" s="217">
        <v>5098</v>
      </c>
      <c r="CY30" s="217">
        <v>1</v>
      </c>
      <c r="CZ30" s="216" t="s">
        <v>675</v>
      </c>
      <c r="DB30" s="216" t="s">
        <v>664</v>
      </c>
      <c r="DF30" s="216" t="s">
        <v>664</v>
      </c>
      <c r="DN30" s="217">
        <v>1</v>
      </c>
      <c r="DR30" s="217">
        <v>1</v>
      </c>
      <c r="DS30" s="216">
        <v>4400</v>
      </c>
      <c r="DY30" s="216" t="s">
        <v>660</v>
      </c>
      <c r="DZ30" s="217">
        <v>1</v>
      </c>
      <c r="EA30" s="217">
        <v>1</v>
      </c>
      <c r="EB30" s="216" t="s">
        <v>671</v>
      </c>
      <c r="EC30" s="217">
        <v>1</v>
      </c>
      <c r="EG30" s="216">
        <v>1</v>
      </c>
      <c r="ER30" s="216" t="s">
        <v>1181</v>
      </c>
      <c r="ET30" s="216" t="s">
        <v>1182</v>
      </c>
      <c r="EU30" s="216" t="s">
        <v>424</v>
      </c>
      <c r="EV30" s="216" t="s">
        <v>677</v>
      </c>
      <c r="FB30" s="216" t="s">
        <v>22</v>
      </c>
      <c r="FW30" s="216" t="s">
        <v>1175</v>
      </c>
      <c r="FX30" s="216" t="s">
        <v>1183</v>
      </c>
      <c r="GA30" s="216" t="s">
        <v>53</v>
      </c>
      <c r="GF30" s="216" t="s">
        <v>680</v>
      </c>
      <c r="GG30" s="216" t="s">
        <v>681</v>
      </c>
      <c r="GJ30" s="216" t="s">
        <v>682</v>
      </c>
      <c r="GL30" s="216" t="s">
        <v>22</v>
      </c>
      <c r="GM30" s="216" t="s">
        <v>17</v>
      </c>
      <c r="GP30" s="216" t="s">
        <v>22</v>
      </c>
      <c r="GV30" s="216" t="s">
        <v>702</v>
      </c>
      <c r="GX30" s="216" t="s">
        <v>22</v>
      </c>
      <c r="GZ30" s="216" t="s">
        <v>733</v>
      </c>
      <c r="HA30" s="216" t="s">
        <v>22</v>
      </c>
      <c r="HB30" s="216" t="s">
        <v>22</v>
      </c>
      <c r="HF30" s="216" t="s">
        <v>22</v>
      </c>
      <c r="HG30" s="314">
        <v>0</v>
      </c>
      <c r="HH30" s="314">
        <v>0</v>
      </c>
      <c r="HJ30" s="216" t="s">
        <v>703</v>
      </c>
      <c r="HK30" s="217">
        <v>0</v>
      </c>
      <c r="HL30" s="217">
        <v>5098</v>
      </c>
      <c r="HM30" s="216" t="s">
        <v>22</v>
      </c>
      <c r="HP30" s="216" t="s">
        <v>22</v>
      </c>
      <c r="HQ30" s="216" t="s">
        <v>693</v>
      </c>
      <c r="HR30" s="216" t="s">
        <v>670</v>
      </c>
      <c r="HS30" s="216" t="s">
        <v>22</v>
      </c>
      <c r="HT30" s="216" t="s">
        <v>22</v>
      </c>
      <c r="IA30" s="216" t="s">
        <v>685</v>
      </c>
      <c r="IB30" s="216" t="s">
        <v>26</v>
      </c>
      <c r="IC30" s="216" t="s">
        <v>217</v>
      </c>
      <c r="IH30" s="217">
        <v>1</v>
      </c>
      <c r="II30" s="216" t="s">
        <v>22</v>
      </c>
      <c r="IJ30" s="216" t="s">
        <v>17</v>
      </c>
      <c r="IK30" s="216" t="s">
        <v>22</v>
      </c>
      <c r="IS30" s="216" t="s">
        <v>22</v>
      </c>
      <c r="IT30" s="216" t="s">
        <v>22</v>
      </c>
      <c r="IU30" s="217">
        <v>4998</v>
      </c>
      <c r="JF30" s="216" t="s">
        <v>22</v>
      </c>
      <c r="JG30" s="216" t="s">
        <v>22</v>
      </c>
      <c r="JH30" s="216" t="s">
        <v>22</v>
      </c>
      <c r="JI30" s="216" t="s">
        <v>22</v>
      </c>
      <c r="JJ30" s="216" t="s">
        <v>22</v>
      </c>
      <c r="JK30" s="216" t="s">
        <v>686</v>
      </c>
      <c r="JL30" s="216" t="s">
        <v>22</v>
      </c>
      <c r="JM30" s="216" t="s">
        <v>22</v>
      </c>
      <c r="JN30" s="216" t="s">
        <v>17</v>
      </c>
      <c r="JO30" s="216" t="s">
        <v>17</v>
      </c>
    </row>
    <row r="31" s="216" customFormat="1" ht="15" customHeight="1" spans="1:275">
      <c r="A31" s="216" t="s">
        <v>1180</v>
      </c>
      <c r="B31" s="216" t="s">
        <v>653</v>
      </c>
      <c r="C31" s="216" t="s">
        <v>1184</v>
      </c>
      <c r="D31" s="216" t="s">
        <v>655</v>
      </c>
      <c r="E31" s="217">
        <v>1</v>
      </c>
      <c r="G31" s="216" t="s">
        <v>706</v>
      </c>
      <c r="H31" s="216" t="s">
        <v>1185</v>
      </c>
      <c r="I31" s="223">
        <v>4898</v>
      </c>
      <c r="J31" s="213">
        <v>1</v>
      </c>
      <c r="K31" s="216" t="s">
        <v>265</v>
      </c>
      <c r="L31" s="216" t="s">
        <v>1186</v>
      </c>
      <c r="M31" s="211">
        <f t="shared" si="2"/>
        <v>1</v>
      </c>
      <c r="N31" s="211" t="s">
        <v>659</v>
      </c>
      <c r="O31" s="216" t="s">
        <v>217</v>
      </c>
      <c r="Q31" s="216" t="s">
        <v>660</v>
      </c>
      <c r="R31" s="216" t="s">
        <v>661</v>
      </c>
      <c r="T31" s="216" t="s">
        <v>706</v>
      </c>
      <c r="W31" s="216" t="s">
        <v>706</v>
      </c>
      <c r="Y31" s="216" t="s">
        <v>706</v>
      </c>
      <c r="Z31" s="216" t="s">
        <v>693</v>
      </c>
      <c r="AA31" s="216" t="s">
        <v>1187</v>
      </c>
      <c r="AB31" s="216" t="s">
        <v>693</v>
      </c>
      <c r="AC31" s="216" t="s">
        <v>1188</v>
      </c>
      <c r="AD31" s="216" t="s">
        <v>693</v>
      </c>
      <c r="AE31" s="216" t="s">
        <v>1189</v>
      </c>
      <c r="AF31" s="216" t="s">
        <v>664</v>
      </c>
      <c r="AJ31" s="216" t="s">
        <v>665</v>
      </c>
      <c r="AM31" s="216" t="s">
        <v>666</v>
      </c>
      <c r="AO31" s="216" t="s">
        <v>22</v>
      </c>
      <c r="AP31" s="216" t="s">
        <v>667</v>
      </c>
      <c r="AQ31" s="216" t="s">
        <v>696</v>
      </c>
      <c r="AR31" s="216" t="s">
        <v>697</v>
      </c>
      <c r="AS31" s="216" t="s">
        <v>670</v>
      </c>
      <c r="AT31" s="216" t="s">
        <v>671</v>
      </c>
      <c r="AV31" s="223">
        <v>3241</v>
      </c>
      <c r="AZ31" s="217">
        <v>4898</v>
      </c>
      <c r="BA31" s="217">
        <v>4898</v>
      </c>
      <c r="BB31" s="216" t="s">
        <v>712</v>
      </c>
      <c r="BC31" s="216" t="s">
        <v>1180</v>
      </c>
      <c r="BE31" s="216" t="s">
        <v>673</v>
      </c>
      <c r="BF31" s="216" t="s">
        <v>660</v>
      </c>
      <c r="BH31" s="217">
        <v>1</v>
      </c>
      <c r="BJ31" s="216" t="s">
        <v>660</v>
      </c>
      <c r="BL31" s="216" t="s">
        <v>671</v>
      </c>
      <c r="BM31" s="223">
        <v>3241</v>
      </c>
      <c r="BN31" s="223">
        <v>3241</v>
      </c>
      <c r="BP31" s="216" t="s">
        <v>22</v>
      </c>
      <c r="BS31" s="216" t="s">
        <v>674</v>
      </c>
      <c r="BT31" s="216" t="s">
        <v>660</v>
      </c>
      <c r="BU31" s="216" t="s">
        <v>22</v>
      </c>
      <c r="BY31" s="216" t="s">
        <v>671</v>
      </c>
      <c r="BZ31" s="217">
        <v>1</v>
      </c>
      <c r="CE31" s="216" t="s">
        <v>17</v>
      </c>
      <c r="CF31" s="217">
        <v>1</v>
      </c>
      <c r="CG31" s="217">
        <v>1</v>
      </c>
      <c r="CH31" s="217">
        <v>1</v>
      </c>
      <c r="CI31" s="217">
        <v>1</v>
      </c>
      <c r="CK31" s="217">
        <v>1</v>
      </c>
      <c r="CR31" s="217">
        <v>1</v>
      </c>
      <c r="CW31" s="217">
        <v>3241</v>
      </c>
      <c r="CX31" s="217">
        <v>3241</v>
      </c>
      <c r="CY31" s="217">
        <v>1</v>
      </c>
      <c r="CZ31" s="216" t="s">
        <v>675</v>
      </c>
      <c r="DB31" s="216" t="s">
        <v>664</v>
      </c>
      <c r="DF31" s="216" t="s">
        <v>664</v>
      </c>
      <c r="DN31" s="217">
        <v>1</v>
      </c>
      <c r="DR31" s="217">
        <v>1</v>
      </c>
      <c r="DY31" s="216" t="s">
        <v>660</v>
      </c>
      <c r="DZ31" s="217">
        <v>1</v>
      </c>
      <c r="EA31" s="217">
        <v>1</v>
      </c>
      <c r="EB31" s="216" t="s">
        <v>671</v>
      </c>
      <c r="EC31" s="217">
        <v>1</v>
      </c>
      <c r="ER31" s="216" t="s">
        <v>1190</v>
      </c>
      <c r="ET31" s="216" t="s">
        <v>1191</v>
      </c>
      <c r="EU31" s="216" t="s">
        <v>424</v>
      </c>
      <c r="EV31" s="216" t="s">
        <v>677</v>
      </c>
      <c r="FB31" s="216" t="s">
        <v>22</v>
      </c>
      <c r="FW31" s="216" t="s">
        <v>1180</v>
      </c>
      <c r="FX31" s="216" t="s">
        <v>1192</v>
      </c>
      <c r="GA31" s="216" t="s">
        <v>222</v>
      </c>
      <c r="GF31" s="216" t="s">
        <v>680</v>
      </c>
      <c r="GG31" s="216" t="s">
        <v>681</v>
      </c>
      <c r="GJ31" s="216" t="s">
        <v>682</v>
      </c>
      <c r="GL31" s="216" t="s">
        <v>22</v>
      </c>
      <c r="GM31" s="216" t="s">
        <v>22</v>
      </c>
      <c r="GP31" s="216" t="s">
        <v>17</v>
      </c>
      <c r="GV31" s="216" t="s">
        <v>716</v>
      </c>
      <c r="GX31" s="216" t="s">
        <v>22</v>
      </c>
      <c r="HA31" s="216" t="s">
        <v>22</v>
      </c>
      <c r="HB31" s="216" t="s">
        <v>22</v>
      </c>
      <c r="HF31" s="216" t="s">
        <v>22</v>
      </c>
      <c r="HG31" s="314">
        <v>0</v>
      </c>
      <c r="HH31" s="314">
        <v>0</v>
      </c>
      <c r="HJ31" s="216" t="s">
        <v>703</v>
      </c>
      <c r="HK31" s="217">
        <v>0</v>
      </c>
      <c r="HL31" s="217">
        <v>3241</v>
      </c>
      <c r="HM31" s="216" t="s">
        <v>22</v>
      </c>
      <c r="HP31" s="216" t="s">
        <v>22</v>
      </c>
      <c r="HQ31" s="216" t="s">
        <v>693</v>
      </c>
      <c r="HR31" s="216" t="s">
        <v>670</v>
      </c>
      <c r="HS31" s="216" t="s">
        <v>22</v>
      </c>
      <c r="HT31" s="216" t="s">
        <v>22</v>
      </c>
      <c r="IA31" s="216" t="s">
        <v>685</v>
      </c>
      <c r="IH31" s="217">
        <v>1</v>
      </c>
      <c r="II31" s="216" t="s">
        <v>22</v>
      </c>
      <c r="IJ31" s="216" t="s">
        <v>17</v>
      </c>
      <c r="IK31" s="216" t="s">
        <v>22</v>
      </c>
      <c r="IS31" s="216" t="s">
        <v>22</v>
      </c>
      <c r="IT31" s="216" t="s">
        <v>22</v>
      </c>
      <c r="IU31" s="217">
        <v>4998</v>
      </c>
      <c r="JF31" s="216" t="s">
        <v>22</v>
      </c>
      <c r="JG31" s="216" t="s">
        <v>22</v>
      </c>
      <c r="JH31" s="216" t="s">
        <v>22</v>
      </c>
      <c r="JI31" s="216" t="s">
        <v>22</v>
      </c>
      <c r="JJ31" s="216" t="s">
        <v>22</v>
      </c>
      <c r="JK31" s="216" t="s">
        <v>686</v>
      </c>
      <c r="JL31" s="216" t="s">
        <v>22</v>
      </c>
      <c r="JM31" s="216" t="s">
        <v>22</v>
      </c>
      <c r="JN31" s="216" t="s">
        <v>17</v>
      </c>
      <c r="JO31" s="216" t="s">
        <v>17</v>
      </c>
    </row>
    <row r="32" s="216" customFormat="1" ht="15" customHeight="1" spans="1:275">
      <c r="A32" s="216" t="s">
        <v>1180</v>
      </c>
      <c r="B32" s="216" t="s">
        <v>653</v>
      </c>
      <c r="C32" s="216" t="s">
        <v>1193</v>
      </c>
      <c r="D32" s="216" t="s">
        <v>655</v>
      </c>
      <c r="E32" s="217">
        <v>1</v>
      </c>
      <c r="G32" s="216" t="s">
        <v>1194</v>
      </c>
      <c r="H32" s="216" t="s">
        <v>115</v>
      </c>
      <c r="I32" s="223">
        <v>5659</v>
      </c>
      <c r="J32" s="213">
        <v>1</v>
      </c>
      <c r="K32" s="216" t="s">
        <v>1169</v>
      </c>
      <c r="L32" s="216" t="s">
        <v>1195</v>
      </c>
      <c r="M32" s="211">
        <f t="shared" si="2"/>
        <v>1</v>
      </c>
      <c r="N32" s="211" t="s">
        <v>659</v>
      </c>
      <c r="O32" s="216" t="s">
        <v>217</v>
      </c>
      <c r="Q32" s="216" t="s">
        <v>660</v>
      </c>
      <c r="R32" s="216" t="s">
        <v>661</v>
      </c>
      <c r="T32" s="216" t="s">
        <v>1194</v>
      </c>
      <c r="W32" s="216" t="s">
        <v>1194</v>
      </c>
      <c r="Y32" s="216" t="s">
        <v>1194</v>
      </c>
      <c r="Z32" s="216" t="s">
        <v>693</v>
      </c>
      <c r="AA32" s="216" t="s">
        <v>1196</v>
      </c>
      <c r="AB32" s="216" t="s">
        <v>693</v>
      </c>
      <c r="AC32" s="216" t="s">
        <v>1197</v>
      </c>
      <c r="AD32" s="216" t="s">
        <v>693</v>
      </c>
      <c r="AE32" s="216" t="s">
        <v>1198</v>
      </c>
      <c r="AF32" s="216" t="s">
        <v>664</v>
      </c>
      <c r="AJ32" s="216" t="s">
        <v>665</v>
      </c>
      <c r="AM32" s="216" t="s">
        <v>666</v>
      </c>
      <c r="AO32" s="216" t="s">
        <v>22</v>
      </c>
      <c r="AP32" s="216" t="s">
        <v>667</v>
      </c>
      <c r="AQ32" s="216" t="s">
        <v>1173</v>
      </c>
      <c r="AR32" s="216" t="s">
        <v>1174</v>
      </c>
      <c r="AS32" s="216" t="s">
        <v>670</v>
      </c>
      <c r="AT32" s="216" t="s">
        <v>671</v>
      </c>
      <c r="AV32" s="223">
        <v>5659</v>
      </c>
      <c r="AZ32" s="217">
        <v>5659</v>
      </c>
      <c r="BA32" s="217">
        <v>5659</v>
      </c>
      <c r="BB32" s="216" t="s">
        <v>712</v>
      </c>
      <c r="BC32" s="216" t="s">
        <v>1199</v>
      </c>
      <c r="BE32" s="216" t="s">
        <v>673</v>
      </c>
      <c r="BF32" s="216" t="s">
        <v>660</v>
      </c>
      <c r="BH32" s="217">
        <v>1</v>
      </c>
      <c r="BJ32" s="216" t="s">
        <v>660</v>
      </c>
      <c r="BL32" s="216" t="s">
        <v>671</v>
      </c>
      <c r="BM32" s="223">
        <v>5659</v>
      </c>
      <c r="BN32" s="223">
        <v>5659</v>
      </c>
      <c r="BP32" s="216" t="s">
        <v>22</v>
      </c>
      <c r="BS32" s="216" t="s">
        <v>674</v>
      </c>
      <c r="BT32" s="216" t="s">
        <v>660</v>
      </c>
      <c r="BU32" s="216" t="s">
        <v>22</v>
      </c>
      <c r="BY32" s="216" t="s">
        <v>671</v>
      </c>
      <c r="BZ32" s="217">
        <v>1</v>
      </c>
      <c r="CE32" s="216" t="s">
        <v>17</v>
      </c>
      <c r="CF32" s="217">
        <v>1</v>
      </c>
      <c r="CG32" s="217">
        <v>1</v>
      </c>
      <c r="CH32" s="217">
        <v>1</v>
      </c>
      <c r="CI32" s="217">
        <v>1</v>
      </c>
      <c r="CK32" s="217">
        <v>1</v>
      </c>
      <c r="CR32" s="217">
        <v>1</v>
      </c>
      <c r="CW32" s="217">
        <v>5659</v>
      </c>
      <c r="CX32" s="217">
        <v>5659</v>
      </c>
      <c r="CY32" s="217">
        <v>1</v>
      </c>
      <c r="CZ32" s="216" t="s">
        <v>675</v>
      </c>
      <c r="DB32" s="216" t="s">
        <v>664</v>
      </c>
      <c r="DF32" s="216" t="s">
        <v>664</v>
      </c>
      <c r="DN32" s="217">
        <v>1</v>
      </c>
      <c r="DR32" s="217">
        <v>1</v>
      </c>
      <c r="DY32" s="216" t="s">
        <v>660</v>
      </c>
      <c r="DZ32" s="217">
        <v>1</v>
      </c>
      <c r="EA32" s="217">
        <v>1</v>
      </c>
      <c r="EB32" s="216" t="s">
        <v>671</v>
      </c>
      <c r="EC32" s="217">
        <v>1</v>
      </c>
      <c r="ER32" s="216" t="s">
        <v>1200</v>
      </c>
      <c r="EU32" s="216" t="s">
        <v>424</v>
      </c>
      <c r="EV32" s="216" t="s">
        <v>677</v>
      </c>
      <c r="FB32" s="216" t="s">
        <v>22</v>
      </c>
      <c r="FW32" s="216" t="s">
        <v>1180</v>
      </c>
      <c r="FX32" s="216" t="s">
        <v>1201</v>
      </c>
      <c r="GA32" s="216" t="s">
        <v>115</v>
      </c>
      <c r="GF32" s="216" t="s">
        <v>680</v>
      </c>
      <c r="GG32" s="216" t="s">
        <v>681</v>
      </c>
      <c r="GJ32" s="216" t="s">
        <v>682</v>
      </c>
      <c r="GL32" s="216" t="s">
        <v>22</v>
      </c>
      <c r="GM32" s="216" t="s">
        <v>17</v>
      </c>
      <c r="GP32" s="216" t="s">
        <v>17</v>
      </c>
      <c r="GV32" s="216" t="s">
        <v>1202</v>
      </c>
      <c r="GX32" s="216" t="s">
        <v>22</v>
      </c>
      <c r="HA32" s="216" t="s">
        <v>22</v>
      </c>
      <c r="HB32" s="216" t="s">
        <v>22</v>
      </c>
      <c r="HF32" s="216" t="s">
        <v>22</v>
      </c>
      <c r="HG32" s="314">
        <v>0</v>
      </c>
      <c r="HH32" s="314">
        <v>0</v>
      </c>
      <c r="HJ32" s="216" t="s">
        <v>703</v>
      </c>
      <c r="HK32" s="217">
        <v>0</v>
      </c>
      <c r="HL32" s="217">
        <v>5659</v>
      </c>
      <c r="HM32" s="216" t="s">
        <v>22</v>
      </c>
      <c r="HP32" s="216" t="s">
        <v>22</v>
      </c>
      <c r="HQ32" s="216" t="s">
        <v>693</v>
      </c>
      <c r="HR32" s="216" t="s">
        <v>670</v>
      </c>
      <c r="HS32" s="216" t="s">
        <v>22</v>
      </c>
      <c r="HT32" s="216" t="s">
        <v>22</v>
      </c>
      <c r="IA32" s="216" t="s">
        <v>685</v>
      </c>
      <c r="IH32" s="217">
        <v>1</v>
      </c>
      <c r="II32" s="216" t="s">
        <v>22</v>
      </c>
      <c r="IJ32" s="216" t="s">
        <v>17</v>
      </c>
      <c r="IK32" s="216" t="s">
        <v>22</v>
      </c>
      <c r="IS32" s="216" t="s">
        <v>22</v>
      </c>
      <c r="IT32" s="216" t="s">
        <v>22</v>
      </c>
      <c r="IU32" s="217">
        <v>7998</v>
      </c>
      <c r="JF32" s="216" t="s">
        <v>22</v>
      </c>
      <c r="JG32" s="216" t="s">
        <v>22</v>
      </c>
      <c r="JH32" s="216" t="s">
        <v>22</v>
      </c>
      <c r="JI32" s="216" t="s">
        <v>22</v>
      </c>
      <c r="JJ32" s="216" t="s">
        <v>22</v>
      </c>
      <c r="JK32" s="216" t="s">
        <v>686</v>
      </c>
      <c r="JL32" s="216" t="s">
        <v>22</v>
      </c>
      <c r="JM32" s="216" t="s">
        <v>22</v>
      </c>
      <c r="JN32" s="216" t="s">
        <v>17</v>
      </c>
      <c r="JO32" s="216" t="s">
        <v>17</v>
      </c>
    </row>
    <row r="33" s="216" customFormat="1" ht="15" customHeight="1" spans="1:275">
      <c r="A33" s="216" t="s">
        <v>1142</v>
      </c>
      <c r="B33" s="216" t="s">
        <v>722</v>
      </c>
      <c r="C33" s="216" t="s">
        <v>1203</v>
      </c>
      <c r="D33" s="216" t="s">
        <v>655</v>
      </c>
      <c r="E33" s="217">
        <v>1</v>
      </c>
      <c r="F33" s="216">
        <v>1</v>
      </c>
      <c r="G33" s="216" t="s">
        <v>807</v>
      </c>
      <c r="H33" s="216" t="s">
        <v>1204</v>
      </c>
      <c r="I33" s="223">
        <v>3248.7</v>
      </c>
      <c r="J33" s="213">
        <v>1</v>
      </c>
      <c r="K33" s="216" t="s">
        <v>372</v>
      </c>
      <c r="L33" s="216" t="s">
        <v>1205</v>
      </c>
      <c r="M33" s="211">
        <f>J33*2</f>
        <v>2</v>
      </c>
      <c r="N33" s="211" t="s">
        <v>1206</v>
      </c>
      <c r="O33" s="216" t="s">
        <v>217</v>
      </c>
      <c r="Q33" s="216" t="s">
        <v>660</v>
      </c>
      <c r="R33" s="216" t="s">
        <v>661</v>
      </c>
      <c r="S33" s="216" t="s">
        <v>1207</v>
      </c>
      <c r="T33" s="216" t="s">
        <v>807</v>
      </c>
      <c r="W33" s="216" t="s">
        <v>807</v>
      </c>
      <c r="Y33" s="216" t="s">
        <v>807</v>
      </c>
      <c r="Z33" s="216" t="s">
        <v>138</v>
      </c>
      <c r="AA33" s="216" t="s">
        <v>1208</v>
      </c>
      <c r="AB33" s="216" t="s">
        <v>762</v>
      </c>
      <c r="AC33" s="216" t="s">
        <v>1209</v>
      </c>
      <c r="AD33" s="216" t="s">
        <v>762</v>
      </c>
      <c r="AE33" s="216" t="s">
        <v>1210</v>
      </c>
      <c r="AF33" s="216" t="s">
        <v>742</v>
      </c>
      <c r="AG33" s="216" t="s">
        <v>984</v>
      </c>
      <c r="AH33" s="216" t="s">
        <v>1175</v>
      </c>
      <c r="AJ33" s="216" t="s">
        <v>665</v>
      </c>
      <c r="AM33" s="216" t="s">
        <v>666</v>
      </c>
      <c r="AO33" s="216" t="s">
        <v>22</v>
      </c>
      <c r="AP33" s="216" t="s">
        <v>667</v>
      </c>
      <c r="AQ33" s="216" t="s">
        <v>997</v>
      </c>
      <c r="AR33" s="216" t="s">
        <v>998</v>
      </c>
      <c r="AS33" s="216" t="s">
        <v>670</v>
      </c>
      <c r="AT33" s="216" t="s">
        <v>671</v>
      </c>
      <c r="AV33" s="223">
        <v>6598</v>
      </c>
      <c r="AZ33" s="217">
        <v>3248.7</v>
      </c>
      <c r="BA33" s="217">
        <v>3248.7</v>
      </c>
      <c r="BB33" s="216" t="s">
        <v>1175</v>
      </c>
      <c r="BC33" s="216" t="s">
        <v>1211</v>
      </c>
      <c r="BE33" s="216" t="s">
        <v>673</v>
      </c>
      <c r="BF33" s="216" t="s">
        <v>660</v>
      </c>
      <c r="BH33" s="217">
        <v>1</v>
      </c>
      <c r="BJ33" s="216" t="s">
        <v>660</v>
      </c>
      <c r="BL33" s="216" t="s">
        <v>671</v>
      </c>
      <c r="BM33" s="223">
        <v>6598</v>
      </c>
      <c r="BN33" s="223">
        <v>6598</v>
      </c>
      <c r="BP33" s="216" t="s">
        <v>22</v>
      </c>
      <c r="BS33" s="216" t="s">
        <v>674</v>
      </c>
      <c r="BT33" s="216" t="s">
        <v>660</v>
      </c>
      <c r="BU33" s="216" t="s">
        <v>22</v>
      </c>
      <c r="BY33" s="216" t="s">
        <v>671</v>
      </c>
      <c r="BZ33" s="217">
        <v>1</v>
      </c>
      <c r="CE33" s="216" t="s">
        <v>17</v>
      </c>
      <c r="CF33" s="217">
        <v>1</v>
      </c>
      <c r="CG33" s="217">
        <v>1</v>
      </c>
      <c r="CH33" s="217">
        <v>1</v>
      </c>
      <c r="CI33" s="217">
        <v>1</v>
      </c>
      <c r="CJ33" s="216">
        <v>1</v>
      </c>
      <c r="CK33" s="217">
        <v>1</v>
      </c>
      <c r="CP33" s="216">
        <v>1</v>
      </c>
      <c r="CR33" s="217">
        <v>1</v>
      </c>
      <c r="CU33" s="216">
        <v>1</v>
      </c>
      <c r="CW33" s="217">
        <v>6598</v>
      </c>
      <c r="CX33" s="217">
        <v>6598</v>
      </c>
      <c r="CY33" s="217"/>
      <c r="CZ33" s="216" t="s">
        <v>481</v>
      </c>
      <c r="DB33" s="216" t="s">
        <v>664</v>
      </c>
      <c r="DF33" s="216" t="s">
        <v>664</v>
      </c>
      <c r="DG33" s="216">
        <v>1</v>
      </c>
      <c r="DL33" s="216">
        <v>1</v>
      </c>
      <c r="DM33" s="216">
        <v>1</v>
      </c>
      <c r="DN33" s="217">
        <v>1</v>
      </c>
      <c r="DO33" s="216">
        <v>1</v>
      </c>
      <c r="DR33" s="217"/>
      <c r="DS33" s="216">
        <v>3248.7</v>
      </c>
      <c r="DY33" s="216" t="s">
        <v>660</v>
      </c>
      <c r="DZ33" s="217">
        <v>1</v>
      </c>
      <c r="EA33" s="217">
        <v>1</v>
      </c>
      <c r="EB33" s="216" t="s">
        <v>671</v>
      </c>
      <c r="EC33" s="217">
        <v>1</v>
      </c>
      <c r="EE33" s="216">
        <v>1</v>
      </c>
      <c r="EF33" s="216">
        <v>1</v>
      </c>
      <c r="EG33" s="216">
        <v>1</v>
      </c>
      <c r="EO33" s="216">
        <v>1</v>
      </c>
      <c r="EP33" s="216">
        <v>1</v>
      </c>
      <c r="ER33" s="216" t="s">
        <v>1212</v>
      </c>
      <c r="EU33" s="216" t="s">
        <v>424</v>
      </c>
      <c r="EV33" s="216" t="s">
        <v>677</v>
      </c>
      <c r="FB33" s="216" t="s">
        <v>22</v>
      </c>
      <c r="FW33" s="216" t="s">
        <v>1213</v>
      </c>
      <c r="FX33" s="216" t="s">
        <v>1214</v>
      </c>
      <c r="GA33" s="216" t="s">
        <v>1207</v>
      </c>
      <c r="GF33" s="216" t="s">
        <v>680</v>
      </c>
      <c r="GG33" s="216" t="s">
        <v>681</v>
      </c>
      <c r="GJ33" s="216" t="s">
        <v>682</v>
      </c>
      <c r="GL33" s="216" t="s">
        <v>22</v>
      </c>
      <c r="GM33" s="216" t="s">
        <v>17</v>
      </c>
      <c r="GP33" s="216" t="s">
        <v>22</v>
      </c>
      <c r="GV33" s="216" t="s">
        <v>702</v>
      </c>
      <c r="GX33" s="216" t="s">
        <v>22</v>
      </c>
      <c r="GZ33" s="216" t="s">
        <v>815</v>
      </c>
      <c r="HA33" s="216" t="s">
        <v>22</v>
      </c>
      <c r="HB33" s="216" t="s">
        <v>22</v>
      </c>
      <c r="HF33" s="216" t="s">
        <v>22</v>
      </c>
      <c r="HG33" s="314">
        <v>0</v>
      </c>
      <c r="HH33" s="314">
        <v>0</v>
      </c>
      <c r="HJ33" s="216" t="s">
        <v>684</v>
      </c>
      <c r="HK33" s="217">
        <v>0</v>
      </c>
      <c r="HL33" s="217">
        <v>6598</v>
      </c>
      <c r="HM33" s="216" t="s">
        <v>22</v>
      </c>
      <c r="HP33" s="216" t="s">
        <v>22</v>
      </c>
      <c r="HQ33" s="216" t="s">
        <v>138</v>
      </c>
      <c r="HR33" s="216" t="s">
        <v>670</v>
      </c>
      <c r="HS33" s="216" t="s">
        <v>22</v>
      </c>
      <c r="HT33" s="216" t="s">
        <v>22</v>
      </c>
      <c r="IA33" s="216" t="s">
        <v>685</v>
      </c>
      <c r="IH33" s="217">
        <v>1</v>
      </c>
      <c r="II33" s="216" t="s">
        <v>22</v>
      </c>
      <c r="IJ33" s="216" t="s">
        <v>22</v>
      </c>
      <c r="IK33" s="216" t="s">
        <v>22</v>
      </c>
      <c r="IQ33" s="216" t="s">
        <v>1215</v>
      </c>
      <c r="IR33" s="216">
        <v>1</v>
      </c>
      <c r="IS33" s="216" t="s">
        <v>22</v>
      </c>
      <c r="IT33" s="216" t="s">
        <v>22</v>
      </c>
      <c r="IU33" s="217">
        <v>8998</v>
      </c>
      <c r="JF33" s="216" t="s">
        <v>22</v>
      </c>
      <c r="JG33" s="216" t="s">
        <v>22</v>
      </c>
      <c r="JH33" s="216" t="s">
        <v>22</v>
      </c>
      <c r="JI33" s="216" t="s">
        <v>22</v>
      </c>
      <c r="JJ33" s="216" t="s">
        <v>22</v>
      </c>
      <c r="JK33" s="216" t="s">
        <v>686</v>
      </c>
      <c r="JL33" s="216" t="s">
        <v>22</v>
      </c>
      <c r="JM33" s="216" t="s">
        <v>22</v>
      </c>
      <c r="JN33" s="216" t="s">
        <v>22</v>
      </c>
      <c r="JO33" s="216" t="s">
        <v>17</v>
      </c>
    </row>
    <row r="34" s="216" customFormat="1" ht="15" customHeight="1" spans="1:275">
      <c r="A34" s="216" t="s">
        <v>1180</v>
      </c>
      <c r="B34" s="216" t="s">
        <v>653</v>
      </c>
      <c r="C34" s="216" t="s">
        <v>1193</v>
      </c>
      <c r="D34" s="216" t="s">
        <v>655</v>
      </c>
      <c r="E34" s="217">
        <v>1</v>
      </c>
      <c r="G34" s="216" t="s">
        <v>1194</v>
      </c>
      <c r="H34" s="216" t="s">
        <v>115</v>
      </c>
      <c r="I34" s="223">
        <v>5371</v>
      </c>
      <c r="J34" s="213">
        <v>1</v>
      </c>
      <c r="K34" s="216" t="s">
        <v>335</v>
      </c>
      <c r="L34" s="216" t="s">
        <v>1195</v>
      </c>
      <c r="M34" s="211">
        <f>J34*2</f>
        <v>2</v>
      </c>
      <c r="N34" s="211" t="s">
        <v>659</v>
      </c>
      <c r="O34" s="216" t="s">
        <v>217</v>
      </c>
      <c r="Q34" s="216" t="s">
        <v>660</v>
      </c>
      <c r="R34" s="216" t="s">
        <v>661</v>
      </c>
      <c r="T34" s="216" t="s">
        <v>1194</v>
      </c>
      <c r="W34" s="216" t="s">
        <v>1194</v>
      </c>
      <c r="Y34" s="216" t="s">
        <v>1194</v>
      </c>
      <c r="Z34" s="216" t="s">
        <v>693</v>
      </c>
      <c r="AA34" s="216" t="s">
        <v>1196</v>
      </c>
      <c r="AB34" s="216" t="s">
        <v>693</v>
      </c>
      <c r="AC34" s="216" t="s">
        <v>1197</v>
      </c>
      <c r="AD34" s="216" t="s">
        <v>693</v>
      </c>
      <c r="AE34" s="216" t="s">
        <v>1198</v>
      </c>
      <c r="AF34" s="216" t="s">
        <v>664</v>
      </c>
      <c r="AJ34" s="216" t="s">
        <v>665</v>
      </c>
      <c r="AM34" s="216" t="s">
        <v>666</v>
      </c>
      <c r="AO34" s="216" t="s">
        <v>22</v>
      </c>
      <c r="AP34" s="216" t="s">
        <v>667</v>
      </c>
      <c r="AQ34" s="216" t="s">
        <v>668</v>
      </c>
      <c r="AR34" s="216" t="s">
        <v>669</v>
      </c>
      <c r="AS34" s="216" t="s">
        <v>670</v>
      </c>
      <c r="AT34" s="216" t="s">
        <v>671</v>
      </c>
      <c r="AV34" s="223">
        <v>5371</v>
      </c>
      <c r="AZ34" s="217">
        <v>5371</v>
      </c>
      <c r="BA34" s="217">
        <v>5371</v>
      </c>
      <c r="BB34" s="216" t="s">
        <v>712</v>
      </c>
      <c r="BC34" s="216" t="s">
        <v>1180</v>
      </c>
      <c r="BE34" s="216" t="s">
        <v>673</v>
      </c>
      <c r="BF34" s="216" t="s">
        <v>660</v>
      </c>
      <c r="BH34" s="217">
        <v>1</v>
      </c>
      <c r="BJ34" s="216" t="s">
        <v>660</v>
      </c>
      <c r="BL34" s="216" t="s">
        <v>671</v>
      </c>
      <c r="BM34" s="223">
        <v>5371</v>
      </c>
      <c r="BN34" s="223">
        <v>5371</v>
      </c>
      <c r="BP34" s="216" t="s">
        <v>22</v>
      </c>
      <c r="BS34" s="216" t="s">
        <v>674</v>
      </c>
      <c r="BT34" s="216" t="s">
        <v>660</v>
      </c>
      <c r="BU34" s="216" t="s">
        <v>22</v>
      </c>
      <c r="BY34" s="216" t="s">
        <v>671</v>
      </c>
      <c r="BZ34" s="217">
        <v>1</v>
      </c>
      <c r="CE34" s="216" t="s">
        <v>17</v>
      </c>
      <c r="CF34" s="217">
        <v>1</v>
      </c>
      <c r="CG34" s="217">
        <v>1</v>
      </c>
      <c r="CH34" s="217">
        <v>1</v>
      </c>
      <c r="CI34" s="217">
        <v>1</v>
      </c>
      <c r="CK34" s="217">
        <v>1</v>
      </c>
      <c r="CR34" s="217">
        <v>1</v>
      </c>
      <c r="CW34" s="217">
        <v>5371</v>
      </c>
      <c r="CX34" s="217">
        <v>5371</v>
      </c>
      <c r="CY34" s="217">
        <v>1</v>
      </c>
      <c r="CZ34" s="216" t="s">
        <v>675</v>
      </c>
      <c r="DB34" s="216" t="s">
        <v>664</v>
      </c>
      <c r="DF34" s="216" t="s">
        <v>664</v>
      </c>
      <c r="DN34" s="217">
        <v>1</v>
      </c>
      <c r="DR34" s="217">
        <v>1</v>
      </c>
      <c r="DY34" s="216" t="s">
        <v>660</v>
      </c>
      <c r="DZ34" s="217">
        <v>1</v>
      </c>
      <c r="EA34" s="217">
        <v>1</v>
      </c>
      <c r="EB34" s="216" t="s">
        <v>671</v>
      </c>
      <c r="EC34" s="217">
        <v>1</v>
      </c>
      <c r="ER34" s="216" t="s">
        <v>1216</v>
      </c>
      <c r="EU34" s="216" t="s">
        <v>424</v>
      </c>
      <c r="EV34" s="216" t="s">
        <v>677</v>
      </c>
      <c r="FB34" s="216" t="s">
        <v>22</v>
      </c>
      <c r="FW34" s="216" t="s">
        <v>1180</v>
      </c>
      <c r="FX34" s="216" t="s">
        <v>1201</v>
      </c>
      <c r="GA34" s="216" t="s">
        <v>115</v>
      </c>
      <c r="GF34" s="216" t="s">
        <v>680</v>
      </c>
      <c r="GG34" s="216" t="s">
        <v>681</v>
      </c>
      <c r="GJ34" s="216" t="s">
        <v>682</v>
      </c>
      <c r="GL34" s="216" t="s">
        <v>22</v>
      </c>
      <c r="GM34" s="216" t="s">
        <v>17</v>
      </c>
      <c r="GP34" s="216" t="s">
        <v>17</v>
      </c>
      <c r="GV34" s="216" t="s">
        <v>1202</v>
      </c>
      <c r="GX34" s="216" t="s">
        <v>22</v>
      </c>
      <c r="HA34" s="216" t="s">
        <v>22</v>
      </c>
      <c r="HB34" s="216" t="s">
        <v>22</v>
      </c>
      <c r="HF34" s="216" t="s">
        <v>22</v>
      </c>
      <c r="HG34" s="314">
        <v>0</v>
      </c>
      <c r="HH34" s="314">
        <v>0</v>
      </c>
      <c r="HJ34" s="216" t="s">
        <v>684</v>
      </c>
      <c r="HK34" s="217">
        <v>0</v>
      </c>
      <c r="HL34" s="217">
        <v>5371</v>
      </c>
      <c r="HM34" s="216" t="s">
        <v>22</v>
      </c>
      <c r="HP34" s="216" t="s">
        <v>22</v>
      </c>
      <c r="HQ34" s="216" t="s">
        <v>693</v>
      </c>
      <c r="HR34" s="216" t="s">
        <v>670</v>
      </c>
      <c r="HS34" s="216" t="s">
        <v>22</v>
      </c>
      <c r="HT34" s="216" t="s">
        <v>22</v>
      </c>
      <c r="IA34" s="216" t="s">
        <v>685</v>
      </c>
      <c r="IH34" s="217">
        <v>1</v>
      </c>
      <c r="II34" s="216" t="s">
        <v>22</v>
      </c>
      <c r="IJ34" s="216" t="s">
        <v>22</v>
      </c>
      <c r="IK34" s="216" t="s">
        <v>22</v>
      </c>
      <c r="IS34" s="216" t="s">
        <v>22</v>
      </c>
      <c r="IT34" s="216" t="s">
        <v>22</v>
      </c>
      <c r="IU34" s="217">
        <v>8998</v>
      </c>
      <c r="JF34" s="216" t="s">
        <v>22</v>
      </c>
      <c r="JG34" s="216" t="s">
        <v>22</v>
      </c>
      <c r="JH34" s="216" t="s">
        <v>22</v>
      </c>
      <c r="JI34" s="216" t="s">
        <v>22</v>
      </c>
      <c r="JJ34" s="216" t="s">
        <v>22</v>
      </c>
      <c r="JK34" s="216" t="s">
        <v>686</v>
      </c>
      <c r="JL34" s="216" t="s">
        <v>22</v>
      </c>
      <c r="JM34" s="216" t="s">
        <v>22</v>
      </c>
      <c r="JN34" s="216" t="s">
        <v>17</v>
      </c>
      <c r="JO34" s="216" t="s">
        <v>17</v>
      </c>
    </row>
    <row r="35" s="216" customFormat="1" ht="15" customHeight="1" spans="1:275">
      <c r="A35" s="216" t="s">
        <v>1180</v>
      </c>
      <c r="B35" s="216" t="s">
        <v>968</v>
      </c>
      <c r="C35" s="216" t="s">
        <v>1217</v>
      </c>
      <c r="D35" s="216" t="s">
        <v>655</v>
      </c>
      <c r="E35" s="217"/>
      <c r="G35" s="216" t="s">
        <v>807</v>
      </c>
      <c r="H35" s="216" t="s">
        <v>1218</v>
      </c>
      <c r="I35" s="223">
        <v>2324.5</v>
      </c>
      <c r="J35" s="213">
        <v>2</v>
      </c>
      <c r="K35" s="216" t="s">
        <v>335</v>
      </c>
      <c r="M35" s="211">
        <f>J35*2</f>
        <v>4</v>
      </c>
      <c r="N35" s="211" t="s">
        <v>1219</v>
      </c>
      <c r="O35" s="216" t="s">
        <v>217</v>
      </c>
      <c r="Q35" s="216" t="s">
        <v>660</v>
      </c>
      <c r="R35" s="216" t="s">
        <v>972</v>
      </c>
      <c r="S35" s="216" t="s">
        <v>762</v>
      </c>
      <c r="T35" s="216" t="s">
        <v>807</v>
      </c>
      <c r="W35" s="216" t="s">
        <v>807</v>
      </c>
      <c r="Y35" s="216" t="s">
        <v>807</v>
      </c>
      <c r="Z35" s="216" t="s">
        <v>762</v>
      </c>
      <c r="AA35" s="216" t="s">
        <v>1220</v>
      </c>
      <c r="AB35" s="216" t="s">
        <v>762</v>
      </c>
      <c r="AC35" s="216" t="s">
        <v>1221</v>
      </c>
      <c r="AD35" s="216" t="s">
        <v>762</v>
      </c>
      <c r="AE35" s="216" t="s">
        <v>1222</v>
      </c>
      <c r="AF35" s="216" t="s">
        <v>664</v>
      </c>
      <c r="AJ35" s="216" t="s">
        <v>665</v>
      </c>
      <c r="AM35" s="216" t="s">
        <v>666</v>
      </c>
      <c r="AO35" s="216" t="s">
        <v>22</v>
      </c>
      <c r="AP35" s="216" t="s">
        <v>667</v>
      </c>
      <c r="AQ35" s="216" t="s">
        <v>668</v>
      </c>
      <c r="AR35" s="216" t="s">
        <v>669</v>
      </c>
      <c r="AS35" s="216" t="s">
        <v>670</v>
      </c>
      <c r="AT35" s="216" t="s">
        <v>671</v>
      </c>
      <c r="AV35" s="223">
        <v>9098</v>
      </c>
      <c r="AZ35" s="217">
        <v>4649</v>
      </c>
      <c r="BA35" s="217">
        <v>4649</v>
      </c>
      <c r="BB35" s="216" t="s">
        <v>1180</v>
      </c>
      <c r="BC35" s="216" t="s">
        <v>1180</v>
      </c>
      <c r="BE35" s="216" t="s">
        <v>673</v>
      </c>
      <c r="BF35" s="216" t="s">
        <v>660</v>
      </c>
      <c r="BH35" s="217">
        <v>1</v>
      </c>
      <c r="BJ35" s="216" t="s">
        <v>660</v>
      </c>
      <c r="BK35" s="216">
        <v>13547</v>
      </c>
      <c r="BL35" s="216" t="s">
        <v>671</v>
      </c>
      <c r="BM35" s="223">
        <v>9098</v>
      </c>
      <c r="BN35" s="223">
        <v>9098</v>
      </c>
      <c r="BP35" s="216" t="s">
        <v>22</v>
      </c>
      <c r="BS35" s="216" t="s">
        <v>674</v>
      </c>
      <c r="BT35" s="216" t="s">
        <v>660</v>
      </c>
      <c r="BU35" s="216" t="s">
        <v>22</v>
      </c>
      <c r="BY35" s="216" t="s">
        <v>671</v>
      </c>
      <c r="BZ35" s="217">
        <v>2</v>
      </c>
      <c r="CE35" s="216" t="s">
        <v>17</v>
      </c>
      <c r="CF35" s="217">
        <v>2</v>
      </c>
      <c r="CG35" s="217">
        <v>2</v>
      </c>
      <c r="CH35" s="217">
        <v>2</v>
      </c>
      <c r="CI35" s="217">
        <v>2</v>
      </c>
      <c r="CK35" s="217"/>
      <c r="CR35" s="217"/>
      <c r="CW35" s="217">
        <v>4649</v>
      </c>
      <c r="CX35" s="217">
        <v>4649</v>
      </c>
      <c r="CY35" s="217">
        <v>2</v>
      </c>
      <c r="CZ35" s="216" t="s">
        <v>675</v>
      </c>
      <c r="DB35" s="216" t="s">
        <v>664</v>
      </c>
      <c r="DF35" s="216" t="s">
        <v>664</v>
      </c>
      <c r="DJ35" s="216">
        <v>2</v>
      </c>
      <c r="DK35" s="216">
        <v>2</v>
      </c>
      <c r="DN35" s="217"/>
      <c r="DR35" s="217">
        <v>2</v>
      </c>
      <c r="DS35" s="216">
        <v>4649</v>
      </c>
      <c r="DY35" s="216" t="s">
        <v>660</v>
      </c>
      <c r="DZ35" s="217">
        <v>2</v>
      </c>
      <c r="EA35" s="217">
        <v>2</v>
      </c>
      <c r="EB35" s="216" t="s">
        <v>671</v>
      </c>
      <c r="EC35" s="217">
        <v>2</v>
      </c>
      <c r="ED35" s="216">
        <v>2</v>
      </c>
      <c r="ER35" s="216" t="s">
        <v>1223</v>
      </c>
      <c r="EU35" s="216" t="s">
        <v>424</v>
      </c>
      <c r="EV35" s="216" t="s">
        <v>677</v>
      </c>
      <c r="FB35" s="216" t="s">
        <v>22</v>
      </c>
      <c r="FW35" s="216" t="s">
        <v>1180</v>
      </c>
      <c r="GF35" s="216" t="s">
        <v>680</v>
      </c>
      <c r="GG35" s="216" t="s">
        <v>681</v>
      </c>
      <c r="GJ35" s="216" t="s">
        <v>682</v>
      </c>
      <c r="GL35" s="216" t="s">
        <v>22</v>
      </c>
      <c r="GM35" s="216" t="s">
        <v>22</v>
      </c>
      <c r="GP35" s="216" t="s">
        <v>22</v>
      </c>
      <c r="GV35" s="216" t="s">
        <v>702</v>
      </c>
      <c r="GX35" s="216" t="s">
        <v>22</v>
      </c>
      <c r="HA35" s="216" t="s">
        <v>22</v>
      </c>
      <c r="HB35" s="216" t="s">
        <v>22</v>
      </c>
      <c r="HF35" s="216" t="s">
        <v>22</v>
      </c>
      <c r="HG35" s="314">
        <v>0</v>
      </c>
      <c r="HH35" s="314">
        <v>0</v>
      </c>
      <c r="HJ35" s="216" t="s">
        <v>684</v>
      </c>
      <c r="HK35" s="217">
        <v>0</v>
      </c>
      <c r="HL35" s="217">
        <v>18196</v>
      </c>
      <c r="HM35" s="216" t="s">
        <v>22</v>
      </c>
      <c r="HP35" s="216" t="s">
        <v>22</v>
      </c>
      <c r="HQ35" s="216" t="s">
        <v>762</v>
      </c>
      <c r="HR35" s="216" t="s">
        <v>670</v>
      </c>
      <c r="HS35" s="216" t="s">
        <v>22</v>
      </c>
      <c r="HT35" s="216" t="s">
        <v>22</v>
      </c>
      <c r="IA35" s="216" t="s">
        <v>685</v>
      </c>
      <c r="IH35" s="217"/>
      <c r="II35" s="216" t="s">
        <v>22</v>
      </c>
      <c r="IJ35" s="216" t="s">
        <v>22</v>
      </c>
      <c r="IK35" s="216" t="s">
        <v>22</v>
      </c>
      <c r="IS35" s="216" t="s">
        <v>22</v>
      </c>
      <c r="IT35" s="216" t="s">
        <v>22</v>
      </c>
      <c r="IU35" s="217">
        <v>8998</v>
      </c>
      <c r="JF35" s="216" t="s">
        <v>22</v>
      </c>
      <c r="JG35" s="216" t="s">
        <v>22</v>
      </c>
      <c r="JH35" s="216" t="s">
        <v>22</v>
      </c>
      <c r="JI35" s="216" t="s">
        <v>22</v>
      </c>
      <c r="JJ35" s="216" t="s">
        <v>22</v>
      </c>
      <c r="JK35" s="216" t="s">
        <v>686</v>
      </c>
      <c r="JL35" s="216" t="s">
        <v>22</v>
      </c>
      <c r="JM35" s="216" t="s">
        <v>22</v>
      </c>
      <c r="JN35" s="216" t="s">
        <v>22</v>
      </c>
      <c r="JO35" s="216" t="s">
        <v>17</v>
      </c>
    </row>
    <row r="36" s="216" customFormat="1" ht="15" customHeight="1" spans="1:275">
      <c r="A36" s="216" t="s">
        <v>1180</v>
      </c>
      <c r="B36" s="216" t="s">
        <v>653</v>
      </c>
      <c r="C36" s="216" t="s">
        <v>1184</v>
      </c>
      <c r="D36" s="216" t="s">
        <v>655</v>
      </c>
      <c r="E36" s="217">
        <v>1</v>
      </c>
      <c r="G36" s="216" t="s">
        <v>706</v>
      </c>
      <c r="H36" s="216" t="s">
        <v>1185</v>
      </c>
      <c r="I36" s="223"/>
      <c r="J36" s="213">
        <v>1</v>
      </c>
      <c r="K36" s="216" t="s">
        <v>331</v>
      </c>
      <c r="L36" s="216" t="s">
        <v>1186</v>
      </c>
      <c r="M36" s="211">
        <f>J36*2</f>
        <v>2</v>
      </c>
      <c r="N36" s="211" t="s">
        <v>659</v>
      </c>
      <c r="O36" s="216" t="s">
        <v>217</v>
      </c>
      <c r="Q36" s="216" t="s">
        <v>660</v>
      </c>
      <c r="R36" s="216" t="s">
        <v>661</v>
      </c>
      <c r="T36" s="216" t="s">
        <v>706</v>
      </c>
      <c r="W36" s="216" t="s">
        <v>706</v>
      </c>
      <c r="Y36" s="216" t="s">
        <v>706</v>
      </c>
      <c r="Z36" s="216" t="s">
        <v>693</v>
      </c>
      <c r="AA36" s="216" t="s">
        <v>1187</v>
      </c>
      <c r="AB36" s="216" t="s">
        <v>693</v>
      </c>
      <c r="AC36" s="216" t="s">
        <v>1188</v>
      </c>
      <c r="AD36" s="216" t="s">
        <v>693</v>
      </c>
      <c r="AE36" s="216" t="s">
        <v>1189</v>
      </c>
      <c r="AF36" s="216" t="s">
        <v>664</v>
      </c>
      <c r="AJ36" s="216" t="s">
        <v>665</v>
      </c>
      <c r="AM36" s="216" t="s">
        <v>666</v>
      </c>
      <c r="AO36" s="216" t="s">
        <v>22</v>
      </c>
      <c r="AP36" s="216" t="s">
        <v>667</v>
      </c>
      <c r="AQ36" s="216" t="s">
        <v>717</v>
      </c>
      <c r="AR36" s="216" t="s">
        <v>718</v>
      </c>
      <c r="AS36" s="216" t="s">
        <v>670</v>
      </c>
      <c r="AT36" s="216" t="s">
        <v>671</v>
      </c>
      <c r="AV36" s="223"/>
      <c r="AZ36" s="217"/>
      <c r="BA36" s="217">
        <v>0</v>
      </c>
      <c r="BB36" s="216" t="s">
        <v>712</v>
      </c>
      <c r="BC36" s="216" t="s">
        <v>1180</v>
      </c>
      <c r="BE36" s="216" t="s">
        <v>673</v>
      </c>
      <c r="BF36" s="216" t="s">
        <v>660</v>
      </c>
      <c r="BH36" s="217">
        <v>1</v>
      </c>
      <c r="BJ36" s="216" t="s">
        <v>660</v>
      </c>
      <c r="BL36" s="216" t="s">
        <v>671</v>
      </c>
      <c r="BM36" s="223">
        <v>4111</v>
      </c>
      <c r="BN36" s="223">
        <v>4111</v>
      </c>
      <c r="BP36" s="216" t="s">
        <v>17</v>
      </c>
      <c r="BS36" s="216" t="s">
        <v>674</v>
      </c>
      <c r="BT36" s="216" t="s">
        <v>660</v>
      </c>
      <c r="BU36" s="216" t="s">
        <v>22</v>
      </c>
      <c r="BY36" s="216" t="s">
        <v>671</v>
      </c>
      <c r="BZ36" s="217">
        <v>1</v>
      </c>
      <c r="CE36" s="216" t="s">
        <v>17</v>
      </c>
      <c r="CF36" s="217">
        <v>1</v>
      </c>
      <c r="CG36" s="217">
        <v>1</v>
      </c>
      <c r="CH36" s="217">
        <v>1</v>
      </c>
      <c r="CI36" s="217">
        <v>1</v>
      </c>
      <c r="CK36" s="217">
        <v>1</v>
      </c>
      <c r="CR36" s="217">
        <v>1</v>
      </c>
      <c r="CW36" s="217"/>
      <c r="CX36" s="217"/>
      <c r="CY36" s="217">
        <v>1</v>
      </c>
      <c r="CZ36" s="216" t="s">
        <v>675</v>
      </c>
      <c r="DB36" s="216" t="s">
        <v>664</v>
      </c>
      <c r="DF36" s="216" t="s">
        <v>664</v>
      </c>
      <c r="DN36" s="217">
        <v>1</v>
      </c>
      <c r="DR36" s="217">
        <v>1</v>
      </c>
      <c r="DY36" s="216" t="s">
        <v>660</v>
      </c>
      <c r="DZ36" s="217">
        <v>1</v>
      </c>
      <c r="EA36" s="217">
        <v>1</v>
      </c>
      <c r="EB36" s="216" t="s">
        <v>671</v>
      </c>
      <c r="EC36" s="217">
        <v>1</v>
      </c>
      <c r="ER36" s="216" t="s">
        <v>1224</v>
      </c>
      <c r="ET36" s="216" t="s">
        <v>1191</v>
      </c>
      <c r="EU36" s="216" t="s">
        <v>424</v>
      </c>
      <c r="EV36" s="216" t="s">
        <v>677</v>
      </c>
      <c r="FB36" s="216" t="s">
        <v>22</v>
      </c>
      <c r="FW36" s="216" t="s">
        <v>1180</v>
      </c>
      <c r="FX36" s="216" t="s">
        <v>1192</v>
      </c>
      <c r="GA36" s="216" t="s">
        <v>222</v>
      </c>
      <c r="GF36" s="216" t="s">
        <v>680</v>
      </c>
      <c r="GG36" s="216" t="s">
        <v>681</v>
      </c>
      <c r="GJ36" s="216" t="s">
        <v>682</v>
      </c>
      <c r="GL36" s="216" t="s">
        <v>22</v>
      </c>
      <c r="GM36" s="216" t="s">
        <v>22</v>
      </c>
      <c r="GP36" s="216" t="s">
        <v>17</v>
      </c>
      <c r="GV36" s="216" t="s">
        <v>716</v>
      </c>
      <c r="GX36" s="216" t="s">
        <v>22</v>
      </c>
      <c r="HA36" s="216" t="s">
        <v>22</v>
      </c>
      <c r="HB36" s="216" t="s">
        <v>22</v>
      </c>
      <c r="HF36" s="216" t="s">
        <v>22</v>
      </c>
      <c r="HG36" s="314">
        <v>0</v>
      </c>
      <c r="HH36" s="314">
        <v>0</v>
      </c>
      <c r="HJ36" s="216" t="s">
        <v>720</v>
      </c>
      <c r="HK36" s="217">
        <v>0</v>
      </c>
      <c r="HL36" s="217">
        <v>4111</v>
      </c>
      <c r="HM36" s="216" t="s">
        <v>22</v>
      </c>
      <c r="HP36" s="216" t="s">
        <v>22</v>
      </c>
      <c r="HQ36" s="216" t="s">
        <v>693</v>
      </c>
      <c r="HR36" s="216" t="s">
        <v>670</v>
      </c>
      <c r="HS36" s="216" t="s">
        <v>22</v>
      </c>
      <c r="HT36" s="216" t="s">
        <v>22</v>
      </c>
      <c r="IA36" s="216" t="s">
        <v>685</v>
      </c>
      <c r="IH36" s="217">
        <v>1</v>
      </c>
      <c r="II36" s="216" t="s">
        <v>22</v>
      </c>
      <c r="IJ36" s="216" t="s">
        <v>22</v>
      </c>
      <c r="IK36" s="216" t="s">
        <v>22</v>
      </c>
      <c r="IS36" s="216" t="s">
        <v>22</v>
      </c>
      <c r="IT36" s="216" t="s">
        <v>22</v>
      </c>
      <c r="IU36" s="217">
        <v>6998</v>
      </c>
      <c r="JF36" s="216" t="s">
        <v>22</v>
      </c>
      <c r="JG36" s="216" t="s">
        <v>22</v>
      </c>
      <c r="JH36" s="216" t="s">
        <v>22</v>
      </c>
      <c r="JI36" s="216" t="s">
        <v>22</v>
      </c>
      <c r="JJ36" s="216" t="s">
        <v>22</v>
      </c>
      <c r="JK36" s="216" t="s">
        <v>686</v>
      </c>
      <c r="JL36" s="216" t="s">
        <v>22</v>
      </c>
      <c r="JM36" s="216" t="s">
        <v>22</v>
      </c>
      <c r="JN36" s="216" t="s">
        <v>17</v>
      </c>
      <c r="JO36" s="216" t="s">
        <v>17</v>
      </c>
    </row>
    <row r="37" s="216" customFormat="1" ht="15" customHeight="1" spans="1:275">
      <c r="A37" s="216" t="s">
        <v>1180</v>
      </c>
      <c r="B37" s="216" t="s">
        <v>968</v>
      </c>
      <c r="C37" s="216" t="s">
        <v>1217</v>
      </c>
      <c r="D37" s="216" t="s">
        <v>655</v>
      </c>
      <c r="E37" s="217"/>
      <c r="G37" s="216" t="s">
        <v>807</v>
      </c>
      <c r="H37" s="216" t="s">
        <v>1218</v>
      </c>
      <c r="I37" s="223">
        <v>1802</v>
      </c>
      <c r="J37" s="213">
        <v>1</v>
      </c>
      <c r="K37" s="216" t="s">
        <v>331</v>
      </c>
      <c r="M37" s="211">
        <f>J37*2</f>
        <v>2</v>
      </c>
      <c r="N37" s="211" t="s">
        <v>1219</v>
      </c>
      <c r="O37" s="216" t="s">
        <v>217</v>
      </c>
      <c r="Q37" s="216" t="s">
        <v>660</v>
      </c>
      <c r="R37" s="216" t="s">
        <v>972</v>
      </c>
      <c r="S37" s="216" t="s">
        <v>762</v>
      </c>
      <c r="T37" s="216" t="s">
        <v>807</v>
      </c>
      <c r="W37" s="216" t="s">
        <v>807</v>
      </c>
      <c r="Y37" s="216" t="s">
        <v>807</v>
      </c>
      <c r="Z37" s="216" t="s">
        <v>762</v>
      </c>
      <c r="AA37" s="216" t="s">
        <v>1220</v>
      </c>
      <c r="AB37" s="216" t="s">
        <v>762</v>
      </c>
      <c r="AC37" s="216" t="s">
        <v>1221</v>
      </c>
      <c r="AD37" s="216" t="s">
        <v>762</v>
      </c>
      <c r="AE37" s="216" t="s">
        <v>1222</v>
      </c>
      <c r="AF37" s="216" t="s">
        <v>664</v>
      </c>
      <c r="AJ37" s="216" t="s">
        <v>665</v>
      </c>
      <c r="AM37" s="216" t="s">
        <v>666</v>
      </c>
      <c r="AO37" s="216" t="s">
        <v>22</v>
      </c>
      <c r="AP37" s="216" t="s">
        <v>667</v>
      </c>
      <c r="AQ37" s="216" t="s">
        <v>717</v>
      </c>
      <c r="AR37" s="216" t="s">
        <v>718</v>
      </c>
      <c r="AS37" s="216" t="s">
        <v>670</v>
      </c>
      <c r="AT37" s="216" t="s">
        <v>671</v>
      </c>
      <c r="AV37" s="223">
        <v>7098</v>
      </c>
      <c r="AZ37" s="217">
        <v>1802</v>
      </c>
      <c r="BA37" s="217">
        <v>1802</v>
      </c>
      <c r="BB37" s="216" t="s">
        <v>1180</v>
      </c>
      <c r="BC37" s="216" t="s">
        <v>1180</v>
      </c>
      <c r="BE37" s="216" t="s">
        <v>673</v>
      </c>
      <c r="BF37" s="216" t="s">
        <v>660</v>
      </c>
      <c r="BH37" s="217">
        <v>1</v>
      </c>
      <c r="BJ37" s="216" t="s">
        <v>660</v>
      </c>
      <c r="BK37" s="216">
        <v>5296</v>
      </c>
      <c r="BL37" s="216" t="s">
        <v>671</v>
      </c>
      <c r="BM37" s="223">
        <v>7098</v>
      </c>
      <c r="BN37" s="223">
        <v>7098</v>
      </c>
      <c r="BP37" s="216" t="s">
        <v>22</v>
      </c>
      <c r="BS37" s="216" t="s">
        <v>674</v>
      </c>
      <c r="BT37" s="216" t="s">
        <v>660</v>
      </c>
      <c r="BU37" s="216" t="s">
        <v>22</v>
      </c>
      <c r="BY37" s="216" t="s">
        <v>671</v>
      </c>
      <c r="BZ37" s="217">
        <v>1</v>
      </c>
      <c r="CE37" s="216" t="s">
        <v>17</v>
      </c>
      <c r="CF37" s="217">
        <v>1</v>
      </c>
      <c r="CG37" s="217">
        <v>1</v>
      </c>
      <c r="CH37" s="217">
        <v>1</v>
      </c>
      <c r="CI37" s="217">
        <v>1</v>
      </c>
      <c r="CK37" s="217"/>
      <c r="CR37" s="217"/>
      <c r="CW37" s="217">
        <v>1802</v>
      </c>
      <c r="CX37" s="217">
        <v>1802</v>
      </c>
      <c r="CY37" s="217">
        <v>1</v>
      </c>
      <c r="CZ37" s="216" t="s">
        <v>675</v>
      </c>
      <c r="DB37" s="216" t="s">
        <v>664</v>
      </c>
      <c r="DF37" s="216" t="s">
        <v>664</v>
      </c>
      <c r="DJ37" s="216">
        <v>1</v>
      </c>
      <c r="DK37" s="216">
        <v>1</v>
      </c>
      <c r="DN37" s="217"/>
      <c r="DR37" s="217">
        <v>1</v>
      </c>
      <c r="DS37" s="216">
        <v>1802</v>
      </c>
      <c r="DY37" s="216" t="s">
        <v>660</v>
      </c>
      <c r="DZ37" s="217">
        <v>1</v>
      </c>
      <c r="EA37" s="217">
        <v>1</v>
      </c>
      <c r="EB37" s="216" t="s">
        <v>671</v>
      </c>
      <c r="EC37" s="217">
        <v>1</v>
      </c>
      <c r="ED37" s="216">
        <v>1</v>
      </c>
      <c r="ER37" s="216" t="s">
        <v>1225</v>
      </c>
      <c r="EU37" s="216" t="s">
        <v>424</v>
      </c>
      <c r="EV37" s="216" t="s">
        <v>677</v>
      </c>
      <c r="FB37" s="216" t="s">
        <v>22</v>
      </c>
      <c r="FW37" s="216" t="s">
        <v>1180</v>
      </c>
      <c r="GF37" s="216" t="s">
        <v>680</v>
      </c>
      <c r="GG37" s="216" t="s">
        <v>681</v>
      </c>
      <c r="GJ37" s="216" t="s">
        <v>682</v>
      </c>
      <c r="GL37" s="216" t="s">
        <v>22</v>
      </c>
      <c r="GM37" s="216" t="s">
        <v>22</v>
      </c>
      <c r="GP37" s="216" t="s">
        <v>22</v>
      </c>
      <c r="GV37" s="216" t="s">
        <v>702</v>
      </c>
      <c r="GX37" s="216" t="s">
        <v>22</v>
      </c>
      <c r="HA37" s="216" t="s">
        <v>22</v>
      </c>
      <c r="HB37" s="216" t="s">
        <v>22</v>
      </c>
      <c r="HF37" s="216" t="s">
        <v>22</v>
      </c>
      <c r="HG37" s="314">
        <v>0</v>
      </c>
      <c r="HH37" s="314">
        <v>0</v>
      </c>
      <c r="HJ37" s="216" t="s">
        <v>720</v>
      </c>
      <c r="HK37" s="217">
        <v>0</v>
      </c>
      <c r="HL37" s="217">
        <v>7098</v>
      </c>
      <c r="HM37" s="216" t="s">
        <v>22</v>
      </c>
      <c r="HP37" s="216" t="s">
        <v>22</v>
      </c>
      <c r="HQ37" s="216" t="s">
        <v>762</v>
      </c>
      <c r="HR37" s="216" t="s">
        <v>670</v>
      </c>
      <c r="HS37" s="216" t="s">
        <v>22</v>
      </c>
      <c r="HT37" s="216" t="s">
        <v>22</v>
      </c>
      <c r="IA37" s="216" t="s">
        <v>685</v>
      </c>
      <c r="IH37" s="217"/>
      <c r="II37" s="216" t="s">
        <v>22</v>
      </c>
      <c r="IJ37" s="216" t="s">
        <v>22</v>
      </c>
      <c r="IK37" s="216" t="s">
        <v>22</v>
      </c>
      <c r="IS37" s="216" t="s">
        <v>22</v>
      </c>
      <c r="IT37" s="216" t="s">
        <v>22</v>
      </c>
      <c r="IU37" s="217">
        <v>6998</v>
      </c>
      <c r="JF37" s="216" t="s">
        <v>22</v>
      </c>
      <c r="JG37" s="216" t="s">
        <v>22</v>
      </c>
      <c r="JH37" s="216" t="s">
        <v>22</v>
      </c>
      <c r="JI37" s="216" t="s">
        <v>22</v>
      </c>
      <c r="JJ37" s="216" t="s">
        <v>22</v>
      </c>
      <c r="JK37" s="216" t="s">
        <v>686</v>
      </c>
      <c r="JL37" s="216" t="s">
        <v>22</v>
      </c>
      <c r="JM37" s="216" t="s">
        <v>22</v>
      </c>
      <c r="JN37" s="216" t="s">
        <v>22</v>
      </c>
      <c r="JO37" s="216" t="s">
        <v>17</v>
      </c>
    </row>
    <row r="38" s="112" customFormat="1" ht="15" customHeight="1" spans="1:14">
      <c r="A38" s="112" t="s">
        <v>1180</v>
      </c>
      <c r="B38" s="112" t="s">
        <v>722</v>
      </c>
      <c r="C38" s="112" t="s">
        <v>1226</v>
      </c>
      <c r="D38" s="112" t="s">
        <v>655</v>
      </c>
      <c r="E38" s="214">
        <v>1</v>
      </c>
      <c r="G38" s="112" t="s">
        <v>779</v>
      </c>
      <c r="H38" s="112" t="s">
        <v>1118</v>
      </c>
      <c r="I38" s="222">
        <v>7002</v>
      </c>
      <c r="J38" s="213">
        <v>1</v>
      </c>
      <c r="K38" s="112" t="s">
        <v>1119</v>
      </c>
      <c r="L38" s="112" t="s">
        <v>1120</v>
      </c>
      <c r="M38" s="211">
        <f>J38*1</f>
        <v>1</v>
      </c>
      <c r="N38" s="211" t="s">
        <v>724</v>
      </c>
    </row>
    <row r="39" spans="3:3">
      <c r="C39" s="112"/>
    </row>
    <row r="40" spans="3:3">
      <c r="C40" s="112"/>
    </row>
    <row r="41" spans="3:3">
      <c r="C41" s="216"/>
    </row>
    <row r="42" spans="3:3">
      <c r="C42" s="216"/>
    </row>
    <row r="43" spans="3:3">
      <c r="C43" s="216"/>
    </row>
  </sheetData>
  <autoFilter xmlns:etc="http://www.wps.cn/officeDocument/2017/etCustomData" ref="A1:JQ38" etc:filterBottomFollowUsedRange="0">
    <extLst/>
  </autoFilter>
  <conditionalFormatting sqref="C1">
    <cfRule type="duplicateValues" dxfId="0" priority="18"/>
  </conditionalFormatting>
  <conditionalFormatting sqref="C29">
    <cfRule type="duplicateValues" dxfId="0" priority="10"/>
  </conditionalFormatting>
  <conditionalFormatting sqref="C30">
    <cfRule type="duplicateValues" dxfId="0" priority="9"/>
  </conditionalFormatting>
  <conditionalFormatting sqref="C31">
    <cfRule type="duplicateValues" dxfId="0" priority="8"/>
  </conditionalFormatting>
  <conditionalFormatting sqref="C32">
    <cfRule type="duplicateValues" dxfId="0" priority="6"/>
  </conditionalFormatting>
  <conditionalFormatting sqref="C33">
    <cfRule type="duplicateValues" dxfId="0" priority="5"/>
  </conditionalFormatting>
  <conditionalFormatting sqref="C34">
    <cfRule type="duplicateValues" dxfId="0" priority="4"/>
  </conditionalFormatting>
  <conditionalFormatting sqref="C35">
    <cfRule type="duplicateValues" dxfId="0" priority="3"/>
  </conditionalFormatting>
  <conditionalFormatting sqref="C36">
    <cfRule type="duplicateValues" dxfId="0" priority="2"/>
  </conditionalFormatting>
  <conditionalFormatting sqref="C37">
    <cfRule type="duplicateValues" dxfId="0" priority="1"/>
  </conditionalFormatting>
  <conditionalFormatting sqref="C1:C25">
    <cfRule type="duplicateValues" dxfId="0" priority="16"/>
  </conditionalFormatting>
  <conditionalFormatting sqref="C38:C40">
    <cfRule type="duplicateValues" dxfId="0" priority="12"/>
  </conditionalFormatting>
  <conditionalFormatting sqref="C41:C43">
    <cfRule type="duplicateValues" dxfId="0" priority="15"/>
  </conditionalFormatting>
  <conditionalFormatting sqref="C1:C28 C38:C1048576">
    <cfRule type="duplicateValues" dxfId="0" priority="11"/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4"/>
  <sheetViews>
    <sheetView topLeftCell="A7" workbookViewId="0">
      <selection activeCell="C11" sqref="C11"/>
    </sheetView>
  </sheetViews>
  <sheetFormatPr defaultColWidth="8.525" defaultRowHeight="13" customHeight="1"/>
  <cols>
    <col min="1" max="1" width="5.875" style="35" customWidth="1"/>
    <col min="2" max="2" width="7.375" style="35" customWidth="1"/>
    <col min="3" max="3" width="23.375" style="41" customWidth="1"/>
    <col min="4" max="4" width="8.525" style="35" customWidth="1"/>
    <col min="5" max="5" width="9.375" style="35" customWidth="1"/>
    <col min="6" max="6" width="8" style="35" customWidth="1"/>
    <col min="7" max="7" width="10.625" style="35" customWidth="1"/>
    <col min="8" max="10" width="6.875" style="35" customWidth="1"/>
    <col min="11" max="11" width="8.525" style="35" customWidth="1"/>
    <col min="12" max="14" width="6.875" style="35" customWidth="1"/>
    <col min="15" max="15" width="8.525" style="35" customWidth="1"/>
    <col min="16" max="16" width="7.5" style="293" customWidth="1"/>
    <col min="17" max="17" width="8" style="35" customWidth="1"/>
    <col min="18" max="18" width="8.525" style="35" hidden="1" customWidth="1"/>
    <col min="19" max="19" width="9.75" style="294" hidden="1" customWidth="1"/>
    <col min="20" max="16384" width="8.525" style="35" customWidth="1"/>
  </cols>
  <sheetData>
    <row r="1" s="35" customFormat="1" ht="30" customHeight="1" spans="1:19">
      <c r="A1" s="295" t="s">
        <v>1227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8"/>
      <c r="Q1" s="296"/>
      <c r="R1" s="296"/>
      <c r="S1" s="296"/>
    </row>
    <row r="2" s="35" customFormat="1" ht="30" customHeight="1" spans="1:20">
      <c r="A2" s="44" t="s">
        <v>204</v>
      </c>
      <c r="B2" s="44" t="s">
        <v>1</v>
      </c>
      <c r="C2" s="45" t="s">
        <v>205</v>
      </c>
      <c r="D2" s="45" t="s">
        <v>206</v>
      </c>
      <c r="E2" s="44" t="s">
        <v>5</v>
      </c>
      <c r="F2" s="45" t="s">
        <v>7</v>
      </c>
      <c r="G2" s="45" t="s">
        <v>207</v>
      </c>
      <c r="H2" s="46" t="s">
        <v>208</v>
      </c>
      <c r="I2" s="46"/>
      <c r="J2" s="46"/>
      <c r="K2" s="46"/>
      <c r="L2" s="66" t="s">
        <v>1228</v>
      </c>
      <c r="M2" s="66"/>
      <c r="N2" s="66"/>
      <c r="O2" s="66"/>
      <c r="P2" s="299" t="s">
        <v>210</v>
      </c>
      <c r="Q2" s="74" t="s">
        <v>1229</v>
      </c>
      <c r="R2" s="304" t="s">
        <v>1230</v>
      </c>
      <c r="S2" s="304"/>
      <c r="T2" s="75"/>
    </row>
    <row r="3" s="35" customFormat="1" ht="30" customHeight="1" spans="1:20">
      <c r="A3" s="44"/>
      <c r="B3" s="47"/>
      <c r="C3" s="48"/>
      <c r="D3" s="48"/>
      <c r="E3" s="47"/>
      <c r="F3" s="48"/>
      <c r="G3" s="48"/>
      <c r="H3" s="49" t="s">
        <v>213</v>
      </c>
      <c r="I3" s="49" t="s">
        <v>214</v>
      </c>
      <c r="J3" s="49" t="s">
        <v>215</v>
      </c>
      <c r="K3" s="49" t="s">
        <v>216</v>
      </c>
      <c r="L3" s="67" t="s">
        <v>213</v>
      </c>
      <c r="M3" s="67" t="s">
        <v>214</v>
      </c>
      <c r="N3" s="67" t="s">
        <v>215</v>
      </c>
      <c r="O3" s="67" t="s">
        <v>216</v>
      </c>
      <c r="P3" s="299"/>
      <c r="Q3" s="74"/>
      <c r="R3" s="304" t="s">
        <v>1231</v>
      </c>
      <c r="S3" s="304" t="s">
        <v>1232</v>
      </c>
      <c r="T3" s="75"/>
    </row>
    <row r="4" s="35" customFormat="1" customHeight="1" spans="1:19">
      <c r="A4" s="50" t="s">
        <v>217</v>
      </c>
      <c r="B4" s="50" t="s">
        <v>11</v>
      </c>
      <c r="C4" s="51" t="s">
        <v>13</v>
      </c>
      <c r="D4" s="50" t="s">
        <v>14</v>
      </c>
      <c r="E4" s="61" t="s">
        <v>881</v>
      </c>
      <c r="F4" s="50" t="s">
        <v>17</v>
      </c>
      <c r="G4" s="50" t="s">
        <v>5</v>
      </c>
      <c r="H4" s="52">
        <v>8</v>
      </c>
      <c r="I4" s="52">
        <v>2</v>
      </c>
      <c r="J4" s="52">
        <v>12</v>
      </c>
      <c r="K4" s="106">
        <f>H4+I4*2+J4*2</f>
        <v>36</v>
      </c>
      <c r="L4" s="52">
        <v>3</v>
      </c>
      <c r="M4" s="52"/>
      <c r="N4" s="52"/>
      <c r="O4" s="106">
        <f t="shared" ref="O4:O18" si="0">L4+M4*2+N4*2</f>
        <v>3</v>
      </c>
      <c r="P4" s="54">
        <v>2</v>
      </c>
      <c r="Q4" s="146">
        <v>4</v>
      </c>
      <c r="R4" s="305" t="s">
        <v>1233</v>
      </c>
      <c r="S4" s="306">
        <v>1</v>
      </c>
    </row>
    <row r="5" s="35" customFormat="1" customHeight="1" spans="1:19">
      <c r="A5" s="50" t="s">
        <v>217</v>
      </c>
      <c r="B5" s="50" t="s">
        <v>11</v>
      </c>
      <c r="C5" s="51" t="s">
        <v>13</v>
      </c>
      <c r="D5" s="50" t="s">
        <v>14</v>
      </c>
      <c r="E5" s="61" t="s">
        <v>20</v>
      </c>
      <c r="F5" s="53" t="s">
        <v>22</v>
      </c>
      <c r="G5" s="50" t="s">
        <v>5</v>
      </c>
      <c r="H5" s="52">
        <v>2</v>
      </c>
      <c r="I5" s="52">
        <v>1</v>
      </c>
      <c r="J5" s="52"/>
      <c r="K5" s="106">
        <f t="shared" ref="K5:K18" si="1">H5+I5*2+J5*2</f>
        <v>4</v>
      </c>
      <c r="L5" s="52"/>
      <c r="M5" s="52"/>
      <c r="N5" s="52"/>
      <c r="O5" s="55" t="s">
        <v>14</v>
      </c>
      <c r="P5" s="300" t="s">
        <v>14</v>
      </c>
      <c r="Q5" s="146">
        <v>3</v>
      </c>
      <c r="R5" s="305" t="s">
        <v>14</v>
      </c>
      <c r="S5" s="305"/>
    </row>
    <row r="6" s="35" customFormat="1" customHeight="1" spans="1:19">
      <c r="A6" s="50" t="s">
        <v>217</v>
      </c>
      <c r="B6" s="50" t="s">
        <v>11</v>
      </c>
      <c r="C6" s="51" t="s">
        <v>13</v>
      </c>
      <c r="D6" s="50" t="s">
        <v>14</v>
      </c>
      <c r="E6" s="61" t="s">
        <v>23</v>
      </c>
      <c r="F6" s="50" t="s">
        <v>17</v>
      </c>
      <c r="G6" s="50" t="s">
        <v>5</v>
      </c>
      <c r="H6" s="52">
        <v>4</v>
      </c>
      <c r="I6" s="52">
        <v>1</v>
      </c>
      <c r="J6" s="52">
        <v>1</v>
      </c>
      <c r="K6" s="106">
        <f t="shared" si="1"/>
        <v>8</v>
      </c>
      <c r="L6" s="52">
        <v>3</v>
      </c>
      <c r="M6" s="52"/>
      <c r="N6" s="52">
        <v>1</v>
      </c>
      <c r="O6" s="106">
        <f t="shared" si="0"/>
        <v>5</v>
      </c>
      <c r="P6" s="54">
        <v>2</v>
      </c>
      <c r="Q6" s="146">
        <v>4</v>
      </c>
      <c r="R6" s="305" t="s">
        <v>1233</v>
      </c>
      <c r="S6" s="305"/>
    </row>
    <row r="7" s="35" customFormat="1" customHeight="1" spans="1:19">
      <c r="A7" s="50" t="s">
        <v>217</v>
      </c>
      <c r="B7" s="50" t="s">
        <v>11</v>
      </c>
      <c r="C7" s="51" t="s">
        <v>26</v>
      </c>
      <c r="D7" s="50" t="s">
        <v>14</v>
      </c>
      <c r="E7" s="50" t="s">
        <v>27</v>
      </c>
      <c r="F7" s="50" t="s">
        <v>17</v>
      </c>
      <c r="G7" s="50" t="s">
        <v>5</v>
      </c>
      <c r="H7" s="52">
        <v>3</v>
      </c>
      <c r="I7" s="52">
        <v>1</v>
      </c>
      <c r="J7" s="52"/>
      <c r="K7" s="106">
        <f t="shared" si="1"/>
        <v>5</v>
      </c>
      <c r="L7" s="52">
        <v>3</v>
      </c>
      <c r="M7" s="52">
        <v>1</v>
      </c>
      <c r="N7" s="52"/>
      <c r="O7" s="106">
        <f t="shared" si="0"/>
        <v>5</v>
      </c>
      <c r="P7" s="54">
        <v>2</v>
      </c>
      <c r="Q7" s="146">
        <v>3</v>
      </c>
      <c r="R7" s="305" t="s">
        <v>1233</v>
      </c>
      <c r="S7" s="306">
        <v>3</v>
      </c>
    </row>
    <row r="8" s="35" customFormat="1" customHeight="1" spans="1:25">
      <c r="A8" s="50" t="s">
        <v>217</v>
      </c>
      <c r="B8" s="50" t="s">
        <v>11</v>
      </c>
      <c r="C8" s="51" t="s">
        <v>26</v>
      </c>
      <c r="D8" s="50" t="s">
        <v>14</v>
      </c>
      <c r="E8" s="50" t="s">
        <v>30</v>
      </c>
      <c r="F8" s="50" t="s">
        <v>17</v>
      </c>
      <c r="G8" s="50" t="s">
        <v>5</v>
      </c>
      <c r="H8" s="52">
        <v>3</v>
      </c>
      <c r="I8" s="52"/>
      <c r="J8" s="52"/>
      <c r="K8" s="106">
        <f t="shared" si="1"/>
        <v>3</v>
      </c>
      <c r="L8" s="52">
        <v>1</v>
      </c>
      <c r="M8" s="52"/>
      <c r="N8" s="70"/>
      <c r="O8" s="106">
        <f t="shared" si="0"/>
        <v>1</v>
      </c>
      <c r="P8" s="54">
        <v>2</v>
      </c>
      <c r="Q8" s="146">
        <v>3</v>
      </c>
      <c r="R8" s="305" t="s">
        <v>1233</v>
      </c>
      <c r="S8" s="306">
        <v>1</v>
      </c>
      <c r="Y8" s="35" t="s">
        <v>832</v>
      </c>
    </row>
    <row r="9" s="35" customFormat="1" customHeight="1" spans="1:19">
      <c r="A9" s="50" t="s">
        <v>217</v>
      </c>
      <c r="B9" s="50" t="s">
        <v>11</v>
      </c>
      <c r="C9" s="51" t="s">
        <v>33</v>
      </c>
      <c r="D9" s="50" t="s">
        <v>14</v>
      </c>
      <c r="E9" s="50" t="s">
        <v>34</v>
      </c>
      <c r="F9" s="50" t="s">
        <v>17</v>
      </c>
      <c r="G9" s="50" t="s">
        <v>5</v>
      </c>
      <c r="H9" s="52">
        <v>3</v>
      </c>
      <c r="I9" s="52">
        <v>1</v>
      </c>
      <c r="J9" s="52"/>
      <c r="K9" s="106">
        <f t="shared" si="1"/>
        <v>5</v>
      </c>
      <c r="L9" s="52">
        <v>1</v>
      </c>
      <c r="M9" s="52"/>
      <c r="N9" s="52"/>
      <c r="O9" s="106">
        <f t="shared" si="0"/>
        <v>1</v>
      </c>
      <c r="P9" s="54">
        <v>2</v>
      </c>
      <c r="Q9" s="146">
        <v>3</v>
      </c>
      <c r="R9" s="305" t="s">
        <v>1233</v>
      </c>
      <c r="S9" s="306">
        <v>1</v>
      </c>
    </row>
    <row r="10" s="36" customFormat="1" customHeight="1" spans="1:21">
      <c r="A10" s="50" t="s">
        <v>217</v>
      </c>
      <c r="B10" s="50" t="s">
        <v>11</v>
      </c>
      <c r="C10" s="51" t="s">
        <v>33</v>
      </c>
      <c r="D10" s="50" t="s">
        <v>14</v>
      </c>
      <c r="E10" s="50" t="s">
        <v>37</v>
      </c>
      <c r="F10" s="50" t="s">
        <v>17</v>
      </c>
      <c r="G10" s="50" t="s">
        <v>5</v>
      </c>
      <c r="H10" s="52">
        <v>2</v>
      </c>
      <c r="I10" s="50">
        <v>1</v>
      </c>
      <c r="J10" s="50"/>
      <c r="K10" s="106">
        <f t="shared" si="1"/>
        <v>4</v>
      </c>
      <c r="L10" s="52"/>
      <c r="M10" s="52"/>
      <c r="N10" s="52"/>
      <c r="O10" s="72">
        <f t="shared" si="0"/>
        <v>0</v>
      </c>
      <c r="P10" s="54">
        <v>2</v>
      </c>
      <c r="Q10" s="146">
        <v>3</v>
      </c>
      <c r="R10" s="305" t="s">
        <v>1233</v>
      </c>
      <c r="S10" s="305"/>
      <c r="T10" s="35"/>
      <c r="U10" s="35"/>
    </row>
    <row r="11" s="35" customFormat="1" customHeight="1" spans="1:19">
      <c r="A11" s="50" t="s">
        <v>217</v>
      </c>
      <c r="B11" s="50" t="s">
        <v>11</v>
      </c>
      <c r="C11" s="51" t="s">
        <v>39</v>
      </c>
      <c r="D11" s="50" t="s">
        <v>14</v>
      </c>
      <c r="E11" s="50" t="s">
        <v>40</v>
      </c>
      <c r="F11" s="50" t="s">
        <v>17</v>
      </c>
      <c r="G11" s="50" t="s">
        <v>5</v>
      </c>
      <c r="H11" s="52">
        <v>3</v>
      </c>
      <c r="I11" s="52"/>
      <c r="J11" s="52"/>
      <c r="K11" s="106">
        <f t="shared" si="1"/>
        <v>3</v>
      </c>
      <c r="L11" s="52"/>
      <c r="M11" s="52"/>
      <c r="N11" s="52"/>
      <c r="O11" s="72">
        <f t="shared" si="0"/>
        <v>0</v>
      </c>
      <c r="P11" s="54">
        <v>2</v>
      </c>
      <c r="Q11" s="146">
        <v>3</v>
      </c>
      <c r="R11" s="305" t="s">
        <v>1233</v>
      </c>
      <c r="S11" s="305"/>
    </row>
    <row r="12" s="35" customFormat="1" customHeight="1" spans="1:19">
      <c r="A12" s="50" t="s">
        <v>217</v>
      </c>
      <c r="B12" s="50" t="s">
        <v>11</v>
      </c>
      <c r="C12" s="51" t="s">
        <v>39</v>
      </c>
      <c r="D12" s="50" t="s">
        <v>14</v>
      </c>
      <c r="E12" s="50" t="s">
        <v>43</v>
      </c>
      <c r="F12" s="50" t="s">
        <v>17</v>
      </c>
      <c r="G12" s="50" t="s">
        <v>5</v>
      </c>
      <c r="H12" s="52"/>
      <c r="I12" s="50"/>
      <c r="J12" s="50">
        <v>1</v>
      </c>
      <c r="K12" s="106">
        <f t="shared" si="1"/>
        <v>2</v>
      </c>
      <c r="L12" s="52"/>
      <c r="M12" s="52"/>
      <c r="N12" s="52"/>
      <c r="O12" s="72">
        <f t="shared" si="0"/>
        <v>0</v>
      </c>
      <c r="P12" s="54">
        <v>2</v>
      </c>
      <c r="Q12" s="146">
        <v>1</v>
      </c>
      <c r="R12" s="305" t="s">
        <v>1233</v>
      </c>
      <c r="S12" s="305"/>
    </row>
    <row r="13" s="35" customFormat="1" customHeight="1" spans="1:19">
      <c r="A13" s="50" t="s">
        <v>217</v>
      </c>
      <c r="B13" s="50" t="s">
        <v>11</v>
      </c>
      <c r="C13" s="51" t="s">
        <v>45</v>
      </c>
      <c r="D13" s="50" t="s">
        <v>14</v>
      </c>
      <c r="E13" s="50" t="s">
        <v>46</v>
      </c>
      <c r="F13" s="50" t="s">
        <v>17</v>
      </c>
      <c r="G13" s="50" t="s">
        <v>5</v>
      </c>
      <c r="H13" s="52">
        <v>1</v>
      </c>
      <c r="I13" s="50">
        <v>1</v>
      </c>
      <c r="J13" s="50"/>
      <c r="K13" s="106">
        <f t="shared" si="1"/>
        <v>3</v>
      </c>
      <c r="L13" s="52"/>
      <c r="M13" s="52"/>
      <c r="N13" s="52"/>
      <c r="O13" s="72">
        <f t="shared" si="0"/>
        <v>0</v>
      </c>
      <c r="P13" s="54">
        <v>2</v>
      </c>
      <c r="Q13" s="146">
        <v>2</v>
      </c>
      <c r="R13" s="305" t="s">
        <v>1233</v>
      </c>
      <c r="S13" s="305"/>
    </row>
    <row r="14" s="35" customFormat="1" customHeight="1" spans="1:19">
      <c r="A14" s="50" t="s">
        <v>217</v>
      </c>
      <c r="B14" s="50" t="s">
        <v>11</v>
      </c>
      <c r="C14" s="54" t="s">
        <v>45</v>
      </c>
      <c r="D14" s="50" t="s">
        <v>14</v>
      </c>
      <c r="E14" s="50" t="s">
        <v>51</v>
      </c>
      <c r="F14" s="50" t="s">
        <v>17</v>
      </c>
      <c r="G14" s="50" t="s">
        <v>5</v>
      </c>
      <c r="H14" s="52">
        <v>2</v>
      </c>
      <c r="I14" s="50"/>
      <c r="J14" s="50">
        <v>1</v>
      </c>
      <c r="K14" s="106">
        <f t="shared" si="1"/>
        <v>4</v>
      </c>
      <c r="L14" s="52">
        <v>1</v>
      </c>
      <c r="M14" s="52"/>
      <c r="N14" s="52"/>
      <c r="O14" s="106">
        <f t="shared" si="0"/>
        <v>1</v>
      </c>
      <c r="P14" s="54">
        <v>2</v>
      </c>
      <c r="Q14" s="146">
        <v>3</v>
      </c>
      <c r="R14" s="305" t="s">
        <v>1233</v>
      </c>
      <c r="S14" s="306">
        <v>1</v>
      </c>
    </row>
    <row r="15" s="35" customFormat="1" customHeight="1" spans="1:19">
      <c r="A15" s="50" t="s">
        <v>217</v>
      </c>
      <c r="B15" s="50" t="s">
        <v>11</v>
      </c>
      <c r="C15" s="51" t="s">
        <v>52</v>
      </c>
      <c r="D15" s="50" t="s">
        <v>14</v>
      </c>
      <c r="E15" s="50" t="s">
        <v>53</v>
      </c>
      <c r="F15" s="50" t="s">
        <v>17</v>
      </c>
      <c r="G15" s="50" t="s">
        <v>5</v>
      </c>
      <c r="H15" s="52">
        <v>4</v>
      </c>
      <c r="I15" s="50">
        <v>1</v>
      </c>
      <c r="J15" s="50">
        <v>2</v>
      </c>
      <c r="K15" s="106">
        <f t="shared" si="1"/>
        <v>10</v>
      </c>
      <c r="L15" s="50">
        <v>3</v>
      </c>
      <c r="M15" s="50">
        <v>1</v>
      </c>
      <c r="N15" s="52">
        <v>1</v>
      </c>
      <c r="O15" s="106">
        <f t="shared" si="0"/>
        <v>7</v>
      </c>
      <c r="P15" s="54">
        <v>2</v>
      </c>
      <c r="Q15" s="146">
        <v>2</v>
      </c>
      <c r="R15" s="305" t="s">
        <v>1233</v>
      </c>
      <c r="S15" s="306">
        <v>3</v>
      </c>
    </row>
    <row r="16" s="35" customFormat="1" customHeight="1" spans="1:19">
      <c r="A16" s="50" t="s">
        <v>217</v>
      </c>
      <c r="B16" s="50" t="s">
        <v>11</v>
      </c>
      <c r="C16" s="51" t="s">
        <v>52</v>
      </c>
      <c r="D16" s="50" t="s">
        <v>14</v>
      </c>
      <c r="E16" s="61" t="s">
        <v>56</v>
      </c>
      <c r="F16" s="50" t="s">
        <v>17</v>
      </c>
      <c r="G16" s="50" t="s">
        <v>5</v>
      </c>
      <c r="H16" s="52">
        <v>1</v>
      </c>
      <c r="I16" s="50"/>
      <c r="J16" s="50">
        <v>1</v>
      </c>
      <c r="K16" s="106">
        <f t="shared" si="1"/>
        <v>3</v>
      </c>
      <c r="L16" s="52"/>
      <c r="M16" s="52"/>
      <c r="N16" s="52"/>
      <c r="O16" s="72">
        <f t="shared" si="0"/>
        <v>0</v>
      </c>
      <c r="P16" s="54">
        <v>2</v>
      </c>
      <c r="Q16" s="146">
        <v>2</v>
      </c>
      <c r="R16" s="305" t="s">
        <v>1233</v>
      </c>
      <c r="S16" s="305"/>
    </row>
    <row r="17" s="37" customFormat="1" customHeight="1" spans="1:21">
      <c r="A17" s="50" t="s">
        <v>217</v>
      </c>
      <c r="B17" s="55" t="s">
        <v>58</v>
      </c>
      <c r="C17" s="51" t="s">
        <v>60</v>
      </c>
      <c r="D17" s="50" t="s">
        <v>14</v>
      </c>
      <c r="E17" s="50" t="s">
        <v>61</v>
      </c>
      <c r="F17" s="50" t="s">
        <v>17</v>
      </c>
      <c r="G17" s="50" t="s">
        <v>5</v>
      </c>
      <c r="H17" s="52">
        <v>2</v>
      </c>
      <c r="I17" s="50"/>
      <c r="J17" s="50">
        <v>2</v>
      </c>
      <c r="K17" s="106">
        <f t="shared" si="1"/>
        <v>6</v>
      </c>
      <c r="L17" s="52"/>
      <c r="M17" s="52"/>
      <c r="N17" s="52"/>
      <c r="O17" s="72">
        <f t="shared" si="0"/>
        <v>0</v>
      </c>
      <c r="P17" s="54">
        <v>2</v>
      </c>
      <c r="Q17" s="146">
        <v>2</v>
      </c>
      <c r="R17" s="305" t="s">
        <v>1233</v>
      </c>
      <c r="S17" s="305"/>
      <c r="T17" s="35"/>
      <c r="U17" s="35"/>
    </row>
    <row r="18" s="36" customFormat="1" customHeight="1" spans="1:21">
      <c r="A18" s="50" t="s">
        <v>217</v>
      </c>
      <c r="B18" s="55" t="s">
        <v>58</v>
      </c>
      <c r="C18" s="51" t="s">
        <v>60</v>
      </c>
      <c r="D18" s="50" t="s">
        <v>14</v>
      </c>
      <c r="E18" s="50" t="s">
        <v>64</v>
      </c>
      <c r="F18" s="53" t="s">
        <v>22</v>
      </c>
      <c r="G18" s="50" t="s">
        <v>5</v>
      </c>
      <c r="H18" s="52">
        <v>1</v>
      </c>
      <c r="I18" s="50"/>
      <c r="J18" s="50">
        <v>1</v>
      </c>
      <c r="K18" s="106">
        <f t="shared" si="1"/>
        <v>3</v>
      </c>
      <c r="L18" s="50"/>
      <c r="M18" s="50"/>
      <c r="N18" s="50"/>
      <c r="O18" s="72">
        <f t="shared" si="0"/>
        <v>0</v>
      </c>
      <c r="P18" s="54">
        <v>2</v>
      </c>
      <c r="Q18" s="146">
        <v>1</v>
      </c>
      <c r="R18" s="305" t="s">
        <v>1233</v>
      </c>
      <c r="S18" s="305"/>
      <c r="T18" s="35"/>
      <c r="U18" s="35"/>
    </row>
    <row r="19" s="38" customFormat="1" customHeight="1" spans="1:21">
      <c r="A19" s="56" t="s">
        <v>1234</v>
      </c>
      <c r="B19" s="57"/>
      <c r="C19" s="57"/>
      <c r="D19" s="57"/>
      <c r="E19" s="57"/>
      <c r="F19" s="57"/>
      <c r="G19" s="58"/>
      <c r="H19" s="59">
        <f>SUM(H4:H18)</f>
        <v>39</v>
      </c>
      <c r="I19" s="59">
        <f>SUM(I4:I18)</f>
        <v>9</v>
      </c>
      <c r="J19" s="59">
        <f>SUM(J4:J18)</f>
        <v>21</v>
      </c>
      <c r="K19" s="59">
        <f>SUM(K4:K18)</f>
        <v>99</v>
      </c>
      <c r="L19" s="59">
        <f t="shared" ref="H19:Q19" si="2">SUM(L4:L18)</f>
        <v>15</v>
      </c>
      <c r="M19" s="59">
        <f t="shared" si="2"/>
        <v>2</v>
      </c>
      <c r="N19" s="59">
        <f t="shared" si="2"/>
        <v>2</v>
      </c>
      <c r="O19" s="59">
        <f t="shared" si="2"/>
        <v>23</v>
      </c>
      <c r="P19" s="301">
        <f t="shared" si="2"/>
        <v>28</v>
      </c>
      <c r="Q19" s="59">
        <f t="shared" si="2"/>
        <v>39</v>
      </c>
      <c r="R19" s="307" t="s">
        <v>1235</v>
      </c>
      <c r="S19" s="307">
        <f>SUM(S4:S18)</f>
        <v>10</v>
      </c>
      <c r="T19" s="35"/>
      <c r="U19" s="35"/>
    </row>
    <row r="20" s="35" customFormat="1" customHeight="1" spans="1:19">
      <c r="A20" s="50" t="s">
        <v>217</v>
      </c>
      <c r="B20" s="50" t="s">
        <v>66</v>
      </c>
      <c r="C20" s="51" t="s">
        <v>67</v>
      </c>
      <c r="D20" s="50" t="s">
        <v>68</v>
      </c>
      <c r="E20" s="50" t="s">
        <v>69</v>
      </c>
      <c r="F20" s="50" t="s">
        <v>17</v>
      </c>
      <c r="G20" s="50" t="s">
        <v>5</v>
      </c>
      <c r="H20" s="52">
        <v>2</v>
      </c>
      <c r="I20" s="52"/>
      <c r="J20" s="52">
        <v>1</v>
      </c>
      <c r="K20" s="106">
        <f>H20+I20*2+J20*2</f>
        <v>4</v>
      </c>
      <c r="L20" s="52">
        <v>1</v>
      </c>
      <c r="M20" s="52"/>
      <c r="N20" s="52"/>
      <c r="O20" s="106">
        <f t="shared" ref="O20:O24" si="3">L20+M20*2+N20*2</f>
        <v>1</v>
      </c>
      <c r="P20" s="54">
        <v>2</v>
      </c>
      <c r="Q20" s="146">
        <v>3</v>
      </c>
      <c r="R20" s="305" t="s">
        <v>1233</v>
      </c>
      <c r="S20" s="306">
        <v>1</v>
      </c>
    </row>
    <row r="21" s="35" customFormat="1" customHeight="1" spans="1:19">
      <c r="A21" s="50" t="s">
        <v>217</v>
      </c>
      <c r="B21" s="50" t="s">
        <v>66</v>
      </c>
      <c r="C21" s="51" t="s">
        <v>72</v>
      </c>
      <c r="D21" s="50" t="s">
        <v>68</v>
      </c>
      <c r="E21" s="50" t="s">
        <v>73</v>
      </c>
      <c r="F21" s="50" t="s">
        <v>17</v>
      </c>
      <c r="G21" s="50" t="s">
        <v>5</v>
      </c>
      <c r="H21" s="52">
        <v>4</v>
      </c>
      <c r="I21" s="52"/>
      <c r="J21" s="52">
        <v>1</v>
      </c>
      <c r="K21" s="106">
        <f>H21+I21*2+J21*2</f>
        <v>6</v>
      </c>
      <c r="L21" s="52">
        <v>3</v>
      </c>
      <c r="M21" s="52"/>
      <c r="N21" s="52"/>
      <c r="O21" s="106">
        <f t="shared" si="3"/>
        <v>3</v>
      </c>
      <c r="P21" s="54">
        <v>2</v>
      </c>
      <c r="Q21" s="146">
        <v>3</v>
      </c>
      <c r="R21" s="305" t="s">
        <v>1233</v>
      </c>
      <c r="S21" s="306">
        <v>3</v>
      </c>
    </row>
    <row r="22" s="36" customFormat="1" customHeight="1" spans="1:21">
      <c r="A22" s="50" t="s">
        <v>217</v>
      </c>
      <c r="B22" s="50" t="s">
        <v>66</v>
      </c>
      <c r="C22" s="51" t="s">
        <v>75</v>
      </c>
      <c r="D22" s="50" t="s">
        <v>68</v>
      </c>
      <c r="E22" s="50" t="s">
        <v>76</v>
      </c>
      <c r="F22" s="50" t="s">
        <v>17</v>
      </c>
      <c r="G22" s="60" t="s">
        <v>5</v>
      </c>
      <c r="H22" s="52">
        <v>3</v>
      </c>
      <c r="I22" s="52">
        <v>1</v>
      </c>
      <c r="J22" s="50"/>
      <c r="K22" s="106">
        <f>H22+I22*2+J22*2</f>
        <v>5</v>
      </c>
      <c r="L22" s="50">
        <v>2</v>
      </c>
      <c r="M22" s="52"/>
      <c r="N22" s="50"/>
      <c r="O22" s="106">
        <f t="shared" si="3"/>
        <v>2</v>
      </c>
      <c r="P22" s="54">
        <v>2</v>
      </c>
      <c r="Q22" s="146">
        <v>3</v>
      </c>
      <c r="R22" s="305" t="s">
        <v>1233</v>
      </c>
      <c r="S22" s="306">
        <v>2</v>
      </c>
      <c r="T22" s="35"/>
      <c r="U22" s="35"/>
    </row>
    <row r="23" s="36" customFormat="1" customHeight="1" spans="1:21">
      <c r="A23" s="50" t="s">
        <v>217</v>
      </c>
      <c r="B23" s="50" t="s">
        <v>66</v>
      </c>
      <c r="C23" s="51" t="s">
        <v>78</v>
      </c>
      <c r="D23" s="50" t="s">
        <v>68</v>
      </c>
      <c r="E23" s="50" t="s">
        <v>79</v>
      </c>
      <c r="F23" s="50" t="s">
        <v>17</v>
      </c>
      <c r="G23" s="60" t="s">
        <v>5</v>
      </c>
      <c r="H23" s="52">
        <v>3</v>
      </c>
      <c r="I23" s="52"/>
      <c r="J23" s="50"/>
      <c r="K23" s="106">
        <f>H23+I23*2+J23*2</f>
        <v>3</v>
      </c>
      <c r="L23" s="52">
        <v>2</v>
      </c>
      <c r="M23" s="52"/>
      <c r="N23" s="52"/>
      <c r="O23" s="106">
        <f t="shared" si="3"/>
        <v>2</v>
      </c>
      <c r="P23" s="54">
        <v>2</v>
      </c>
      <c r="Q23" s="146">
        <v>3</v>
      </c>
      <c r="R23" s="305" t="s">
        <v>1233</v>
      </c>
      <c r="S23" s="306">
        <v>2</v>
      </c>
      <c r="T23" s="35"/>
      <c r="U23" s="35"/>
    </row>
    <row r="24" s="36" customFormat="1" customHeight="1" spans="1:21">
      <c r="A24" s="50" t="s">
        <v>217</v>
      </c>
      <c r="B24" s="50" t="s">
        <v>66</v>
      </c>
      <c r="C24" s="51" t="s">
        <v>81</v>
      </c>
      <c r="D24" s="50" t="s">
        <v>68</v>
      </c>
      <c r="E24" s="55" t="s">
        <v>14</v>
      </c>
      <c r="F24" s="55" t="s">
        <v>14</v>
      </c>
      <c r="G24" s="55" t="s">
        <v>14</v>
      </c>
      <c r="H24" s="55" t="s">
        <v>14</v>
      </c>
      <c r="I24" s="52"/>
      <c r="J24" s="50"/>
      <c r="K24" s="55" t="s">
        <v>14</v>
      </c>
      <c r="L24" s="52"/>
      <c r="M24" s="52"/>
      <c r="N24" s="52"/>
      <c r="O24" s="55" t="s">
        <v>14</v>
      </c>
      <c r="P24" s="300" t="s">
        <v>14</v>
      </c>
      <c r="Q24" s="55" t="s">
        <v>14</v>
      </c>
      <c r="R24" s="305" t="s">
        <v>1233</v>
      </c>
      <c r="S24" s="308"/>
      <c r="T24" s="35"/>
      <c r="U24" s="35"/>
    </row>
    <row r="25" s="38" customFormat="1" customHeight="1" spans="1:21">
      <c r="A25" s="56" t="s">
        <v>1236</v>
      </c>
      <c r="B25" s="57"/>
      <c r="C25" s="57"/>
      <c r="D25" s="57"/>
      <c r="E25" s="57"/>
      <c r="F25" s="57"/>
      <c r="G25" s="58"/>
      <c r="H25" s="59">
        <f>SUM(H20:H24)</f>
        <v>12</v>
      </c>
      <c r="I25" s="59">
        <f>SUM(I20:I24)</f>
        <v>1</v>
      </c>
      <c r="J25" s="59">
        <f t="shared" ref="H25:Q25" si="4">SUM(J20:J24)</f>
        <v>2</v>
      </c>
      <c r="K25" s="59">
        <f t="shared" si="4"/>
        <v>18</v>
      </c>
      <c r="L25" s="59">
        <f t="shared" si="4"/>
        <v>8</v>
      </c>
      <c r="M25" s="59">
        <f t="shared" si="4"/>
        <v>0</v>
      </c>
      <c r="N25" s="59">
        <f t="shared" si="4"/>
        <v>0</v>
      </c>
      <c r="O25" s="59">
        <f t="shared" si="4"/>
        <v>8</v>
      </c>
      <c r="P25" s="301">
        <f t="shared" si="4"/>
        <v>8</v>
      </c>
      <c r="Q25" s="59">
        <f t="shared" si="4"/>
        <v>12</v>
      </c>
      <c r="R25" s="307" t="s">
        <v>1237</v>
      </c>
      <c r="S25" s="307">
        <f>SUM(S20:S24)</f>
        <v>8</v>
      </c>
      <c r="T25" s="35"/>
      <c r="U25" s="35"/>
    </row>
    <row r="26" s="35" customFormat="1" customHeight="1" spans="1:19">
      <c r="A26" s="50" t="s">
        <v>217</v>
      </c>
      <c r="B26" s="50" t="s">
        <v>84</v>
      </c>
      <c r="C26" s="51" t="s">
        <v>85</v>
      </c>
      <c r="D26" s="50" t="s">
        <v>86</v>
      </c>
      <c r="E26" s="50" t="s">
        <v>87</v>
      </c>
      <c r="F26" s="50" t="s">
        <v>17</v>
      </c>
      <c r="G26" s="50" t="s">
        <v>5</v>
      </c>
      <c r="H26" s="52">
        <v>2</v>
      </c>
      <c r="I26" s="73">
        <v>1</v>
      </c>
      <c r="J26" s="52"/>
      <c r="K26" s="106">
        <f>H26+I26*2+J26*2</f>
        <v>4</v>
      </c>
      <c r="L26" s="50">
        <v>1</v>
      </c>
      <c r="M26" s="52"/>
      <c r="N26" s="52"/>
      <c r="O26" s="106">
        <f>L26+M26*2+N26*2</f>
        <v>1</v>
      </c>
      <c r="P26" s="54">
        <v>2</v>
      </c>
      <c r="Q26" s="146">
        <v>2</v>
      </c>
      <c r="R26" s="305" t="s">
        <v>1233</v>
      </c>
      <c r="S26" s="306">
        <v>1</v>
      </c>
    </row>
    <row r="27" s="35" customFormat="1" customHeight="1" spans="1:19">
      <c r="A27" s="50" t="s">
        <v>217</v>
      </c>
      <c r="B27" s="50" t="s">
        <v>84</v>
      </c>
      <c r="C27" s="51" t="s">
        <v>85</v>
      </c>
      <c r="D27" s="50" t="s">
        <v>86</v>
      </c>
      <c r="E27" s="50" t="s">
        <v>89</v>
      </c>
      <c r="F27" s="50" t="s">
        <v>17</v>
      </c>
      <c r="G27" s="55" t="s">
        <v>1238</v>
      </c>
      <c r="H27" s="52"/>
      <c r="I27" s="52"/>
      <c r="J27" s="52"/>
      <c r="K27" s="55" t="s">
        <v>14</v>
      </c>
      <c r="L27" s="50"/>
      <c r="M27" s="52"/>
      <c r="N27" s="52"/>
      <c r="O27" s="55" t="s">
        <v>14</v>
      </c>
      <c r="P27" s="300" t="s">
        <v>14</v>
      </c>
      <c r="Q27" s="55" t="s">
        <v>14</v>
      </c>
      <c r="R27" s="305" t="s">
        <v>1233</v>
      </c>
      <c r="S27" s="308"/>
    </row>
    <row r="28" s="35" customFormat="1" customHeight="1" spans="1:19">
      <c r="A28" s="50" t="s">
        <v>217</v>
      </c>
      <c r="B28" s="50" t="s">
        <v>84</v>
      </c>
      <c r="C28" s="51" t="s">
        <v>91</v>
      </c>
      <c r="D28" s="50" t="s">
        <v>86</v>
      </c>
      <c r="E28" s="50" t="s">
        <v>92</v>
      </c>
      <c r="F28" s="50" t="s">
        <v>17</v>
      </c>
      <c r="G28" s="50" t="s">
        <v>5</v>
      </c>
      <c r="H28" s="52">
        <v>3</v>
      </c>
      <c r="I28" s="52"/>
      <c r="J28" s="52"/>
      <c r="K28" s="106">
        <f>H28+I28*2+J28*2</f>
        <v>3</v>
      </c>
      <c r="L28" s="52"/>
      <c r="M28" s="52"/>
      <c r="N28" s="52"/>
      <c r="O28" s="72">
        <f>L28+M28*2+N28*2</f>
        <v>0</v>
      </c>
      <c r="P28" s="54">
        <v>2</v>
      </c>
      <c r="Q28" s="146">
        <v>3</v>
      </c>
      <c r="R28" s="305" t="s">
        <v>1233</v>
      </c>
      <c r="S28" s="308"/>
    </row>
    <row r="29" s="35" customFormat="1" customHeight="1" spans="1:19">
      <c r="A29" s="50" t="s">
        <v>217</v>
      </c>
      <c r="B29" s="50" t="s">
        <v>84</v>
      </c>
      <c r="C29" s="51" t="s">
        <v>91</v>
      </c>
      <c r="D29" s="50" t="s">
        <v>86</v>
      </c>
      <c r="E29" s="50" t="s">
        <v>94</v>
      </c>
      <c r="F29" s="50" t="s">
        <v>17</v>
      </c>
      <c r="G29" s="50" t="s">
        <v>5</v>
      </c>
      <c r="H29" s="52">
        <v>2</v>
      </c>
      <c r="I29" s="73">
        <v>1</v>
      </c>
      <c r="J29" s="52"/>
      <c r="K29" s="106">
        <f>H29+I29*2+J29*2</f>
        <v>4</v>
      </c>
      <c r="L29" s="52"/>
      <c r="M29" s="52"/>
      <c r="N29" s="52"/>
      <c r="O29" s="72">
        <f>L29+M29*2+N29*2</f>
        <v>0</v>
      </c>
      <c r="P29" s="54">
        <v>2</v>
      </c>
      <c r="Q29" s="146">
        <v>3</v>
      </c>
      <c r="R29" s="305" t="s">
        <v>1233</v>
      </c>
      <c r="S29" s="308"/>
    </row>
    <row r="30" s="35" customFormat="1" customHeight="1" spans="1:19">
      <c r="A30" s="50" t="s">
        <v>217</v>
      </c>
      <c r="B30" s="50" t="s">
        <v>84</v>
      </c>
      <c r="C30" s="51" t="s">
        <v>91</v>
      </c>
      <c r="D30" s="50" t="s">
        <v>86</v>
      </c>
      <c r="E30" s="50" t="s">
        <v>97</v>
      </c>
      <c r="F30" s="50" t="s">
        <v>17</v>
      </c>
      <c r="G30" s="50" t="s">
        <v>5</v>
      </c>
      <c r="H30" s="52">
        <v>3</v>
      </c>
      <c r="I30" s="73"/>
      <c r="J30" s="52"/>
      <c r="K30" s="106">
        <f>H30+I30*2+J30*2</f>
        <v>3</v>
      </c>
      <c r="L30" s="52"/>
      <c r="M30" s="52"/>
      <c r="N30" s="52"/>
      <c r="O30" s="72"/>
      <c r="P30" s="54"/>
      <c r="Q30" s="146">
        <v>3</v>
      </c>
      <c r="R30" s="305"/>
      <c r="S30" s="308"/>
    </row>
    <row r="31" s="35" customFormat="1" customHeight="1" spans="1:19">
      <c r="A31" s="56" t="s">
        <v>1236</v>
      </c>
      <c r="B31" s="57"/>
      <c r="C31" s="57"/>
      <c r="D31" s="57"/>
      <c r="E31" s="57"/>
      <c r="F31" s="57"/>
      <c r="G31" s="58"/>
      <c r="H31" s="59">
        <f>SUM(H26:H30)</f>
        <v>10</v>
      </c>
      <c r="I31" s="59">
        <f>SUM(I26:I30)</f>
        <v>2</v>
      </c>
      <c r="J31" s="59">
        <f>SUM(J26:J30)</f>
        <v>0</v>
      </c>
      <c r="K31" s="59">
        <f>SUM(K26:K30)</f>
        <v>14</v>
      </c>
      <c r="L31" s="59">
        <f t="shared" ref="H31:Q31" si="5">SUM(L26:L30)</f>
        <v>1</v>
      </c>
      <c r="M31" s="59">
        <f t="shared" si="5"/>
        <v>0</v>
      </c>
      <c r="N31" s="59">
        <f t="shared" si="5"/>
        <v>0</v>
      </c>
      <c r="O31" s="59">
        <f t="shared" si="5"/>
        <v>1</v>
      </c>
      <c r="P31" s="301">
        <f t="shared" si="5"/>
        <v>6</v>
      </c>
      <c r="Q31" s="59">
        <f t="shared" si="5"/>
        <v>11</v>
      </c>
      <c r="R31" s="305"/>
      <c r="S31" s="308"/>
    </row>
    <row r="32" s="39" customFormat="1" customHeight="1" spans="1:21">
      <c r="A32" s="50" t="s">
        <v>217</v>
      </c>
      <c r="B32" s="50" t="s">
        <v>84</v>
      </c>
      <c r="C32" s="51" t="s">
        <v>100</v>
      </c>
      <c r="D32" s="61" t="s">
        <v>222</v>
      </c>
      <c r="E32" s="50" t="s">
        <v>102</v>
      </c>
      <c r="F32" s="50" t="s">
        <v>17</v>
      </c>
      <c r="G32" s="50" t="s">
        <v>5</v>
      </c>
      <c r="H32" s="52">
        <v>1</v>
      </c>
      <c r="I32" s="52"/>
      <c r="J32" s="52"/>
      <c r="K32" s="106">
        <f t="shared" ref="K32:K38" si="6">H32+I32*2+J32*2</f>
        <v>1</v>
      </c>
      <c r="L32" s="52">
        <v>1</v>
      </c>
      <c r="M32" s="52"/>
      <c r="N32" s="52"/>
      <c r="O32" s="72">
        <f t="shared" ref="O32:O38" si="7">L32+M32*2+N32*2</f>
        <v>1</v>
      </c>
      <c r="P32" s="54">
        <v>2</v>
      </c>
      <c r="Q32" s="146">
        <v>1</v>
      </c>
      <c r="R32" s="305" t="s">
        <v>1233</v>
      </c>
      <c r="S32" s="308"/>
      <c r="U32" s="35"/>
    </row>
    <row r="33" s="39" customFormat="1" customHeight="1" spans="1:21">
      <c r="A33" s="50" t="s">
        <v>217</v>
      </c>
      <c r="B33" s="55" t="s">
        <v>58</v>
      </c>
      <c r="C33" s="51" t="s">
        <v>105</v>
      </c>
      <c r="D33" s="61" t="s">
        <v>222</v>
      </c>
      <c r="E33" s="50" t="s">
        <v>106</v>
      </c>
      <c r="F33" s="50" t="s">
        <v>17</v>
      </c>
      <c r="G33" s="50" t="s">
        <v>5</v>
      </c>
      <c r="H33" s="52">
        <v>1</v>
      </c>
      <c r="I33" s="52"/>
      <c r="J33" s="52"/>
      <c r="K33" s="106">
        <f t="shared" si="6"/>
        <v>1</v>
      </c>
      <c r="L33" s="52">
        <v>1</v>
      </c>
      <c r="M33" s="52"/>
      <c r="N33" s="52"/>
      <c r="O33" s="106">
        <f t="shared" si="7"/>
        <v>1</v>
      </c>
      <c r="P33" s="54">
        <v>2</v>
      </c>
      <c r="Q33" s="146">
        <v>1</v>
      </c>
      <c r="R33" s="305" t="s">
        <v>1233</v>
      </c>
      <c r="S33" s="308"/>
      <c r="T33" s="35"/>
      <c r="U33" s="35"/>
    </row>
    <row r="34" s="37" customFormat="1" customHeight="1" spans="1:21">
      <c r="A34" s="50" t="s">
        <v>217</v>
      </c>
      <c r="B34" s="55" t="s">
        <v>58</v>
      </c>
      <c r="C34" s="51" t="s">
        <v>105</v>
      </c>
      <c r="D34" s="61" t="s">
        <v>222</v>
      </c>
      <c r="E34" s="50" t="s">
        <v>109</v>
      </c>
      <c r="F34" s="50" t="s">
        <v>17</v>
      </c>
      <c r="G34" s="50" t="s">
        <v>5</v>
      </c>
      <c r="H34" s="52">
        <v>2</v>
      </c>
      <c r="I34" s="52">
        <v>2</v>
      </c>
      <c r="J34" s="52"/>
      <c r="K34" s="106">
        <f t="shared" si="6"/>
        <v>6</v>
      </c>
      <c r="L34" s="52">
        <v>2</v>
      </c>
      <c r="M34" s="52">
        <v>2</v>
      </c>
      <c r="N34" s="52"/>
      <c r="O34" s="106">
        <f t="shared" si="7"/>
        <v>6</v>
      </c>
      <c r="P34" s="54">
        <v>2</v>
      </c>
      <c r="Q34" s="146">
        <v>1</v>
      </c>
      <c r="R34" s="305" t="s">
        <v>1233</v>
      </c>
      <c r="S34" s="308"/>
      <c r="T34" s="35"/>
      <c r="U34" s="35"/>
    </row>
    <row r="35" s="39" customFormat="1" customHeight="1" spans="1:21">
      <c r="A35" s="50" t="s">
        <v>217</v>
      </c>
      <c r="B35" s="55" t="s">
        <v>58</v>
      </c>
      <c r="C35" s="51" t="s">
        <v>111</v>
      </c>
      <c r="D35" s="61" t="s">
        <v>222</v>
      </c>
      <c r="E35" s="50" t="s">
        <v>112</v>
      </c>
      <c r="F35" s="50" t="s">
        <v>17</v>
      </c>
      <c r="G35" s="50" t="s">
        <v>5</v>
      </c>
      <c r="H35" s="52">
        <v>1</v>
      </c>
      <c r="I35" s="52">
        <v>1</v>
      </c>
      <c r="J35" s="52">
        <v>1</v>
      </c>
      <c r="K35" s="106">
        <f t="shared" si="6"/>
        <v>5</v>
      </c>
      <c r="L35" s="52">
        <v>1</v>
      </c>
      <c r="M35" s="52">
        <v>1</v>
      </c>
      <c r="N35" s="52">
        <v>1</v>
      </c>
      <c r="O35" s="106">
        <f t="shared" si="7"/>
        <v>5</v>
      </c>
      <c r="P35" s="54">
        <v>2</v>
      </c>
      <c r="Q35" s="146">
        <v>1</v>
      </c>
      <c r="R35" s="305" t="s">
        <v>1233</v>
      </c>
      <c r="S35" s="308"/>
      <c r="T35" s="35"/>
      <c r="U35" s="35"/>
    </row>
    <row r="36" s="39" customFormat="1" customHeight="1" spans="1:21">
      <c r="A36" s="50" t="s">
        <v>217</v>
      </c>
      <c r="B36" s="55" t="s">
        <v>58</v>
      </c>
      <c r="C36" s="51" t="s">
        <v>111</v>
      </c>
      <c r="D36" s="61" t="s">
        <v>222</v>
      </c>
      <c r="E36" s="50" t="s">
        <v>115</v>
      </c>
      <c r="F36" s="50" t="s">
        <v>17</v>
      </c>
      <c r="G36" s="50" t="s">
        <v>5</v>
      </c>
      <c r="H36" s="52">
        <v>2</v>
      </c>
      <c r="I36" s="52"/>
      <c r="J36" s="52"/>
      <c r="K36" s="106">
        <f t="shared" si="6"/>
        <v>2</v>
      </c>
      <c r="L36" s="52">
        <v>1</v>
      </c>
      <c r="M36" s="52"/>
      <c r="N36" s="52"/>
      <c r="O36" s="106">
        <f t="shared" si="7"/>
        <v>1</v>
      </c>
      <c r="P36" s="54">
        <v>2</v>
      </c>
      <c r="Q36" s="146">
        <v>2</v>
      </c>
      <c r="R36" s="305" t="s">
        <v>1233</v>
      </c>
      <c r="S36" s="306">
        <v>1</v>
      </c>
      <c r="T36" s="35"/>
      <c r="U36" s="35"/>
    </row>
    <row r="37" s="37" customFormat="1" customHeight="1" spans="1:21">
      <c r="A37" s="50" t="s">
        <v>217</v>
      </c>
      <c r="B37" s="55" t="s">
        <v>58</v>
      </c>
      <c r="C37" s="51" t="s">
        <v>117</v>
      </c>
      <c r="D37" s="61" t="s">
        <v>222</v>
      </c>
      <c r="E37" s="50" t="s">
        <v>118</v>
      </c>
      <c r="F37" s="50" t="s">
        <v>17</v>
      </c>
      <c r="G37" s="50" t="s">
        <v>5</v>
      </c>
      <c r="H37" s="52">
        <v>1</v>
      </c>
      <c r="I37" s="52">
        <v>1</v>
      </c>
      <c r="J37" s="52"/>
      <c r="K37" s="106">
        <f t="shared" si="6"/>
        <v>3</v>
      </c>
      <c r="L37" s="52">
        <v>1</v>
      </c>
      <c r="M37" s="52">
        <v>1</v>
      </c>
      <c r="N37" s="52"/>
      <c r="O37" s="106">
        <f t="shared" si="7"/>
        <v>3</v>
      </c>
      <c r="P37" s="54">
        <v>2</v>
      </c>
      <c r="Q37" s="72"/>
      <c r="R37" s="305" t="s">
        <v>1233</v>
      </c>
      <c r="S37" s="308"/>
      <c r="T37" s="35"/>
      <c r="U37" s="35"/>
    </row>
    <row r="38" s="39" customFormat="1" customHeight="1" spans="1:21">
      <c r="A38" s="50" t="s">
        <v>217</v>
      </c>
      <c r="B38" s="55" t="s">
        <v>58</v>
      </c>
      <c r="C38" s="51" t="s">
        <v>117</v>
      </c>
      <c r="D38" s="61" t="s">
        <v>222</v>
      </c>
      <c r="E38" s="50" t="s">
        <v>121</v>
      </c>
      <c r="F38" s="50" t="s">
        <v>17</v>
      </c>
      <c r="G38" s="50" t="s">
        <v>5</v>
      </c>
      <c r="H38" s="52">
        <v>1</v>
      </c>
      <c r="I38" s="52"/>
      <c r="J38" s="52"/>
      <c r="K38" s="106">
        <f t="shared" si="6"/>
        <v>1</v>
      </c>
      <c r="L38" s="52">
        <v>1</v>
      </c>
      <c r="M38" s="52"/>
      <c r="N38" s="52"/>
      <c r="O38" s="106">
        <f t="shared" si="7"/>
        <v>1</v>
      </c>
      <c r="P38" s="54">
        <v>2</v>
      </c>
      <c r="Q38" s="146">
        <v>1</v>
      </c>
      <c r="R38" s="305" t="s">
        <v>1233</v>
      </c>
      <c r="S38" s="306">
        <v>1</v>
      </c>
      <c r="T38" s="35"/>
      <c r="U38" s="35"/>
    </row>
    <row r="39" s="37" customFormat="1" customHeight="1" spans="1:21">
      <c r="A39" s="56" t="s">
        <v>223</v>
      </c>
      <c r="B39" s="57"/>
      <c r="C39" s="57"/>
      <c r="D39" s="57"/>
      <c r="E39" s="57"/>
      <c r="F39" s="57"/>
      <c r="G39" s="58"/>
      <c r="H39" s="59">
        <f>SUM(H32:H38)</f>
        <v>9</v>
      </c>
      <c r="I39" s="59">
        <f>SUM(I32:I38)</f>
        <v>4</v>
      </c>
      <c r="J39" s="59">
        <f t="shared" ref="H39:Q39" si="8">SUM(J32:J38)</f>
        <v>1</v>
      </c>
      <c r="K39" s="59">
        <f t="shared" si="8"/>
        <v>19</v>
      </c>
      <c r="L39" s="59">
        <f t="shared" si="8"/>
        <v>8</v>
      </c>
      <c r="M39" s="59">
        <f t="shared" si="8"/>
        <v>4</v>
      </c>
      <c r="N39" s="59">
        <f t="shared" si="8"/>
        <v>1</v>
      </c>
      <c r="O39" s="59">
        <f t="shared" si="8"/>
        <v>18</v>
      </c>
      <c r="P39" s="301">
        <f t="shared" si="8"/>
        <v>14</v>
      </c>
      <c r="Q39" s="59">
        <f t="shared" si="8"/>
        <v>7</v>
      </c>
      <c r="R39" s="307" t="s">
        <v>1239</v>
      </c>
      <c r="S39" s="307">
        <f>SUM(S32:S38)</f>
        <v>2</v>
      </c>
      <c r="T39" s="35"/>
      <c r="U39" s="35"/>
    </row>
    <row r="40" s="37" customFormat="1" customHeight="1" spans="1:21">
      <c r="A40" s="50" t="s">
        <v>217</v>
      </c>
      <c r="B40" s="50" t="s">
        <v>123</v>
      </c>
      <c r="C40" s="51" t="s">
        <v>125</v>
      </c>
      <c r="D40" s="50" t="s">
        <v>126</v>
      </c>
      <c r="E40" s="61" t="s">
        <v>127</v>
      </c>
      <c r="F40" s="50" t="s">
        <v>17</v>
      </c>
      <c r="G40" s="61" t="s">
        <v>5</v>
      </c>
      <c r="H40" s="52">
        <v>1</v>
      </c>
      <c r="I40" s="52"/>
      <c r="J40" s="52"/>
      <c r="K40" s="106">
        <f t="shared" ref="K40:K43" si="9">H40+I40*2+J40*2</f>
        <v>1</v>
      </c>
      <c r="L40" s="52"/>
      <c r="M40" s="52"/>
      <c r="N40" s="52"/>
      <c r="O40" s="72">
        <f>L40+M40*2+N40*2</f>
        <v>0</v>
      </c>
      <c r="P40" s="54" t="s">
        <v>14</v>
      </c>
      <c r="Q40" s="72"/>
      <c r="R40" s="305" t="s">
        <v>14</v>
      </c>
      <c r="S40" s="308"/>
      <c r="T40" s="35"/>
      <c r="U40" s="35"/>
    </row>
    <row r="41" s="37" customFormat="1" customHeight="1" spans="1:21">
      <c r="A41" s="50" t="s">
        <v>217</v>
      </c>
      <c r="B41" s="50" t="s">
        <v>123</v>
      </c>
      <c r="C41" s="51" t="s">
        <v>131</v>
      </c>
      <c r="D41" s="50" t="s">
        <v>126</v>
      </c>
      <c r="E41" s="61" t="s">
        <v>132</v>
      </c>
      <c r="F41" s="50" t="s">
        <v>17</v>
      </c>
      <c r="G41" s="61" t="s">
        <v>5</v>
      </c>
      <c r="H41" s="52">
        <v>1</v>
      </c>
      <c r="I41" s="50"/>
      <c r="J41" s="50">
        <v>1</v>
      </c>
      <c r="K41" s="106">
        <f t="shared" si="9"/>
        <v>3</v>
      </c>
      <c r="L41" s="50"/>
      <c r="M41" s="50"/>
      <c r="N41" s="50"/>
      <c r="O41" s="72">
        <f>L41+M41*2+N41*2</f>
        <v>0</v>
      </c>
      <c r="P41" s="54">
        <v>2</v>
      </c>
      <c r="Q41" s="146">
        <v>2</v>
      </c>
      <c r="R41" s="305" t="s">
        <v>1233</v>
      </c>
      <c r="S41" s="308"/>
      <c r="T41" s="35"/>
      <c r="U41" s="35"/>
    </row>
    <row r="42" s="37" customFormat="1" customHeight="1" spans="1:21">
      <c r="A42" s="50" t="s">
        <v>217</v>
      </c>
      <c r="B42" s="50" t="s">
        <v>123</v>
      </c>
      <c r="C42" s="51" t="s">
        <v>131</v>
      </c>
      <c r="D42" s="50" t="s">
        <v>126</v>
      </c>
      <c r="E42" s="50" t="s">
        <v>135</v>
      </c>
      <c r="F42" s="50" t="s">
        <v>17</v>
      </c>
      <c r="G42" s="50" t="s">
        <v>5</v>
      </c>
      <c r="H42" s="52"/>
      <c r="I42" s="52">
        <v>2</v>
      </c>
      <c r="J42" s="52"/>
      <c r="K42" s="106">
        <f t="shared" si="9"/>
        <v>4</v>
      </c>
      <c r="L42" s="52"/>
      <c r="M42" s="52"/>
      <c r="N42" s="52"/>
      <c r="O42" s="72">
        <f>L42+M42*2+N42*2</f>
        <v>0</v>
      </c>
      <c r="P42" s="54">
        <v>2</v>
      </c>
      <c r="Q42" s="146">
        <v>2</v>
      </c>
      <c r="R42" s="305" t="s">
        <v>1233</v>
      </c>
      <c r="S42" s="308"/>
      <c r="T42" s="35"/>
      <c r="U42" s="35"/>
    </row>
    <row r="43" s="39" customFormat="1" customHeight="1" spans="1:21">
      <c r="A43" s="50" t="s">
        <v>217</v>
      </c>
      <c r="B43" s="50" t="s">
        <v>66</v>
      </c>
      <c r="C43" s="51" t="s">
        <v>137</v>
      </c>
      <c r="D43" s="50" t="s">
        <v>126</v>
      </c>
      <c r="E43" s="61" t="s">
        <v>138</v>
      </c>
      <c r="F43" s="53" t="s">
        <v>22</v>
      </c>
      <c r="G43" s="50" t="s">
        <v>5</v>
      </c>
      <c r="H43" s="52"/>
      <c r="I43" s="52">
        <v>1</v>
      </c>
      <c r="J43" s="52"/>
      <c r="K43" s="106">
        <f t="shared" si="9"/>
        <v>2</v>
      </c>
      <c r="L43" s="52"/>
      <c r="M43" s="52"/>
      <c r="N43" s="52"/>
      <c r="O43" s="72">
        <f>L43+M43*2+N43*2</f>
        <v>0</v>
      </c>
      <c r="P43" s="54">
        <v>2</v>
      </c>
      <c r="Q43" s="146">
        <v>1</v>
      </c>
      <c r="R43" s="305" t="s">
        <v>1233</v>
      </c>
      <c r="S43" s="308"/>
      <c r="T43" s="35"/>
      <c r="U43" s="35"/>
    </row>
    <row r="44" s="38" customFormat="1" customHeight="1" spans="1:19">
      <c r="A44" s="56" t="s">
        <v>1240</v>
      </c>
      <c r="B44" s="57"/>
      <c r="C44" s="57"/>
      <c r="D44" s="57"/>
      <c r="E44" s="57"/>
      <c r="F44" s="57"/>
      <c r="G44" s="58"/>
      <c r="H44" s="59">
        <f>SUM(H40:H43)</f>
        <v>2</v>
      </c>
      <c r="I44" s="59">
        <f t="shared" ref="H44:Q44" si="10">SUM(I40:I43)</f>
        <v>3</v>
      </c>
      <c r="J44" s="59">
        <f t="shared" si="10"/>
        <v>1</v>
      </c>
      <c r="K44" s="59">
        <f t="shared" si="10"/>
        <v>10</v>
      </c>
      <c r="L44" s="59">
        <f t="shared" si="10"/>
        <v>0</v>
      </c>
      <c r="M44" s="59">
        <f t="shared" si="10"/>
        <v>0</v>
      </c>
      <c r="N44" s="59">
        <f t="shared" si="10"/>
        <v>0</v>
      </c>
      <c r="O44" s="59">
        <f t="shared" si="10"/>
        <v>0</v>
      </c>
      <c r="P44" s="301">
        <f t="shared" si="10"/>
        <v>6</v>
      </c>
      <c r="Q44" s="59">
        <f t="shared" si="10"/>
        <v>5</v>
      </c>
      <c r="R44" s="307" t="s">
        <v>1241</v>
      </c>
      <c r="S44" s="307">
        <f>SUM(S40:S43)</f>
        <v>0</v>
      </c>
    </row>
    <row r="45" s="40" customFormat="1" customHeight="1" spans="1:19">
      <c r="A45" s="74" t="s">
        <v>1242</v>
      </c>
      <c r="B45" s="297"/>
      <c r="C45" s="297"/>
      <c r="D45" s="297"/>
      <c r="E45" s="297"/>
      <c r="F45" s="297"/>
      <c r="G45" s="297"/>
      <c r="H45" s="297">
        <f>H19+H25+H44+H39+H31</f>
        <v>72</v>
      </c>
      <c r="I45" s="297">
        <f t="shared" ref="I45:Q45" si="11">I19+I25+I44+I39+I31</f>
        <v>19</v>
      </c>
      <c r="J45" s="297">
        <f t="shared" si="11"/>
        <v>25</v>
      </c>
      <c r="K45" s="297">
        <f t="shared" si="11"/>
        <v>160</v>
      </c>
      <c r="L45" s="297">
        <f t="shared" si="11"/>
        <v>32</v>
      </c>
      <c r="M45" s="297">
        <f t="shared" si="11"/>
        <v>6</v>
      </c>
      <c r="N45" s="297">
        <f t="shared" si="11"/>
        <v>3</v>
      </c>
      <c r="O45" s="297">
        <f t="shared" si="11"/>
        <v>50</v>
      </c>
      <c r="P45" s="297">
        <f t="shared" si="11"/>
        <v>62</v>
      </c>
      <c r="Q45" s="297">
        <f t="shared" si="11"/>
        <v>74</v>
      </c>
      <c r="R45" s="74" t="s">
        <v>1243</v>
      </c>
      <c r="S45" s="74" t="e">
        <f>S19+S25+#REF!+S39+S44</f>
        <v>#REF!</v>
      </c>
    </row>
    <row r="46" s="40" customFormat="1" customHeight="1" spans="1:19">
      <c r="A46" s="64" t="s">
        <v>226</v>
      </c>
      <c r="B46" s="64"/>
      <c r="C46" s="64"/>
      <c r="D46" s="64"/>
      <c r="E46" s="64"/>
      <c r="F46" s="64"/>
      <c r="G46" s="64"/>
      <c r="H46" s="65">
        <f>(H45/34+I45/34*2+J45/34*2)/6*100</f>
        <v>78.4313725490196</v>
      </c>
      <c r="I46" s="65"/>
      <c r="J46" s="65"/>
      <c r="K46" s="65"/>
      <c r="L46" s="65">
        <f>(L45/34+M45/34*2+N45/34*2)/6*100</f>
        <v>24.5098039215686</v>
      </c>
      <c r="M46" s="65"/>
      <c r="N46" s="65"/>
      <c r="O46" s="65"/>
      <c r="P46" s="302"/>
      <c r="Q46" s="77"/>
      <c r="R46" s="63"/>
      <c r="S46" s="309"/>
    </row>
    <row r="47" s="35" customFormat="1" customHeight="1" spans="1:19">
      <c r="A47" s="62" t="s">
        <v>227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303"/>
      <c r="Q47" s="62"/>
      <c r="R47" s="62"/>
      <c r="S47" s="294"/>
    </row>
    <row r="48" s="35" customFormat="1" customHeight="1" spans="3:19">
      <c r="C48" s="41"/>
      <c r="P48" s="293"/>
      <c r="S48" s="294"/>
    </row>
    <row r="52" s="35" customFormat="1" customHeight="1" spans="3:19">
      <c r="C52" s="41"/>
      <c r="P52" s="293"/>
      <c r="S52" s="294"/>
    </row>
    <row r="53" customHeight="1" spans="5:5">
      <c r="E53" s="206" t="s">
        <v>1244</v>
      </c>
    </row>
    <row r="54" customHeight="1" spans="5:5">
      <c r="E54" s="207" t="s">
        <v>881</v>
      </c>
    </row>
    <row r="55" customHeight="1" spans="5:5">
      <c r="E55" s="207" t="s">
        <v>20</v>
      </c>
    </row>
    <row r="56" customHeight="1" spans="5:5">
      <c r="E56" s="207" t="s">
        <v>23</v>
      </c>
    </row>
    <row r="57" customHeight="1" spans="5:5">
      <c r="E57" s="207" t="s">
        <v>27</v>
      </c>
    </row>
    <row r="58" customHeight="1" spans="5:5">
      <c r="E58" s="207" t="s">
        <v>30</v>
      </c>
    </row>
    <row r="59" customHeight="1" spans="5:5">
      <c r="E59" s="207" t="s">
        <v>34</v>
      </c>
    </row>
    <row r="60" customHeight="1" spans="5:5">
      <c r="E60" s="207" t="s">
        <v>37</v>
      </c>
    </row>
    <row r="61" customHeight="1" spans="5:5">
      <c r="E61" s="207" t="s">
        <v>40</v>
      </c>
    </row>
    <row r="62" customHeight="1" spans="5:5">
      <c r="E62" s="207" t="s">
        <v>43</v>
      </c>
    </row>
    <row r="63" customHeight="1" spans="5:5">
      <c r="E63" s="207" t="s">
        <v>46</v>
      </c>
    </row>
    <row r="64" customHeight="1" spans="5:5">
      <c r="E64" s="207" t="s">
        <v>51</v>
      </c>
    </row>
    <row r="65" customHeight="1" spans="5:5">
      <c r="E65" s="207" t="s">
        <v>53</v>
      </c>
    </row>
    <row r="66" customHeight="1" spans="5:5">
      <c r="E66" s="207" t="s">
        <v>56</v>
      </c>
    </row>
    <row r="67" customHeight="1" spans="5:5">
      <c r="E67" s="207" t="s">
        <v>61</v>
      </c>
    </row>
    <row r="68" customHeight="1" spans="5:5">
      <c r="E68" s="207" t="s">
        <v>64</v>
      </c>
    </row>
    <row r="69" customHeight="1" spans="5:5">
      <c r="E69" s="207" t="s">
        <v>69</v>
      </c>
    </row>
    <row r="70" customHeight="1" spans="5:5">
      <c r="E70" s="207" t="s">
        <v>73</v>
      </c>
    </row>
    <row r="71" customHeight="1" spans="5:5">
      <c r="E71" s="207" t="s">
        <v>76</v>
      </c>
    </row>
    <row r="72" customHeight="1" spans="5:5">
      <c r="E72" s="207" t="s">
        <v>79</v>
      </c>
    </row>
    <row r="73" customHeight="1" spans="5:5">
      <c r="E73" s="207" t="s">
        <v>87</v>
      </c>
    </row>
    <row r="74" customHeight="1" spans="5:5">
      <c r="E74" s="207" t="s">
        <v>92</v>
      </c>
    </row>
    <row r="75" customHeight="1" spans="5:5">
      <c r="E75" s="207" t="s">
        <v>94</v>
      </c>
    </row>
    <row r="76" customHeight="1" spans="5:5">
      <c r="E76" s="207" t="s">
        <v>97</v>
      </c>
    </row>
    <row r="77" customHeight="1" spans="5:5">
      <c r="E77" s="207" t="s">
        <v>102</v>
      </c>
    </row>
    <row r="78" customHeight="1" spans="5:5">
      <c r="E78" s="207" t="s">
        <v>106</v>
      </c>
    </row>
    <row r="79" customHeight="1" spans="5:5">
      <c r="E79" s="207" t="s">
        <v>109</v>
      </c>
    </row>
    <row r="80" customHeight="1" spans="5:5">
      <c r="E80" s="207" t="s">
        <v>112</v>
      </c>
    </row>
    <row r="81" customHeight="1" spans="5:5">
      <c r="E81" s="207" t="s">
        <v>115</v>
      </c>
    </row>
    <row r="82" customHeight="1" spans="5:5">
      <c r="E82" s="207" t="s">
        <v>118</v>
      </c>
    </row>
    <row r="83" customHeight="1" spans="5:5">
      <c r="E83" s="207" t="s">
        <v>121</v>
      </c>
    </row>
    <row r="84" customHeight="1" spans="5:5">
      <c r="E84" s="207" t="s">
        <v>127</v>
      </c>
    </row>
    <row r="85" customHeight="1" spans="5:5">
      <c r="E85" s="207" t="s">
        <v>132</v>
      </c>
    </row>
    <row r="86" customHeight="1" spans="5:5">
      <c r="E86" s="207" t="s">
        <v>135</v>
      </c>
    </row>
    <row r="87" customHeight="1" spans="5:5">
      <c r="E87" s="207" t="s">
        <v>138</v>
      </c>
    </row>
    <row r="88" customHeight="1" spans="5:5">
      <c r="E88" s="206" t="s">
        <v>1245</v>
      </c>
    </row>
    <row r="183" s="36" customFormat="1" customHeight="1" spans="3:19">
      <c r="C183" s="78"/>
      <c r="O183" s="35"/>
      <c r="P183" s="293"/>
      <c r="S183" s="311"/>
    </row>
    <row r="184" s="36" customFormat="1" customHeight="1" spans="3:19">
      <c r="C184" s="78"/>
      <c r="O184" s="35"/>
      <c r="P184" s="293"/>
      <c r="S184" s="311"/>
    </row>
    <row r="185" s="36" customFormat="1" customHeight="1" spans="3:19">
      <c r="C185" s="78"/>
      <c r="O185" s="35"/>
      <c r="P185" s="293"/>
      <c r="S185" s="311"/>
    </row>
    <row r="186" s="36" customFormat="1" customHeight="1" spans="3:19">
      <c r="C186" s="78"/>
      <c r="O186" s="35"/>
      <c r="P186" s="293"/>
      <c r="S186" s="311"/>
    </row>
    <row r="191" s="36" customFormat="1" customHeight="1" spans="3:19">
      <c r="C191" s="78"/>
      <c r="P191" s="310"/>
      <c r="S191" s="311"/>
    </row>
    <row r="192" s="36" customFormat="1" customHeight="1" spans="3:19">
      <c r="C192" s="78"/>
      <c r="P192" s="310"/>
      <c r="S192" s="311"/>
    </row>
    <row r="193" s="36" customFormat="1" customHeight="1" spans="3:19">
      <c r="C193" s="78"/>
      <c r="P193" s="310"/>
      <c r="S193" s="311"/>
    </row>
    <row r="194" s="36" customFormat="1" customHeight="1" spans="3:19">
      <c r="C194" s="78"/>
      <c r="P194" s="310"/>
      <c r="S194" s="311"/>
    </row>
    <row r="195" s="36" customFormat="1" customHeight="1" spans="3:19">
      <c r="C195" s="78"/>
      <c r="P195" s="310"/>
      <c r="S195" s="311"/>
    </row>
    <row r="196" s="36" customFormat="1" customHeight="1" spans="3:19">
      <c r="C196" s="78"/>
      <c r="P196" s="310"/>
      <c r="S196" s="311"/>
    </row>
    <row r="197" s="36" customFormat="1" customHeight="1" spans="3:19">
      <c r="C197" s="78"/>
      <c r="P197" s="310"/>
      <c r="S197" s="311"/>
    </row>
    <row r="198" s="36" customFormat="1" customHeight="1" spans="3:19">
      <c r="C198" s="78"/>
      <c r="P198" s="310"/>
      <c r="S198" s="311"/>
    </row>
    <row r="199" s="36" customFormat="1" customHeight="1" spans="3:19">
      <c r="C199" s="78"/>
      <c r="P199" s="310"/>
      <c r="S199" s="311"/>
    </row>
    <row r="200" s="36" customFormat="1" customHeight="1" spans="3:19">
      <c r="C200" s="78"/>
      <c r="P200" s="310"/>
      <c r="S200" s="311"/>
    </row>
    <row r="201" s="36" customFormat="1" customHeight="1" spans="3:19">
      <c r="C201" s="78"/>
      <c r="P201" s="310"/>
      <c r="S201" s="311"/>
    </row>
    <row r="202" s="36" customFormat="1" customHeight="1" spans="3:19">
      <c r="C202" s="78"/>
      <c r="P202" s="310"/>
      <c r="S202" s="311"/>
    </row>
    <row r="203" s="36" customFormat="1" customHeight="1" spans="3:19">
      <c r="C203" s="78"/>
      <c r="P203" s="310"/>
      <c r="S203" s="311"/>
    </row>
    <row r="204" s="36" customFormat="1" customHeight="1" spans="3:19">
      <c r="C204" s="78"/>
      <c r="P204" s="310"/>
      <c r="S204" s="311"/>
    </row>
    <row r="205" s="36" customFormat="1" customHeight="1" spans="3:19">
      <c r="C205" s="78"/>
      <c r="P205" s="310"/>
      <c r="S205" s="311"/>
    </row>
    <row r="206" s="36" customFormat="1" customHeight="1" spans="3:19">
      <c r="C206" s="78"/>
      <c r="P206" s="310"/>
      <c r="S206" s="311"/>
    </row>
    <row r="207" s="36" customFormat="1" customHeight="1" spans="3:19">
      <c r="C207" s="78"/>
      <c r="P207" s="310"/>
      <c r="S207" s="311"/>
    </row>
    <row r="208" s="36" customFormat="1" customHeight="1" spans="3:19">
      <c r="C208" s="78"/>
      <c r="P208" s="310"/>
      <c r="S208" s="311"/>
    </row>
    <row r="209" s="36" customFormat="1" customHeight="1" spans="3:19">
      <c r="C209" s="78"/>
      <c r="P209" s="310"/>
      <c r="S209" s="311"/>
    </row>
    <row r="210" s="36" customFormat="1" customHeight="1" spans="3:19">
      <c r="C210" s="78"/>
      <c r="P210" s="310"/>
      <c r="S210" s="311"/>
    </row>
    <row r="211" s="36" customFormat="1" customHeight="1" spans="3:19">
      <c r="C211" s="78"/>
      <c r="P211" s="310"/>
      <c r="S211" s="311"/>
    </row>
    <row r="212" s="36" customFormat="1" customHeight="1" spans="3:19">
      <c r="C212" s="78"/>
      <c r="P212" s="310"/>
      <c r="S212" s="311"/>
    </row>
    <row r="213" s="36" customFormat="1" customHeight="1" spans="3:19">
      <c r="C213" s="78"/>
      <c r="P213" s="310"/>
      <c r="S213" s="311"/>
    </row>
    <row r="214" s="36" customFormat="1" customHeight="1" spans="3:19">
      <c r="C214" s="78"/>
      <c r="P214" s="310"/>
      <c r="S214" s="311"/>
    </row>
    <row r="215" s="36" customFormat="1" customHeight="1" spans="3:19">
      <c r="C215" s="78"/>
      <c r="P215" s="310"/>
      <c r="S215" s="311"/>
    </row>
    <row r="216" s="36" customFormat="1" customHeight="1" spans="3:19">
      <c r="C216" s="78"/>
      <c r="P216" s="310"/>
      <c r="S216" s="311"/>
    </row>
    <row r="217" s="36" customFormat="1" customHeight="1" spans="3:19">
      <c r="C217" s="78"/>
      <c r="P217" s="310"/>
      <c r="S217" s="311"/>
    </row>
    <row r="218" s="36" customFormat="1" customHeight="1" spans="3:19">
      <c r="C218" s="78"/>
      <c r="P218" s="310"/>
      <c r="S218" s="311"/>
    </row>
    <row r="219" s="36" customFormat="1" customHeight="1" spans="3:19">
      <c r="C219" s="78"/>
      <c r="P219" s="310"/>
      <c r="S219" s="311"/>
    </row>
    <row r="220" s="36" customFormat="1" customHeight="1" spans="3:19">
      <c r="C220" s="78"/>
      <c r="P220" s="310"/>
      <c r="S220" s="311"/>
    </row>
    <row r="221" s="36" customFormat="1" customHeight="1" spans="3:19">
      <c r="C221" s="78"/>
      <c r="P221" s="310"/>
      <c r="S221" s="311"/>
    </row>
    <row r="222" s="36" customFormat="1" customHeight="1" spans="3:19">
      <c r="C222" s="78"/>
      <c r="P222" s="310"/>
      <c r="S222" s="311"/>
    </row>
    <row r="223" s="36" customFormat="1" customHeight="1" spans="3:19">
      <c r="C223" s="78"/>
      <c r="P223" s="310"/>
      <c r="S223" s="311"/>
    </row>
    <row r="224" s="36" customFormat="1" customHeight="1" spans="3:19">
      <c r="C224" s="78"/>
      <c r="P224" s="310"/>
      <c r="S224" s="311"/>
    </row>
    <row r="225" s="36" customFormat="1" customHeight="1" spans="3:19">
      <c r="C225" s="78"/>
      <c r="P225" s="310"/>
      <c r="S225" s="311"/>
    </row>
    <row r="226" s="36" customFormat="1" customHeight="1" spans="3:19">
      <c r="C226" s="78"/>
      <c r="P226" s="310"/>
      <c r="S226" s="311"/>
    </row>
    <row r="227" s="36" customFormat="1" customHeight="1" spans="3:19">
      <c r="C227" s="78"/>
      <c r="P227" s="310"/>
      <c r="S227" s="311"/>
    </row>
    <row r="228" s="36" customFormat="1" customHeight="1" spans="3:19">
      <c r="C228" s="78"/>
      <c r="P228" s="310"/>
      <c r="S228" s="311"/>
    </row>
    <row r="229" s="36" customFormat="1" customHeight="1" spans="3:19">
      <c r="C229" s="78"/>
      <c r="P229" s="310"/>
      <c r="S229" s="311"/>
    </row>
    <row r="230" s="36" customFormat="1" customHeight="1" spans="3:19">
      <c r="C230" s="78"/>
      <c r="P230" s="310"/>
      <c r="S230" s="311"/>
    </row>
    <row r="231" s="36" customFormat="1" customHeight="1" spans="3:19">
      <c r="C231" s="78"/>
      <c r="P231" s="310"/>
      <c r="S231" s="311"/>
    </row>
    <row r="232" s="36" customFormat="1" customHeight="1" spans="3:19">
      <c r="C232" s="78"/>
      <c r="P232" s="310"/>
      <c r="S232" s="311"/>
    </row>
    <row r="233" s="36" customFormat="1" customHeight="1" spans="3:19">
      <c r="C233" s="78"/>
      <c r="P233" s="310"/>
      <c r="S233" s="311"/>
    </row>
    <row r="234" s="36" customFormat="1" customHeight="1" spans="3:19">
      <c r="C234" s="78"/>
      <c r="N234" s="36" t="s">
        <v>263</v>
      </c>
      <c r="O234" s="36">
        <v>1</v>
      </c>
      <c r="P234" s="310">
        <v>1</v>
      </c>
      <c r="S234" s="311"/>
    </row>
    <row r="235" customHeight="1" spans="14:16">
      <c r="N235" s="36" t="s">
        <v>263</v>
      </c>
      <c r="O235" s="35" t="s">
        <v>14</v>
      </c>
      <c r="P235" s="310"/>
    </row>
    <row r="236" customHeight="1" spans="14:16">
      <c r="N236" s="36" t="s">
        <v>263</v>
      </c>
      <c r="O236" s="35" t="s">
        <v>14</v>
      </c>
      <c r="P236" s="310"/>
    </row>
    <row r="237" customHeight="1" spans="14:16">
      <c r="N237" s="36" t="s">
        <v>263</v>
      </c>
      <c r="O237" s="35">
        <v>2</v>
      </c>
      <c r="P237" s="310"/>
    </row>
    <row r="238" customHeight="1" spans="14:16">
      <c r="N238" s="36" t="s">
        <v>263</v>
      </c>
      <c r="O238" s="35" t="s">
        <v>14</v>
      </c>
      <c r="P238" s="310"/>
    </row>
    <row r="239" customHeight="1" spans="14:16">
      <c r="N239" s="36" t="s">
        <v>263</v>
      </c>
      <c r="O239" s="35" t="s">
        <v>14</v>
      </c>
      <c r="P239" s="293">
        <v>1</v>
      </c>
    </row>
    <row r="240" customHeight="1" spans="14:15">
      <c r="N240" s="36" t="s">
        <v>263</v>
      </c>
      <c r="O240" s="35" t="s">
        <v>14</v>
      </c>
    </row>
    <row r="241" customHeight="1" spans="14:15">
      <c r="N241" s="36" t="s">
        <v>263</v>
      </c>
      <c r="O241" s="35">
        <v>1</v>
      </c>
    </row>
    <row r="242" customHeight="1" spans="14:16">
      <c r="N242" s="36" t="s">
        <v>263</v>
      </c>
      <c r="O242" s="35">
        <v>2</v>
      </c>
      <c r="P242" s="35">
        <v>1</v>
      </c>
    </row>
    <row r="243" customHeight="1" spans="14:16">
      <c r="N243" s="36" t="s">
        <v>263</v>
      </c>
      <c r="O243" s="35" t="s">
        <v>14</v>
      </c>
      <c r="P243" s="35"/>
    </row>
    <row r="244" customHeight="1" spans="14:16">
      <c r="N244" s="36" t="s">
        <v>263</v>
      </c>
      <c r="O244" s="35">
        <v>1</v>
      </c>
      <c r="P244" s="35"/>
    </row>
  </sheetData>
  <mergeCells count="26">
    <mergeCell ref="A1:S1"/>
    <mergeCell ref="H2:K2"/>
    <mergeCell ref="L2:O2"/>
    <mergeCell ref="R2:S2"/>
    <mergeCell ref="A19:G19"/>
    <mergeCell ref="A25:G25"/>
    <mergeCell ref="A31:G31"/>
    <mergeCell ref="A39:G39"/>
    <mergeCell ref="A44:G44"/>
    <mergeCell ref="A45:G45"/>
    <mergeCell ref="A46:G46"/>
    <mergeCell ref="H46:K46"/>
    <mergeCell ref="L46:O46"/>
    <mergeCell ref="A47:R47"/>
    <mergeCell ref="A2:A3"/>
    <mergeCell ref="B2:B3"/>
    <mergeCell ref="C2:C3"/>
    <mergeCell ref="D2:D3"/>
    <mergeCell ref="E2:E3"/>
    <mergeCell ref="F2:F3"/>
    <mergeCell ref="G2:G3"/>
    <mergeCell ref="P2:P3"/>
    <mergeCell ref="P234:P238"/>
    <mergeCell ref="P239:P241"/>
    <mergeCell ref="P242:P244"/>
    <mergeCell ref="Q2:Q3"/>
  </mergeCells>
  <pageMargins left="0.75" right="0.75" top="1" bottom="1" header="0.5" footer="0.5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53"/>
  <sheetViews>
    <sheetView workbookViewId="0">
      <pane ySplit="1" topLeftCell="A106" activePane="bottomLeft" state="frozen"/>
      <selection/>
      <selection pane="bottomLeft" activeCell="U157" sqref="U157"/>
    </sheetView>
  </sheetViews>
  <sheetFormatPr defaultColWidth="9" defaultRowHeight="12"/>
  <cols>
    <col min="1" max="1" width="15.5416666666667" style="267" customWidth="1"/>
    <col min="2" max="2" width="5.55" style="267" customWidth="1"/>
    <col min="3" max="3" width="13.0416666666667" style="267" customWidth="1"/>
    <col min="4" max="4" width="5.64166666666667" style="267" customWidth="1"/>
    <col min="5" max="5" width="5.43333333333333" style="267" customWidth="1"/>
    <col min="6" max="6" width="12.4916666666667" style="267" customWidth="1"/>
    <col min="7" max="7" width="9.66666666666667" style="267" customWidth="1"/>
    <col min="8" max="8" width="12.2833333333333" style="267" customWidth="1"/>
    <col min="9" max="9" width="20.25" style="267" customWidth="1"/>
    <col min="10" max="10" width="5.625" style="267" customWidth="1"/>
    <col min="11" max="11" width="14.375" style="267" customWidth="1"/>
    <col min="12" max="12" width="7.5" style="267" customWidth="1"/>
    <col min="13" max="13" width="17.625" style="267" customWidth="1"/>
    <col min="14" max="14" width="7.625" style="267" customWidth="1"/>
    <col min="15" max="15" width="5.625" style="267" customWidth="1"/>
    <col min="16" max="16" width="5.43333333333333" style="267" customWidth="1"/>
    <col min="17" max="31" width="9" style="261"/>
    <col min="32" max="16384" width="9.89166666666667" style="261"/>
  </cols>
  <sheetData>
    <row r="1" s="261" customFormat="1" ht="19" customHeight="1" spans="1:16">
      <c r="A1" s="268" t="s">
        <v>228</v>
      </c>
      <c r="B1" s="268" t="s">
        <v>229</v>
      </c>
      <c r="C1" s="268" t="s">
        <v>230</v>
      </c>
      <c r="D1" s="268" t="s">
        <v>231</v>
      </c>
      <c r="E1" s="268" t="s">
        <v>232</v>
      </c>
      <c r="F1" s="268" t="s">
        <v>233</v>
      </c>
      <c r="G1" s="268" t="s">
        <v>234</v>
      </c>
      <c r="H1" s="268" t="s">
        <v>235</v>
      </c>
      <c r="I1" s="268" t="s">
        <v>236</v>
      </c>
      <c r="J1" s="268" t="s">
        <v>237</v>
      </c>
      <c r="K1" s="268" t="s">
        <v>238</v>
      </c>
      <c r="L1" s="268" t="s">
        <v>239</v>
      </c>
      <c r="M1" s="268" t="s">
        <v>240</v>
      </c>
      <c r="N1" s="268" t="s">
        <v>241</v>
      </c>
      <c r="O1" s="268" t="s">
        <v>242</v>
      </c>
      <c r="P1" s="268" t="s">
        <v>243</v>
      </c>
    </row>
    <row r="2" s="262" customFormat="1" spans="1:16">
      <c r="A2" s="269" t="s">
        <v>1246</v>
      </c>
      <c r="B2" s="269" t="s">
        <v>1247</v>
      </c>
      <c r="C2" s="269" t="s">
        <v>1248</v>
      </c>
      <c r="D2" s="269" t="s">
        <v>247</v>
      </c>
      <c r="E2" s="269" t="s">
        <v>314</v>
      </c>
      <c r="F2" s="269" t="s">
        <v>1249</v>
      </c>
      <c r="G2" s="269" t="s">
        <v>1250</v>
      </c>
      <c r="H2" s="269" t="s">
        <v>331</v>
      </c>
      <c r="I2" s="269" t="s">
        <v>85</v>
      </c>
      <c r="J2" s="269">
        <v>7098</v>
      </c>
      <c r="K2" s="269" t="s">
        <v>252</v>
      </c>
      <c r="L2" s="269" t="s">
        <v>87</v>
      </c>
      <c r="M2" s="269" t="s">
        <v>853</v>
      </c>
      <c r="N2" s="271" t="s">
        <v>363</v>
      </c>
      <c r="O2" s="271">
        <v>2</v>
      </c>
      <c r="P2" s="271" t="s">
        <v>14</v>
      </c>
    </row>
    <row r="3" s="262" customFormat="1" hidden="1" spans="1:16">
      <c r="A3" s="270" t="s">
        <v>1251</v>
      </c>
      <c r="B3" s="270" t="s">
        <v>1247</v>
      </c>
      <c r="C3" s="270" t="s">
        <v>1248</v>
      </c>
      <c r="D3" s="270" t="s">
        <v>247</v>
      </c>
      <c r="E3" s="270" t="s">
        <v>314</v>
      </c>
      <c r="F3" s="270" t="s">
        <v>1249</v>
      </c>
      <c r="G3" s="270" t="s">
        <v>1252</v>
      </c>
      <c r="H3" s="270" t="s">
        <v>261</v>
      </c>
      <c r="I3" s="270" t="s">
        <v>85</v>
      </c>
      <c r="J3" s="270">
        <v>4598</v>
      </c>
      <c r="K3" s="270" t="s">
        <v>252</v>
      </c>
      <c r="L3" s="270" t="s">
        <v>87</v>
      </c>
      <c r="M3" s="270" t="s">
        <v>262</v>
      </c>
      <c r="N3" s="271" t="s">
        <v>363</v>
      </c>
      <c r="O3" s="271" t="s">
        <v>14</v>
      </c>
      <c r="P3" s="271"/>
    </row>
    <row r="4" s="262" customFormat="1" spans="1:16">
      <c r="A4" s="269" t="s">
        <v>1253</v>
      </c>
      <c r="B4" s="269" t="s">
        <v>1254</v>
      </c>
      <c r="C4" s="269" t="s">
        <v>1255</v>
      </c>
      <c r="D4" s="269" t="s">
        <v>247</v>
      </c>
      <c r="E4" s="269" t="s">
        <v>893</v>
      </c>
      <c r="F4" s="269" t="s">
        <v>1256</v>
      </c>
      <c r="G4" s="269" t="s">
        <v>1250</v>
      </c>
      <c r="H4" s="269" t="s">
        <v>265</v>
      </c>
      <c r="I4" s="269" t="s">
        <v>137</v>
      </c>
      <c r="J4" s="269">
        <v>5098</v>
      </c>
      <c r="K4" s="269" t="s">
        <v>252</v>
      </c>
      <c r="L4" s="269" t="s">
        <v>127</v>
      </c>
      <c r="M4" s="269" t="s">
        <v>266</v>
      </c>
      <c r="N4" s="271" t="s">
        <v>363</v>
      </c>
      <c r="O4" s="271">
        <v>1</v>
      </c>
      <c r="P4" s="271" t="s">
        <v>14</v>
      </c>
    </row>
    <row r="5" s="262" customFormat="1" hidden="1" spans="1:16">
      <c r="A5" s="271" t="s">
        <v>1257</v>
      </c>
      <c r="B5" s="271" t="s">
        <v>1254</v>
      </c>
      <c r="C5" s="271" t="s">
        <v>1255</v>
      </c>
      <c r="D5" s="271" t="s">
        <v>247</v>
      </c>
      <c r="E5" s="271" t="s">
        <v>893</v>
      </c>
      <c r="F5" s="271" t="s">
        <v>1256</v>
      </c>
      <c r="G5" s="271" t="s">
        <v>1250</v>
      </c>
      <c r="H5" s="271" t="s">
        <v>308</v>
      </c>
      <c r="I5" s="271" t="s">
        <v>137</v>
      </c>
      <c r="J5" s="271">
        <v>3098</v>
      </c>
      <c r="K5" s="271" t="s">
        <v>252</v>
      </c>
      <c r="L5" s="271" t="s">
        <v>127</v>
      </c>
      <c r="M5" s="271" t="s">
        <v>269</v>
      </c>
      <c r="N5" s="271" t="s">
        <v>363</v>
      </c>
      <c r="O5" s="271" t="s">
        <v>14</v>
      </c>
      <c r="P5" s="271"/>
    </row>
    <row r="6" s="262" customFormat="1" spans="1:16">
      <c r="A6" s="269" t="s">
        <v>1258</v>
      </c>
      <c r="B6" s="269" t="s">
        <v>1259</v>
      </c>
      <c r="C6" s="269" t="s">
        <v>1260</v>
      </c>
      <c r="D6" s="269" t="s">
        <v>247</v>
      </c>
      <c r="E6" s="269" t="s">
        <v>258</v>
      </c>
      <c r="F6" s="269" t="s">
        <v>1261</v>
      </c>
      <c r="G6" s="269" t="s">
        <v>1262</v>
      </c>
      <c r="H6" s="269" t="s">
        <v>265</v>
      </c>
      <c r="I6" s="269" t="s">
        <v>81</v>
      </c>
      <c r="J6" s="269">
        <v>5898</v>
      </c>
      <c r="K6" s="269" t="s">
        <v>252</v>
      </c>
      <c r="L6" s="269" t="s">
        <v>175</v>
      </c>
      <c r="M6" s="269" t="s">
        <v>266</v>
      </c>
      <c r="N6" s="271" t="s">
        <v>363</v>
      </c>
      <c r="O6" s="271" t="s">
        <v>14</v>
      </c>
      <c r="P6" s="271">
        <v>1</v>
      </c>
    </row>
    <row r="7" s="262" customFormat="1" hidden="1" spans="1:16">
      <c r="A7" s="270" t="s">
        <v>1263</v>
      </c>
      <c r="B7" s="270" t="s">
        <v>1259</v>
      </c>
      <c r="C7" s="270" t="s">
        <v>1260</v>
      </c>
      <c r="D7" s="270" t="s">
        <v>247</v>
      </c>
      <c r="E7" s="270" t="s">
        <v>258</v>
      </c>
      <c r="F7" s="270" t="s">
        <v>1261</v>
      </c>
      <c r="G7" s="270" t="s">
        <v>1262</v>
      </c>
      <c r="H7" s="270" t="s">
        <v>1264</v>
      </c>
      <c r="I7" s="270" t="s">
        <v>81</v>
      </c>
      <c r="J7" s="270">
        <v>4798</v>
      </c>
      <c r="K7" s="270" t="s">
        <v>252</v>
      </c>
      <c r="L7" s="270" t="s">
        <v>175</v>
      </c>
      <c r="M7" s="270" t="s">
        <v>277</v>
      </c>
      <c r="N7" s="271" t="s">
        <v>363</v>
      </c>
      <c r="O7" s="271" t="s">
        <v>14</v>
      </c>
      <c r="P7" s="271"/>
    </row>
    <row r="8" s="262" customFormat="1" spans="1:16">
      <c r="A8" s="269" t="s">
        <v>1265</v>
      </c>
      <c r="B8" s="269" t="s">
        <v>1266</v>
      </c>
      <c r="C8" s="269" t="s">
        <v>1267</v>
      </c>
      <c r="D8" s="269" t="s">
        <v>247</v>
      </c>
      <c r="E8" s="269" t="s">
        <v>273</v>
      </c>
      <c r="F8" s="269" t="s">
        <v>1268</v>
      </c>
      <c r="G8" s="269" t="s">
        <v>1269</v>
      </c>
      <c r="H8" s="269" t="s">
        <v>265</v>
      </c>
      <c r="I8" s="269" t="s">
        <v>13</v>
      </c>
      <c r="J8" s="269">
        <v>5368</v>
      </c>
      <c r="K8" s="269" t="s">
        <v>252</v>
      </c>
      <c r="L8" s="269" t="s">
        <v>881</v>
      </c>
      <c r="M8" s="269" t="s">
        <v>266</v>
      </c>
      <c r="N8" s="271" t="s">
        <v>363</v>
      </c>
      <c r="O8" s="271">
        <v>1</v>
      </c>
      <c r="P8" s="270">
        <v>1</v>
      </c>
    </row>
    <row r="9" s="262" customFormat="1" hidden="1" spans="1:16">
      <c r="A9" s="270" t="s">
        <v>1270</v>
      </c>
      <c r="B9" s="270" t="s">
        <v>1266</v>
      </c>
      <c r="C9" s="270" t="s">
        <v>1267</v>
      </c>
      <c r="D9" s="270" t="s">
        <v>247</v>
      </c>
      <c r="E9" s="270" t="s">
        <v>273</v>
      </c>
      <c r="F9" s="270" t="s">
        <v>1268</v>
      </c>
      <c r="G9" s="270" t="s">
        <v>1269</v>
      </c>
      <c r="H9" s="270" t="s">
        <v>1154</v>
      </c>
      <c r="I9" s="270" t="s">
        <v>13</v>
      </c>
      <c r="J9" s="270">
        <v>6398</v>
      </c>
      <c r="K9" s="270" t="s">
        <v>252</v>
      </c>
      <c r="L9" s="270" t="s">
        <v>881</v>
      </c>
      <c r="M9" s="270" t="s">
        <v>277</v>
      </c>
      <c r="N9" s="271" t="s">
        <v>363</v>
      </c>
      <c r="O9" s="271" t="s">
        <v>14</v>
      </c>
      <c r="P9" s="270"/>
    </row>
    <row r="10" s="262" customFormat="1" hidden="1" spans="1:16">
      <c r="A10" s="270" t="s">
        <v>1271</v>
      </c>
      <c r="B10" s="270" t="s">
        <v>1266</v>
      </c>
      <c r="C10" s="270" t="s">
        <v>1267</v>
      </c>
      <c r="D10" s="270" t="s">
        <v>247</v>
      </c>
      <c r="E10" s="270" t="s">
        <v>273</v>
      </c>
      <c r="F10" s="270" t="s">
        <v>1268</v>
      </c>
      <c r="G10" s="270" t="s">
        <v>1269</v>
      </c>
      <c r="H10" s="270" t="s">
        <v>1272</v>
      </c>
      <c r="I10" s="270" t="s">
        <v>13</v>
      </c>
      <c r="J10" s="270">
        <v>3798</v>
      </c>
      <c r="K10" s="270" t="s">
        <v>252</v>
      </c>
      <c r="L10" s="270" t="s">
        <v>881</v>
      </c>
      <c r="M10" s="270" t="s">
        <v>269</v>
      </c>
      <c r="N10" s="271" t="s">
        <v>363</v>
      </c>
      <c r="O10" s="271" t="s">
        <v>14</v>
      </c>
      <c r="P10" s="270"/>
    </row>
    <row r="11" s="262" customFormat="1" hidden="1" spans="1:16">
      <c r="A11" s="270" t="s">
        <v>1273</v>
      </c>
      <c r="B11" s="270" t="s">
        <v>1266</v>
      </c>
      <c r="C11" s="270" t="s">
        <v>1267</v>
      </c>
      <c r="D11" s="270" t="s">
        <v>247</v>
      </c>
      <c r="E11" s="270" t="s">
        <v>273</v>
      </c>
      <c r="F11" s="270" t="s">
        <v>1268</v>
      </c>
      <c r="G11" s="270" t="s">
        <v>1269</v>
      </c>
      <c r="H11" s="270" t="s">
        <v>846</v>
      </c>
      <c r="I11" s="270" t="s">
        <v>13</v>
      </c>
      <c r="J11" s="270">
        <v>4298</v>
      </c>
      <c r="K11" s="270" t="s">
        <v>252</v>
      </c>
      <c r="L11" s="270" t="s">
        <v>881</v>
      </c>
      <c r="M11" s="270" t="s">
        <v>262</v>
      </c>
      <c r="N11" s="271" t="s">
        <v>363</v>
      </c>
      <c r="O11" s="271" t="s">
        <v>14</v>
      </c>
      <c r="P11" s="270"/>
    </row>
    <row r="12" s="262" customFormat="1" hidden="1" spans="1:16">
      <c r="A12" s="270" t="s">
        <v>1274</v>
      </c>
      <c r="B12" s="270" t="s">
        <v>1266</v>
      </c>
      <c r="C12" s="270" t="s">
        <v>1267</v>
      </c>
      <c r="D12" s="270" t="s">
        <v>247</v>
      </c>
      <c r="E12" s="270" t="s">
        <v>273</v>
      </c>
      <c r="F12" s="270" t="s">
        <v>1268</v>
      </c>
      <c r="G12" s="270" t="s">
        <v>1269</v>
      </c>
      <c r="H12" s="270" t="s">
        <v>1275</v>
      </c>
      <c r="I12" s="270" t="s">
        <v>13</v>
      </c>
      <c r="J12" s="270">
        <v>7988</v>
      </c>
      <c r="K12" s="270" t="s">
        <v>252</v>
      </c>
      <c r="L12" s="270" t="s">
        <v>881</v>
      </c>
      <c r="M12" s="270" t="s">
        <v>1276</v>
      </c>
      <c r="N12" s="271" t="s">
        <v>363</v>
      </c>
      <c r="O12" s="271" t="s">
        <v>14</v>
      </c>
      <c r="P12" s="270"/>
    </row>
    <row r="13" s="262" customFormat="1" spans="1:16">
      <c r="A13" s="269" t="s">
        <v>1277</v>
      </c>
      <c r="B13" s="269" t="s">
        <v>1278</v>
      </c>
      <c r="C13" s="269" t="s">
        <v>1279</v>
      </c>
      <c r="D13" s="269" t="s">
        <v>247</v>
      </c>
      <c r="E13" s="269" t="s">
        <v>360</v>
      </c>
      <c r="F13" s="269" t="s">
        <v>1280</v>
      </c>
      <c r="G13" s="269" t="s">
        <v>1269</v>
      </c>
      <c r="H13" s="269" t="s">
        <v>1281</v>
      </c>
      <c r="I13" s="269" t="s">
        <v>111</v>
      </c>
      <c r="J13" s="269">
        <v>4998</v>
      </c>
      <c r="K13" s="269" t="s">
        <v>252</v>
      </c>
      <c r="L13" s="269" t="s">
        <v>115</v>
      </c>
      <c r="M13" s="269" t="s">
        <v>266</v>
      </c>
      <c r="N13" s="271" t="s">
        <v>363</v>
      </c>
      <c r="O13" s="271">
        <v>1</v>
      </c>
      <c r="P13" s="270">
        <v>1</v>
      </c>
    </row>
    <row r="14" s="262" customFormat="1" hidden="1" spans="1:16">
      <c r="A14" s="270" t="s">
        <v>1282</v>
      </c>
      <c r="B14" s="270" t="s">
        <v>1278</v>
      </c>
      <c r="C14" s="270" t="s">
        <v>1279</v>
      </c>
      <c r="D14" s="270" t="s">
        <v>247</v>
      </c>
      <c r="E14" s="270" t="s">
        <v>360</v>
      </c>
      <c r="F14" s="270" t="s">
        <v>1280</v>
      </c>
      <c r="G14" s="270" t="s">
        <v>1269</v>
      </c>
      <c r="H14" s="270" t="s">
        <v>1283</v>
      </c>
      <c r="I14" s="270" t="s">
        <v>111</v>
      </c>
      <c r="J14" s="270">
        <v>13958</v>
      </c>
      <c r="K14" s="270" t="s">
        <v>252</v>
      </c>
      <c r="L14" s="270" t="s">
        <v>115</v>
      </c>
      <c r="M14" s="270" t="s">
        <v>1284</v>
      </c>
      <c r="N14" s="271" t="s">
        <v>363</v>
      </c>
      <c r="O14" s="271" t="s">
        <v>14</v>
      </c>
      <c r="P14" s="270"/>
    </row>
    <row r="15" s="262" customFormat="1" hidden="1" spans="1:16">
      <c r="A15" s="270" t="s">
        <v>1285</v>
      </c>
      <c r="B15" s="270" t="s">
        <v>1278</v>
      </c>
      <c r="C15" s="270" t="s">
        <v>1279</v>
      </c>
      <c r="D15" s="270" t="s">
        <v>247</v>
      </c>
      <c r="E15" s="270" t="s">
        <v>360</v>
      </c>
      <c r="F15" s="270" t="s">
        <v>1280</v>
      </c>
      <c r="G15" s="270" t="s">
        <v>1269</v>
      </c>
      <c r="H15" s="270" t="s">
        <v>365</v>
      </c>
      <c r="I15" s="270" t="s">
        <v>111</v>
      </c>
      <c r="J15" s="270">
        <v>4898</v>
      </c>
      <c r="K15" s="270" t="s">
        <v>252</v>
      </c>
      <c r="L15" s="270" t="s">
        <v>115</v>
      </c>
      <c r="M15" s="270" t="s">
        <v>1276</v>
      </c>
      <c r="N15" s="271" t="s">
        <v>363</v>
      </c>
      <c r="O15" s="271" t="s">
        <v>14</v>
      </c>
      <c r="P15" s="270"/>
    </row>
    <row r="16" s="262" customFormat="1" spans="1:16">
      <c r="A16" s="269" t="s">
        <v>1286</v>
      </c>
      <c r="B16" s="269" t="s">
        <v>1287</v>
      </c>
      <c r="C16" s="269" t="s">
        <v>1288</v>
      </c>
      <c r="D16" s="269" t="s">
        <v>247</v>
      </c>
      <c r="E16" s="269" t="s">
        <v>273</v>
      </c>
      <c r="F16" s="269" t="s">
        <v>1289</v>
      </c>
      <c r="G16" s="269" t="s">
        <v>1269</v>
      </c>
      <c r="H16" s="269" t="s">
        <v>759</v>
      </c>
      <c r="I16" s="269" t="s">
        <v>13</v>
      </c>
      <c r="J16" s="269">
        <v>7418</v>
      </c>
      <c r="K16" s="269" t="s">
        <v>252</v>
      </c>
      <c r="L16" s="269" t="s">
        <v>881</v>
      </c>
      <c r="M16" s="269" t="s">
        <v>266</v>
      </c>
      <c r="N16" s="270" t="s">
        <v>363</v>
      </c>
      <c r="O16" s="271">
        <v>1</v>
      </c>
      <c r="P16" s="270">
        <v>1</v>
      </c>
    </row>
    <row r="17" s="262" customFormat="1" hidden="1" spans="1:16">
      <c r="A17" s="270" t="s">
        <v>1290</v>
      </c>
      <c r="B17" s="270" t="s">
        <v>1287</v>
      </c>
      <c r="C17" s="270" t="s">
        <v>1288</v>
      </c>
      <c r="D17" s="270" t="s">
        <v>247</v>
      </c>
      <c r="E17" s="270" t="s">
        <v>273</v>
      </c>
      <c r="F17" s="270" t="s">
        <v>1289</v>
      </c>
      <c r="G17" s="270" t="s">
        <v>1269</v>
      </c>
      <c r="H17" s="270" t="s">
        <v>365</v>
      </c>
      <c r="I17" s="270" t="s">
        <v>13</v>
      </c>
      <c r="J17" s="270">
        <v>4848</v>
      </c>
      <c r="K17" s="270" t="s">
        <v>252</v>
      </c>
      <c r="L17" s="270" t="s">
        <v>881</v>
      </c>
      <c r="M17" s="270" t="s">
        <v>1276</v>
      </c>
      <c r="N17" s="270" t="s">
        <v>363</v>
      </c>
      <c r="O17" s="271" t="s">
        <v>14</v>
      </c>
      <c r="P17" s="270"/>
    </row>
    <row r="18" s="262" customFormat="1" hidden="1" spans="1:16">
      <c r="A18" s="270" t="s">
        <v>1291</v>
      </c>
      <c r="B18" s="270" t="s">
        <v>1287</v>
      </c>
      <c r="C18" s="270" t="s">
        <v>1288</v>
      </c>
      <c r="D18" s="270" t="s">
        <v>247</v>
      </c>
      <c r="E18" s="270" t="s">
        <v>273</v>
      </c>
      <c r="F18" s="270" t="s">
        <v>1289</v>
      </c>
      <c r="G18" s="270" t="s">
        <v>1269</v>
      </c>
      <c r="H18" s="270" t="s">
        <v>268</v>
      </c>
      <c r="I18" s="270" t="s">
        <v>13</v>
      </c>
      <c r="J18" s="270">
        <v>3098</v>
      </c>
      <c r="K18" s="270" t="s">
        <v>252</v>
      </c>
      <c r="L18" s="270" t="s">
        <v>881</v>
      </c>
      <c r="M18" s="270" t="s">
        <v>269</v>
      </c>
      <c r="N18" s="270" t="s">
        <v>363</v>
      </c>
      <c r="O18" s="271" t="s">
        <v>14</v>
      </c>
      <c r="P18" s="270"/>
    </row>
    <row r="19" s="262" customFormat="1" hidden="1" spans="1:16">
      <c r="A19" s="270" t="s">
        <v>1292</v>
      </c>
      <c r="B19" s="270" t="s">
        <v>1287</v>
      </c>
      <c r="C19" s="270" t="s">
        <v>1288</v>
      </c>
      <c r="D19" s="270" t="s">
        <v>247</v>
      </c>
      <c r="E19" s="270" t="s">
        <v>273</v>
      </c>
      <c r="F19" s="270" t="s">
        <v>1289</v>
      </c>
      <c r="G19" s="270" t="s">
        <v>1269</v>
      </c>
      <c r="H19" s="270" t="s">
        <v>297</v>
      </c>
      <c r="I19" s="270" t="s">
        <v>13</v>
      </c>
      <c r="J19" s="270">
        <v>5458</v>
      </c>
      <c r="K19" s="270" t="s">
        <v>252</v>
      </c>
      <c r="L19" s="270" t="s">
        <v>881</v>
      </c>
      <c r="M19" s="270" t="s">
        <v>277</v>
      </c>
      <c r="N19" s="270" t="s">
        <v>363</v>
      </c>
      <c r="O19" s="271" t="s">
        <v>14</v>
      </c>
      <c r="P19" s="270"/>
    </row>
    <row r="20" s="262" customFormat="1" hidden="1" spans="1:16">
      <c r="A20" s="270" t="s">
        <v>1293</v>
      </c>
      <c r="B20" s="270" t="s">
        <v>1287</v>
      </c>
      <c r="C20" s="270" t="s">
        <v>1288</v>
      </c>
      <c r="D20" s="270" t="s">
        <v>247</v>
      </c>
      <c r="E20" s="270" t="s">
        <v>273</v>
      </c>
      <c r="F20" s="270" t="s">
        <v>1289</v>
      </c>
      <c r="G20" s="270" t="s">
        <v>1269</v>
      </c>
      <c r="H20" s="270" t="s">
        <v>1294</v>
      </c>
      <c r="I20" s="270" t="s">
        <v>13</v>
      </c>
      <c r="J20" s="270">
        <v>4098</v>
      </c>
      <c r="K20" s="270" t="s">
        <v>252</v>
      </c>
      <c r="L20" s="270" t="s">
        <v>881</v>
      </c>
      <c r="M20" s="270" t="s">
        <v>262</v>
      </c>
      <c r="N20" s="270" t="s">
        <v>363</v>
      </c>
      <c r="O20" s="271" t="s">
        <v>14</v>
      </c>
      <c r="P20" s="270"/>
    </row>
    <row r="21" s="263" customFormat="1" spans="1:17">
      <c r="A21" s="272" t="s">
        <v>1295</v>
      </c>
      <c r="B21" s="272" t="s">
        <v>1296</v>
      </c>
      <c r="C21" s="272" t="s">
        <v>1297</v>
      </c>
      <c r="D21" s="272" t="s">
        <v>247</v>
      </c>
      <c r="E21" s="272" t="s">
        <v>273</v>
      </c>
      <c r="F21" s="272" t="s">
        <v>1298</v>
      </c>
      <c r="G21" s="272" t="s">
        <v>1299</v>
      </c>
      <c r="H21" s="272" t="s">
        <v>331</v>
      </c>
      <c r="I21" s="272" t="s">
        <v>52</v>
      </c>
      <c r="J21" s="272">
        <v>7308</v>
      </c>
      <c r="K21" s="272" t="s">
        <v>252</v>
      </c>
      <c r="L21" s="272" t="s">
        <v>53</v>
      </c>
      <c r="M21" s="272" t="s">
        <v>853</v>
      </c>
      <c r="N21" s="273" t="s">
        <v>263</v>
      </c>
      <c r="O21" s="273">
        <v>2</v>
      </c>
      <c r="P21" s="275" t="s">
        <v>14</v>
      </c>
      <c r="Q21" s="262"/>
    </row>
    <row r="22" s="263" customFormat="1" spans="1:17">
      <c r="A22" s="272" t="s">
        <v>1300</v>
      </c>
      <c r="B22" s="272" t="s">
        <v>1111</v>
      </c>
      <c r="C22" s="272" t="s">
        <v>1112</v>
      </c>
      <c r="D22" s="272" t="s">
        <v>247</v>
      </c>
      <c r="E22" s="272" t="s">
        <v>314</v>
      </c>
      <c r="F22" s="272" t="s">
        <v>1301</v>
      </c>
      <c r="G22" s="272" t="s">
        <v>1299</v>
      </c>
      <c r="H22" s="272" t="s">
        <v>317</v>
      </c>
      <c r="I22" s="272" t="s">
        <v>52</v>
      </c>
      <c r="J22" s="272">
        <v>5858</v>
      </c>
      <c r="K22" s="272" t="s">
        <v>252</v>
      </c>
      <c r="L22" s="272" t="s">
        <v>53</v>
      </c>
      <c r="M22" s="272" t="s">
        <v>266</v>
      </c>
      <c r="N22" s="273" t="s">
        <v>263</v>
      </c>
      <c r="O22" s="273">
        <v>1</v>
      </c>
      <c r="P22" s="275" t="s">
        <v>14</v>
      </c>
      <c r="Q22" s="262"/>
    </row>
    <row r="23" s="263" customFormat="1" hidden="1" spans="1:17">
      <c r="A23" s="273" t="s">
        <v>1302</v>
      </c>
      <c r="B23" s="273" t="s">
        <v>1111</v>
      </c>
      <c r="C23" s="273" t="s">
        <v>1112</v>
      </c>
      <c r="D23" s="273" t="s">
        <v>247</v>
      </c>
      <c r="E23" s="273" t="s">
        <v>314</v>
      </c>
      <c r="F23" s="273" t="s">
        <v>1301</v>
      </c>
      <c r="G23" s="273" t="s">
        <v>1299</v>
      </c>
      <c r="H23" s="273" t="s">
        <v>319</v>
      </c>
      <c r="I23" s="273" t="s">
        <v>52</v>
      </c>
      <c r="J23" s="273">
        <v>3499</v>
      </c>
      <c r="K23" s="273" t="s">
        <v>252</v>
      </c>
      <c r="L23" s="273" t="s">
        <v>53</v>
      </c>
      <c r="M23" s="273" t="s">
        <v>269</v>
      </c>
      <c r="N23" s="273" t="s">
        <v>263</v>
      </c>
      <c r="O23" s="275" t="s">
        <v>14</v>
      </c>
      <c r="P23" s="275"/>
      <c r="Q23" s="262"/>
    </row>
    <row r="24" s="263" customFormat="1" spans="1:17">
      <c r="A24" s="272" t="s">
        <v>1303</v>
      </c>
      <c r="B24" s="272" t="s">
        <v>1304</v>
      </c>
      <c r="C24" s="272" t="s">
        <v>1305</v>
      </c>
      <c r="D24" s="272" t="s">
        <v>247</v>
      </c>
      <c r="E24" s="272" t="s">
        <v>860</v>
      </c>
      <c r="F24" s="272" t="s">
        <v>1306</v>
      </c>
      <c r="G24" s="272" t="s">
        <v>1307</v>
      </c>
      <c r="H24" s="272" t="s">
        <v>759</v>
      </c>
      <c r="I24" s="272" t="s">
        <v>33</v>
      </c>
      <c r="J24" s="272">
        <v>7418</v>
      </c>
      <c r="K24" s="272" t="s">
        <v>252</v>
      </c>
      <c r="L24" s="272" t="s">
        <v>34</v>
      </c>
      <c r="M24" s="272" t="s">
        <v>266</v>
      </c>
      <c r="N24" s="273" t="s">
        <v>263</v>
      </c>
      <c r="O24" s="273">
        <v>1</v>
      </c>
      <c r="P24" s="275" t="s">
        <v>14</v>
      </c>
      <c r="Q24" s="262"/>
    </row>
    <row r="25" s="261" customFormat="1" spans="1:17">
      <c r="A25" s="272" t="s">
        <v>1308</v>
      </c>
      <c r="B25" s="272" t="s">
        <v>1309</v>
      </c>
      <c r="C25" s="272" t="s">
        <v>1310</v>
      </c>
      <c r="D25" s="272" t="s">
        <v>247</v>
      </c>
      <c r="E25" s="272" t="s">
        <v>288</v>
      </c>
      <c r="F25" s="272" t="s">
        <v>1311</v>
      </c>
      <c r="G25" s="272" t="s">
        <v>1307</v>
      </c>
      <c r="H25" s="272" t="s">
        <v>265</v>
      </c>
      <c r="I25" s="272" t="s">
        <v>72</v>
      </c>
      <c r="J25" s="272">
        <v>5898</v>
      </c>
      <c r="K25" s="272" t="s">
        <v>252</v>
      </c>
      <c r="L25" s="272" t="s">
        <v>73</v>
      </c>
      <c r="M25" s="272" t="s">
        <v>266</v>
      </c>
      <c r="N25" s="273" t="s">
        <v>263</v>
      </c>
      <c r="O25" s="267">
        <v>1</v>
      </c>
      <c r="P25" s="275" t="s">
        <v>14</v>
      </c>
      <c r="Q25" s="262"/>
    </row>
    <row r="26" s="261" customFormat="1" hidden="1" spans="1:17">
      <c r="A26" s="273" t="s">
        <v>1312</v>
      </c>
      <c r="B26" s="273" t="s">
        <v>1309</v>
      </c>
      <c r="C26" s="273" t="s">
        <v>1310</v>
      </c>
      <c r="D26" s="273" t="s">
        <v>247</v>
      </c>
      <c r="E26" s="273" t="s">
        <v>288</v>
      </c>
      <c r="F26" s="273" t="s">
        <v>1311</v>
      </c>
      <c r="G26" s="273" t="s">
        <v>1307</v>
      </c>
      <c r="H26" s="273" t="s">
        <v>308</v>
      </c>
      <c r="I26" s="273" t="s">
        <v>72</v>
      </c>
      <c r="J26" s="273">
        <v>3098</v>
      </c>
      <c r="K26" s="273" t="s">
        <v>252</v>
      </c>
      <c r="L26" s="273" t="s">
        <v>73</v>
      </c>
      <c r="M26" s="273" t="s">
        <v>269</v>
      </c>
      <c r="N26" s="273" t="s">
        <v>263</v>
      </c>
      <c r="O26" s="275" t="s">
        <v>14</v>
      </c>
      <c r="P26" s="275"/>
      <c r="Q26" s="262"/>
    </row>
    <row r="27" s="261" customFormat="1" spans="1:17">
      <c r="A27" s="272" t="s">
        <v>1313</v>
      </c>
      <c r="B27" s="272" t="s">
        <v>1314</v>
      </c>
      <c r="C27" s="272" t="s">
        <v>1315</v>
      </c>
      <c r="D27" s="272" t="s">
        <v>247</v>
      </c>
      <c r="E27" s="272" t="s">
        <v>314</v>
      </c>
      <c r="F27" s="272" t="s">
        <v>1316</v>
      </c>
      <c r="G27" s="272" t="s">
        <v>1317</v>
      </c>
      <c r="H27" s="272" t="s">
        <v>265</v>
      </c>
      <c r="I27" s="272" t="s">
        <v>85</v>
      </c>
      <c r="J27" s="272">
        <v>5098</v>
      </c>
      <c r="K27" s="276" t="s">
        <v>1318</v>
      </c>
      <c r="L27" s="272" t="s">
        <v>87</v>
      </c>
      <c r="M27" s="272" t="s">
        <v>266</v>
      </c>
      <c r="N27" s="273" t="s">
        <v>263</v>
      </c>
      <c r="O27" s="267">
        <v>1</v>
      </c>
      <c r="P27" s="275">
        <v>1</v>
      </c>
      <c r="Q27" s="262"/>
    </row>
    <row r="28" s="261" customFormat="1" hidden="1" spans="1:17">
      <c r="A28" s="273" t="s">
        <v>1319</v>
      </c>
      <c r="B28" s="273" t="s">
        <v>1314</v>
      </c>
      <c r="C28" s="273" t="s">
        <v>1315</v>
      </c>
      <c r="D28" s="273" t="s">
        <v>247</v>
      </c>
      <c r="E28" s="273" t="s">
        <v>314</v>
      </c>
      <c r="F28" s="273" t="s">
        <v>1316</v>
      </c>
      <c r="G28" s="273" t="s">
        <v>1317</v>
      </c>
      <c r="H28" s="273" t="s">
        <v>1320</v>
      </c>
      <c r="I28" s="273" t="s">
        <v>85</v>
      </c>
      <c r="J28" s="273">
        <v>3098</v>
      </c>
      <c r="K28" s="276" t="s">
        <v>1318</v>
      </c>
      <c r="L28" s="273" t="s">
        <v>87</v>
      </c>
      <c r="M28" s="273" t="s">
        <v>269</v>
      </c>
      <c r="N28" s="273" t="s">
        <v>263</v>
      </c>
      <c r="O28" s="275" t="s">
        <v>14</v>
      </c>
      <c r="P28" s="275"/>
      <c r="Q28" s="262"/>
    </row>
    <row r="29" s="261" customFormat="1" hidden="1" spans="1:17">
      <c r="A29" s="273" t="s">
        <v>1321</v>
      </c>
      <c r="B29" s="273" t="s">
        <v>1314</v>
      </c>
      <c r="C29" s="273" t="s">
        <v>1315</v>
      </c>
      <c r="D29" s="273" t="s">
        <v>247</v>
      </c>
      <c r="E29" s="273" t="s">
        <v>314</v>
      </c>
      <c r="F29" s="273" t="s">
        <v>1316</v>
      </c>
      <c r="G29" s="273" t="s">
        <v>1317</v>
      </c>
      <c r="H29" s="273" t="s">
        <v>1322</v>
      </c>
      <c r="I29" s="273" t="s">
        <v>85</v>
      </c>
      <c r="J29" s="273">
        <v>5658</v>
      </c>
      <c r="K29" s="276" t="s">
        <v>1318</v>
      </c>
      <c r="L29" s="273" t="s">
        <v>87</v>
      </c>
      <c r="M29" s="273" t="s">
        <v>277</v>
      </c>
      <c r="N29" s="273" t="s">
        <v>263</v>
      </c>
      <c r="O29" s="275" t="s">
        <v>14</v>
      </c>
      <c r="P29" s="275"/>
      <c r="Q29" s="262"/>
    </row>
    <row r="30" s="261" customFormat="1" spans="1:17">
      <c r="A30" s="272" t="s">
        <v>1323</v>
      </c>
      <c r="B30" s="272" t="s">
        <v>1324</v>
      </c>
      <c r="C30" s="272" t="s">
        <v>1325</v>
      </c>
      <c r="D30" s="272" t="s">
        <v>247</v>
      </c>
      <c r="E30" s="272" t="s">
        <v>893</v>
      </c>
      <c r="F30" s="272" t="s">
        <v>1326</v>
      </c>
      <c r="G30" s="272" t="s">
        <v>1327</v>
      </c>
      <c r="H30" s="272" t="s">
        <v>265</v>
      </c>
      <c r="I30" s="272" t="s">
        <v>75</v>
      </c>
      <c r="J30" s="272">
        <v>5898</v>
      </c>
      <c r="K30" s="272" t="s">
        <v>844</v>
      </c>
      <c r="L30" s="272" t="s">
        <v>76</v>
      </c>
      <c r="M30" s="272" t="s">
        <v>266</v>
      </c>
      <c r="N30" s="273" t="s">
        <v>263</v>
      </c>
      <c r="O30" s="267">
        <v>1</v>
      </c>
      <c r="P30" s="275" t="s">
        <v>14</v>
      </c>
      <c r="Q30" s="262"/>
    </row>
    <row r="31" s="261" customFormat="1" hidden="1" spans="1:17">
      <c r="A31" s="273" t="s">
        <v>1328</v>
      </c>
      <c r="B31" s="273" t="s">
        <v>1324</v>
      </c>
      <c r="C31" s="273" t="s">
        <v>1325</v>
      </c>
      <c r="D31" s="273" t="s">
        <v>247</v>
      </c>
      <c r="E31" s="273" t="s">
        <v>893</v>
      </c>
      <c r="F31" s="273" t="s">
        <v>1326</v>
      </c>
      <c r="G31" s="273" t="s">
        <v>1327</v>
      </c>
      <c r="H31" s="273" t="s">
        <v>308</v>
      </c>
      <c r="I31" s="273" t="s">
        <v>75</v>
      </c>
      <c r="J31" s="273">
        <v>3098</v>
      </c>
      <c r="K31" s="273" t="s">
        <v>844</v>
      </c>
      <c r="L31" s="273" t="s">
        <v>76</v>
      </c>
      <c r="M31" s="273" t="s">
        <v>269</v>
      </c>
      <c r="N31" s="273" t="s">
        <v>263</v>
      </c>
      <c r="O31" s="275" t="s">
        <v>14</v>
      </c>
      <c r="P31" s="275"/>
      <c r="Q31" s="262"/>
    </row>
    <row r="32" s="261" customFormat="1" hidden="1" spans="1:17">
      <c r="A32" s="274" t="s">
        <v>1329</v>
      </c>
      <c r="B32" s="274" t="s">
        <v>1324</v>
      </c>
      <c r="C32" s="274" t="s">
        <v>1325</v>
      </c>
      <c r="D32" s="274" t="s">
        <v>247</v>
      </c>
      <c r="E32" s="274" t="s">
        <v>893</v>
      </c>
      <c r="F32" s="274" t="s">
        <v>1326</v>
      </c>
      <c r="G32" s="274" t="s">
        <v>1330</v>
      </c>
      <c r="H32" s="274" t="s">
        <v>261</v>
      </c>
      <c r="I32" s="274" t="s">
        <v>75</v>
      </c>
      <c r="J32" s="274">
        <v>4598</v>
      </c>
      <c r="K32" s="274" t="s">
        <v>252</v>
      </c>
      <c r="L32" s="274" t="s">
        <v>76</v>
      </c>
      <c r="M32" s="274" t="s">
        <v>262</v>
      </c>
      <c r="N32" s="273" t="s">
        <v>263</v>
      </c>
      <c r="O32" s="275" t="s">
        <v>14</v>
      </c>
      <c r="P32" s="275"/>
      <c r="Q32" s="262"/>
    </row>
    <row r="33" s="261" customFormat="1" spans="1:17">
      <c r="A33" s="272" t="s">
        <v>1331</v>
      </c>
      <c r="B33" s="272" t="s">
        <v>1332</v>
      </c>
      <c r="C33" s="272" t="s">
        <v>1333</v>
      </c>
      <c r="D33" s="272" t="s">
        <v>247</v>
      </c>
      <c r="E33" s="272" t="s">
        <v>273</v>
      </c>
      <c r="F33" s="272" t="s">
        <v>1334</v>
      </c>
      <c r="G33" s="272" t="s">
        <v>1327</v>
      </c>
      <c r="H33" s="272" t="s">
        <v>265</v>
      </c>
      <c r="I33" s="272" t="s">
        <v>72</v>
      </c>
      <c r="J33" s="272">
        <v>5898</v>
      </c>
      <c r="K33" s="272" t="s">
        <v>844</v>
      </c>
      <c r="L33" s="272" t="s">
        <v>73</v>
      </c>
      <c r="M33" s="272" t="s">
        <v>266</v>
      </c>
      <c r="N33" s="273" t="s">
        <v>263</v>
      </c>
      <c r="O33" s="267">
        <v>1</v>
      </c>
      <c r="P33" s="275">
        <v>1</v>
      </c>
      <c r="Q33" s="262"/>
    </row>
    <row r="34" s="261" customFormat="1" hidden="1" spans="1:17">
      <c r="A34" s="273" t="s">
        <v>1335</v>
      </c>
      <c r="B34" s="273" t="s">
        <v>1332</v>
      </c>
      <c r="C34" s="273" t="s">
        <v>1333</v>
      </c>
      <c r="D34" s="273" t="s">
        <v>247</v>
      </c>
      <c r="E34" s="273" t="s">
        <v>273</v>
      </c>
      <c r="F34" s="273" t="s">
        <v>1334</v>
      </c>
      <c r="G34" s="273" t="s">
        <v>1327</v>
      </c>
      <c r="H34" s="273" t="s">
        <v>1336</v>
      </c>
      <c r="I34" s="273" t="s">
        <v>72</v>
      </c>
      <c r="J34" s="273">
        <v>6888</v>
      </c>
      <c r="K34" s="273" t="s">
        <v>844</v>
      </c>
      <c r="L34" s="273" t="s">
        <v>73</v>
      </c>
      <c r="M34" s="273" t="s">
        <v>277</v>
      </c>
      <c r="N34" s="273" t="s">
        <v>263</v>
      </c>
      <c r="O34" s="275" t="s">
        <v>14</v>
      </c>
      <c r="P34" s="275"/>
      <c r="Q34" s="262"/>
    </row>
    <row r="35" s="261" customFormat="1" hidden="1" spans="1:17">
      <c r="A35" s="273" t="s">
        <v>1337</v>
      </c>
      <c r="B35" s="273" t="s">
        <v>1332</v>
      </c>
      <c r="C35" s="273" t="s">
        <v>1333</v>
      </c>
      <c r="D35" s="273" t="s">
        <v>247</v>
      </c>
      <c r="E35" s="273" t="s">
        <v>273</v>
      </c>
      <c r="F35" s="273" t="s">
        <v>1334</v>
      </c>
      <c r="G35" s="273" t="s">
        <v>1327</v>
      </c>
      <c r="H35" s="273" t="s">
        <v>308</v>
      </c>
      <c r="I35" s="273" t="s">
        <v>72</v>
      </c>
      <c r="J35" s="273">
        <v>3098</v>
      </c>
      <c r="K35" s="273" t="s">
        <v>844</v>
      </c>
      <c r="L35" s="273" t="s">
        <v>73</v>
      </c>
      <c r="M35" s="273" t="s">
        <v>269</v>
      </c>
      <c r="N35" s="273" t="s">
        <v>263</v>
      </c>
      <c r="O35" s="275" t="s">
        <v>14</v>
      </c>
      <c r="P35" s="275"/>
      <c r="Q35" s="262"/>
    </row>
    <row r="36" s="262" customFormat="1" spans="1:16">
      <c r="A36" s="269" t="s">
        <v>1338</v>
      </c>
      <c r="B36" s="269" t="s">
        <v>1339</v>
      </c>
      <c r="C36" s="269" t="s">
        <v>1340</v>
      </c>
      <c r="D36" s="269" t="s">
        <v>247</v>
      </c>
      <c r="E36" s="269" t="s">
        <v>273</v>
      </c>
      <c r="F36" s="269" t="s">
        <v>1341</v>
      </c>
      <c r="G36" s="269" t="s">
        <v>1342</v>
      </c>
      <c r="H36" s="269" t="s">
        <v>759</v>
      </c>
      <c r="I36" s="269" t="s">
        <v>13</v>
      </c>
      <c r="J36" s="269">
        <v>7098</v>
      </c>
      <c r="K36" s="269" t="s">
        <v>252</v>
      </c>
      <c r="L36" s="269" t="s">
        <v>20</v>
      </c>
      <c r="M36" s="269" t="s">
        <v>266</v>
      </c>
      <c r="N36" s="270" t="s">
        <v>363</v>
      </c>
      <c r="O36" s="271">
        <v>1</v>
      </c>
      <c r="P36" s="270">
        <v>1</v>
      </c>
    </row>
    <row r="37" s="262" customFormat="1" hidden="1" spans="1:16">
      <c r="A37" s="270" t="s">
        <v>1343</v>
      </c>
      <c r="B37" s="270" t="s">
        <v>1339</v>
      </c>
      <c r="C37" s="270" t="s">
        <v>1340</v>
      </c>
      <c r="D37" s="270" t="s">
        <v>247</v>
      </c>
      <c r="E37" s="270" t="s">
        <v>273</v>
      </c>
      <c r="F37" s="270" t="s">
        <v>1341</v>
      </c>
      <c r="G37" s="270" t="s">
        <v>1342</v>
      </c>
      <c r="H37" s="270" t="s">
        <v>1344</v>
      </c>
      <c r="I37" s="270" t="s">
        <v>13</v>
      </c>
      <c r="J37" s="270">
        <v>3668</v>
      </c>
      <c r="K37" s="270" t="s">
        <v>252</v>
      </c>
      <c r="L37" s="270" t="s">
        <v>20</v>
      </c>
      <c r="M37" s="270" t="s">
        <v>262</v>
      </c>
      <c r="N37" s="270" t="s">
        <v>363</v>
      </c>
      <c r="O37" s="271" t="s">
        <v>14</v>
      </c>
      <c r="P37" s="270"/>
    </row>
    <row r="38" s="262" customFormat="1" spans="1:16">
      <c r="A38" s="269" t="s">
        <v>1345</v>
      </c>
      <c r="B38" s="269" t="s">
        <v>1346</v>
      </c>
      <c r="C38" s="269" t="s">
        <v>1347</v>
      </c>
      <c r="D38" s="269" t="s">
        <v>247</v>
      </c>
      <c r="E38" s="269" t="s">
        <v>288</v>
      </c>
      <c r="F38" s="269" t="s">
        <v>1348</v>
      </c>
      <c r="G38" s="269" t="s">
        <v>1342</v>
      </c>
      <c r="H38" s="269" t="s">
        <v>331</v>
      </c>
      <c r="I38" s="269" t="s">
        <v>13</v>
      </c>
      <c r="J38" s="269">
        <v>7098</v>
      </c>
      <c r="K38" s="269" t="s">
        <v>252</v>
      </c>
      <c r="L38" s="269" t="s">
        <v>20</v>
      </c>
      <c r="M38" s="269" t="s">
        <v>853</v>
      </c>
      <c r="N38" s="270" t="s">
        <v>363</v>
      </c>
      <c r="O38" s="271">
        <v>2</v>
      </c>
      <c r="P38" s="270">
        <v>1</v>
      </c>
    </row>
    <row r="39" s="262" customFormat="1" hidden="1" spans="1:16">
      <c r="A39" s="270" t="s">
        <v>1349</v>
      </c>
      <c r="B39" s="270" t="s">
        <v>1346</v>
      </c>
      <c r="C39" s="270" t="s">
        <v>1347</v>
      </c>
      <c r="D39" s="270" t="s">
        <v>247</v>
      </c>
      <c r="E39" s="270" t="s">
        <v>288</v>
      </c>
      <c r="F39" s="270" t="s">
        <v>1348</v>
      </c>
      <c r="G39" s="270" t="s">
        <v>1342</v>
      </c>
      <c r="H39" s="270" t="s">
        <v>297</v>
      </c>
      <c r="I39" s="270" t="s">
        <v>13</v>
      </c>
      <c r="J39" s="270">
        <v>5398</v>
      </c>
      <c r="K39" s="270" t="s">
        <v>252</v>
      </c>
      <c r="L39" s="270" t="s">
        <v>20</v>
      </c>
      <c r="M39" s="270" t="s">
        <v>277</v>
      </c>
      <c r="N39" s="270" t="s">
        <v>363</v>
      </c>
      <c r="O39" s="271" t="s">
        <v>14</v>
      </c>
      <c r="P39" s="270"/>
    </row>
    <row r="40" s="262" customFormat="1" spans="1:16">
      <c r="A40" s="269" t="s">
        <v>1350</v>
      </c>
      <c r="B40" s="269" t="s">
        <v>1351</v>
      </c>
      <c r="C40" s="269" t="s">
        <v>1352</v>
      </c>
      <c r="D40" s="269" t="s">
        <v>247</v>
      </c>
      <c r="E40" s="269" t="s">
        <v>893</v>
      </c>
      <c r="F40" s="269" t="s">
        <v>1353</v>
      </c>
      <c r="G40" s="269" t="s">
        <v>1342</v>
      </c>
      <c r="H40" s="269" t="s">
        <v>331</v>
      </c>
      <c r="I40" s="269" t="s">
        <v>137</v>
      </c>
      <c r="J40" s="269">
        <v>7308</v>
      </c>
      <c r="K40" s="269" t="s">
        <v>252</v>
      </c>
      <c r="L40" s="269" t="s">
        <v>138</v>
      </c>
      <c r="M40" s="269" t="s">
        <v>853</v>
      </c>
      <c r="N40" s="270" t="s">
        <v>363</v>
      </c>
      <c r="O40" s="271">
        <v>2</v>
      </c>
      <c r="P40" s="271">
        <v>1</v>
      </c>
    </row>
    <row r="41" s="262" customFormat="1" hidden="1" spans="1:16">
      <c r="A41" s="270" t="s">
        <v>1354</v>
      </c>
      <c r="B41" s="270" t="s">
        <v>1351</v>
      </c>
      <c r="C41" s="270" t="s">
        <v>1352</v>
      </c>
      <c r="D41" s="270" t="s">
        <v>247</v>
      </c>
      <c r="E41" s="270" t="s">
        <v>893</v>
      </c>
      <c r="F41" s="270" t="s">
        <v>1353</v>
      </c>
      <c r="G41" s="270" t="s">
        <v>1342</v>
      </c>
      <c r="H41" s="270" t="s">
        <v>348</v>
      </c>
      <c r="I41" s="270" t="s">
        <v>137</v>
      </c>
      <c r="J41" s="270">
        <v>7988</v>
      </c>
      <c r="K41" s="270" t="s">
        <v>252</v>
      </c>
      <c r="L41" s="270" t="s">
        <v>138</v>
      </c>
      <c r="M41" s="270" t="s">
        <v>1276</v>
      </c>
      <c r="N41" s="270" t="s">
        <v>363</v>
      </c>
      <c r="O41" s="271" t="s">
        <v>14</v>
      </c>
      <c r="P41" s="271"/>
    </row>
    <row r="42" s="262" customFormat="1" spans="1:16">
      <c r="A42" s="269" t="s">
        <v>1355</v>
      </c>
      <c r="B42" s="269" t="s">
        <v>1356</v>
      </c>
      <c r="C42" s="269" t="s">
        <v>1357</v>
      </c>
      <c r="D42" s="269" t="s">
        <v>247</v>
      </c>
      <c r="E42" s="269" t="s">
        <v>328</v>
      </c>
      <c r="F42" s="269" t="s">
        <v>1358</v>
      </c>
      <c r="G42" s="269" t="s">
        <v>1342</v>
      </c>
      <c r="H42" s="269" t="s">
        <v>265</v>
      </c>
      <c r="I42" s="269" t="s">
        <v>52</v>
      </c>
      <c r="J42" s="269">
        <v>5368</v>
      </c>
      <c r="K42" s="269" t="s">
        <v>1359</v>
      </c>
      <c r="L42" s="269" t="s">
        <v>56</v>
      </c>
      <c r="M42" s="269" t="s">
        <v>266</v>
      </c>
      <c r="N42" s="270" t="s">
        <v>363</v>
      </c>
      <c r="O42" s="271">
        <v>1</v>
      </c>
      <c r="P42" s="270">
        <v>1</v>
      </c>
    </row>
    <row r="43" s="262" customFormat="1" hidden="1" spans="1:16">
      <c r="A43" s="270" t="s">
        <v>1360</v>
      </c>
      <c r="B43" s="270" t="s">
        <v>1356</v>
      </c>
      <c r="C43" s="270" t="s">
        <v>1357</v>
      </c>
      <c r="D43" s="270" t="s">
        <v>247</v>
      </c>
      <c r="E43" s="270" t="s">
        <v>328</v>
      </c>
      <c r="F43" s="270" t="s">
        <v>1358</v>
      </c>
      <c r="G43" s="270" t="s">
        <v>1342</v>
      </c>
      <c r="H43" s="270" t="s">
        <v>308</v>
      </c>
      <c r="I43" s="270" t="s">
        <v>52</v>
      </c>
      <c r="J43" s="270">
        <v>3098</v>
      </c>
      <c r="K43" s="270" t="s">
        <v>1359</v>
      </c>
      <c r="L43" s="270" t="s">
        <v>56</v>
      </c>
      <c r="M43" s="270" t="s">
        <v>269</v>
      </c>
      <c r="N43" s="270" t="s">
        <v>363</v>
      </c>
      <c r="O43" s="271" t="s">
        <v>14</v>
      </c>
      <c r="P43" s="270"/>
    </row>
    <row r="44" s="262" customFormat="1" hidden="1" spans="1:16">
      <c r="A44" s="270" t="s">
        <v>1361</v>
      </c>
      <c r="B44" s="270" t="s">
        <v>1356</v>
      </c>
      <c r="C44" s="270" t="s">
        <v>1357</v>
      </c>
      <c r="D44" s="270" t="s">
        <v>247</v>
      </c>
      <c r="E44" s="270" t="s">
        <v>328</v>
      </c>
      <c r="F44" s="270" t="s">
        <v>1358</v>
      </c>
      <c r="G44" s="270" t="s">
        <v>1342</v>
      </c>
      <c r="H44" s="270" t="s">
        <v>1294</v>
      </c>
      <c r="I44" s="270" t="s">
        <v>52</v>
      </c>
      <c r="J44" s="270">
        <v>4098</v>
      </c>
      <c r="K44" s="270" t="s">
        <v>1359</v>
      </c>
      <c r="L44" s="270" t="s">
        <v>56</v>
      </c>
      <c r="M44" s="270" t="s">
        <v>262</v>
      </c>
      <c r="N44" s="270" t="s">
        <v>363</v>
      </c>
      <c r="O44" s="271" t="s">
        <v>14</v>
      </c>
      <c r="P44" s="270"/>
    </row>
    <row r="45" s="262" customFormat="1" spans="1:16">
      <c r="A45" s="269" t="s">
        <v>1362</v>
      </c>
      <c r="B45" s="269" t="s">
        <v>1363</v>
      </c>
      <c r="C45" s="269" t="s">
        <v>1364</v>
      </c>
      <c r="D45" s="269" t="s">
        <v>247</v>
      </c>
      <c r="E45" s="269" t="s">
        <v>314</v>
      </c>
      <c r="F45" s="269" t="s">
        <v>1365</v>
      </c>
      <c r="G45" s="269" t="s">
        <v>1342</v>
      </c>
      <c r="H45" s="269" t="s">
        <v>335</v>
      </c>
      <c r="I45" s="269" t="s">
        <v>52</v>
      </c>
      <c r="J45" s="269">
        <v>9388</v>
      </c>
      <c r="K45" s="269" t="s">
        <v>1359</v>
      </c>
      <c r="L45" s="269" t="s">
        <v>56</v>
      </c>
      <c r="M45" s="269" t="s">
        <v>856</v>
      </c>
      <c r="N45" s="270" t="s">
        <v>363</v>
      </c>
      <c r="O45" s="271">
        <v>2</v>
      </c>
      <c r="P45" s="271">
        <v>1</v>
      </c>
    </row>
    <row r="46" s="262" customFormat="1" hidden="1" spans="1:16">
      <c r="A46" s="270" t="s">
        <v>1366</v>
      </c>
      <c r="B46" s="270" t="s">
        <v>1363</v>
      </c>
      <c r="C46" s="270" t="s">
        <v>1364</v>
      </c>
      <c r="D46" s="270" t="s">
        <v>247</v>
      </c>
      <c r="E46" s="270" t="s">
        <v>314</v>
      </c>
      <c r="F46" s="270" t="s">
        <v>1365</v>
      </c>
      <c r="G46" s="270" t="s">
        <v>1342</v>
      </c>
      <c r="H46" s="270" t="s">
        <v>1367</v>
      </c>
      <c r="I46" s="270" t="s">
        <v>52</v>
      </c>
      <c r="J46" s="270">
        <v>5988</v>
      </c>
      <c r="K46" s="270" t="s">
        <v>1359</v>
      </c>
      <c r="L46" s="270" t="s">
        <v>56</v>
      </c>
      <c r="M46" s="270" t="s">
        <v>1276</v>
      </c>
      <c r="N46" s="270" t="s">
        <v>363</v>
      </c>
      <c r="O46" s="271" t="s">
        <v>14</v>
      </c>
      <c r="P46" s="271"/>
    </row>
    <row r="47" s="262" customFormat="1" spans="1:16">
      <c r="A47" s="269" t="s">
        <v>1368</v>
      </c>
      <c r="B47" s="269" t="s">
        <v>1369</v>
      </c>
      <c r="C47" s="269" t="s">
        <v>1370</v>
      </c>
      <c r="D47" s="269" t="s">
        <v>247</v>
      </c>
      <c r="E47" s="269" t="s">
        <v>860</v>
      </c>
      <c r="F47" s="269" t="s">
        <v>1371</v>
      </c>
      <c r="G47" s="269" t="s">
        <v>1342</v>
      </c>
      <c r="H47" s="269" t="s">
        <v>331</v>
      </c>
      <c r="I47" s="269" t="s">
        <v>33</v>
      </c>
      <c r="J47" s="269">
        <v>7998</v>
      </c>
      <c r="K47" s="269" t="s">
        <v>844</v>
      </c>
      <c r="L47" s="269" t="s">
        <v>34</v>
      </c>
      <c r="M47" s="269" t="s">
        <v>853</v>
      </c>
      <c r="N47" s="270" t="s">
        <v>363</v>
      </c>
      <c r="O47" s="271">
        <v>2</v>
      </c>
      <c r="P47" s="270">
        <v>1</v>
      </c>
    </row>
    <row r="48" s="262" customFormat="1" hidden="1" spans="1:16">
      <c r="A48" s="270" t="s">
        <v>1372</v>
      </c>
      <c r="B48" s="270" t="s">
        <v>1369</v>
      </c>
      <c r="C48" s="270" t="s">
        <v>1370</v>
      </c>
      <c r="D48" s="270" t="s">
        <v>247</v>
      </c>
      <c r="E48" s="270" t="s">
        <v>860</v>
      </c>
      <c r="F48" s="270" t="s">
        <v>1371</v>
      </c>
      <c r="G48" s="270" t="s">
        <v>1342</v>
      </c>
      <c r="H48" s="270" t="s">
        <v>365</v>
      </c>
      <c r="I48" s="270" t="s">
        <v>33</v>
      </c>
      <c r="J48" s="270">
        <v>4848</v>
      </c>
      <c r="K48" s="270" t="s">
        <v>252</v>
      </c>
      <c r="L48" s="270" t="s">
        <v>34</v>
      </c>
      <c r="M48" s="270" t="s">
        <v>1276</v>
      </c>
      <c r="N48" s="270" t="s">
        <v>363</v>
      </c>
      <c r="O48" s="271" t="s">
        <v>14</v>
      </c>
      <c r="P48" s="270"/>
    </row>
    <row r="49" s="262" customFormat="1" spans="1:16">
      <c r="A49" s="269" t="s">
        <v>1373</v>
      </c>
      <c r="B49" s="269" t="s">
        <v>1374</v>
      </c>
      <c r="C49" s="269" t="s">
        <v>1375</v>
      </c>
      <c r="D49" s="269" t="s">
        <v>247</v>
      </c>
      <c r="E49" s="269" t="s">
        <v>273</v>
      </c>
      <c r="F49" s="269" t="s">
        <v>1376</v>
      </c>
      <c r="G49" s="269" t="s">
        <v>1342</v>
      </c>
      <c r="H49" s="269" t="s">
        <v>759</v>
      </c>
      <c r="I49" s="269" t="s">
        <v>13</v>
      </c>
      <c r="J49" s="269">
        <v>7418</v>
      </c>
      <c r="K49" s="269" t="s">
        <v>252</v>
      </c>
      <c r="L49" s="269" t="s">
        <v>23</v>
      </c>
      <c r="M49" s="269" t="s">
        <v>266</v>
      </c>
      <c r="N49" s="270" t="s">
        <v>363</v>
      </c>
      <c r="O49" s="271">
        <v>1</v>
      </c>
      <c r="P49" s="270">
        <v>1</v>
      </c>
    </row>
    <row r="50" s="262" customFormat="1" hidden="1" spans="1:16">
      <c r="A50" s="270" t="s">
        <v>1377</v>
      </c>
      <c r="B50" s="270" t="s">
        <v>1374</v>
      </c>
      <c r="C50" s="270" t="s">
        <v>1375</v>
      </c>
      <c r="D50" s="270" t="s">
        <v>247</v>
      </c>
      <c r="E50" s="270" t="s">
        <v>273</v>
      </c>
      <c r="F50" s="270" t="s">
        <v>1376</v>
      </c>
      <c r="G50" s="270" t="s">
        <v>1342</v>
      </c>
      <c r="H50" s="270" t="s">
        <v>268</v>
      </c>
      <c r="I50" s="270" t="s">
        <v>13</v>
      </c>
      <c r="J50" s="270">
        <v>3098</v>
      </c>
      <c r="K50" s="270" t="s">
        <v>252</v>
      </c>
      <c r="L50" s="270" t="s">
        <v>23</v>
      </c>
      <c r="M50" s="270" t="s">
        <v>269</v>
      </c>
      <c r="N50" s="270" t="s">
        <v>363</v>
      </c>
      <c r="O50" s="271" t="s">
        <v>14</v>
      </c>
      <c r="P50" s="270"/>
    </row>
    <row r="51" s="262" customFormat="1" spans="1:16">
      <c r="A51" s="269" t="s">
        <v>1378</v>
      </c>
      <c r="B51" s="269" t="s">
        <v>1374</v>
      </c>
      <c r="C51" s="269" t="s">
        <v>1375</v>
      </c>
      <c r="D51" s="269" t="s">
        <v>247</v>
      </c>
      <c r="E51" s="269" t="s">
        <v>273</v>
      </c>
      <c r="F51" s="269" t="s">
        <v>1376</v>
      </c>
      <c r="G51" s="269" t="s">
        <v>1342</v>
      </c>
      <c r="H51" s="269" t="s">
        <v>331</v>
      </c>
      <c r="I51" s="269" t="s">
        <v>13</v>
      </c>
      <c r="J51" s="269">
        <v>7308</v>
      </c>
      <c r="K51" s="269" t="s">
        <v>252</v>
      </c>
      <c r="L51" s="269" t="s">
        <v>23</v>
      </c>
      <c r="M51" s="269" t="s">
        <v>853</v>
      </c>
      <c r="N51" s="270" t="s">
        <v>363</v>
      </c>
      <c r="O51" s="271">
        <v>2</v>
      </c>
      <c r="P51" s="270"/>
    </row>
    <row r="52" s="262" customFormat="1" hidden="1" spans="1:16">
      <c r="A52" s="270" t="s">
        <v>1379</v>
      </c>
      <c r="B52" s="270" t="s">
        <v>1374</v>
      </c>
      <c r="C52" s="270" t="s">
        <v>1375</v>
      </c>
      <c r="D52" s="270" t="s">
        <v>247</v>
      </c>
      <c r="E52" s="270" t="s">
        <v>273</v>
      </c>
      <c r="F52" s="270" t="s">
        <v>1376</v>
      </c>
      <c r="G52" s="270" t="s">
        <v>1342</v>
      </c>
      <c r="H52" s="270" t="s">
        <v>365</v>
      </c>
      <c r="I52" s="270" t="s">
        <v>13</v>
      </c>
      <c r="J52" s="270">
        <v>4848</v>
      </c>
      <c r="K52" s="270" t="s">
        <v>252</v>
      </c>
      <c r="L52" s="270" t="s">
        <v>23</v>
      </c>
      <c r="M52" s="270" t="s">
        <v>1276</v>
      </c>
      <c r="N52" s="270" t="s">
        <v>363</v>
      </c>
      <c r="O52" s="271" t="s">
        <v>14</v>
      </c>
      <c r="P52" s="270"/>
    </row>
    <row r="53" s="264" customFormat="1" spans="1:17">
      <c r="A53" s="272" t="s">
        <v>1380</v>
      </c>
      <c r="B53" s="272" t="s">
        <v>1381</v>
      </c>
      <c r="C53" s="272" t="s">
        <v>1382</v>
      </c>
      <c r="D53" s="272" t="s">
        <v>247</v>
      </c>
      <c r="E53" s="272" t="s">
        <v>314</v>
      </c>
      <c r="F53" s="272" t="s">
        <v>1383</v>
      </c>
      <c r="G53" s="272" t="s">
        <v>1342</v>
      </c>
      <c r="H53" s="272" t="s">
        <v>317</v>
      </c>
      <c r="I53" s="272" t="s">
        <v>26</v>
      </c>
      <c r="J53" s="272">
        <v>5858</v>
      </c>
      <c r="K53" s="272" t="s">
        <v>844</v>
      </c>
      <c r="L53" s="272" t="s">
        <v>27</v>
      </c>
      <c r="M53" s="272" t="s">
        <v>266</v>
      </c>
      <c r="N53" s="273" t="s">
        <v>263</v>
      </c>
      <c r="O53" s="275">
        <v>1</v>
      </c>
      <c r="P53" s="273">
        <v>1</v>
      </c>
      <c r="Q53" s="262"/>
    </row>
    <row r="54" s="264" customFormat="1" hidden="1" spans="1:17">
      <c r="A54" s="273" t="s">
        <v>1384</v>
      </c>
      <c r="B54" s="273" t="s">
        <v>1381</v>
      </c>
      <c r="C54" s="273" t="s">
        <v>1382</v>
      </c>
      <c r="D54" s="273" t="s">
        <v>247</v>
      </c>
      <c r="E54" s="273" t="s">
        <v>314</v>
      </c>
      <c r="F54" s="273" t="s">
        <v>1383</v>
      </c>
      <c r="G54" s="273" t="s">
        <v>1385</v>
      </c>
      <c r="H54" s="273" t="s">
        <v>319</v>
      </c>
      <c r="I54" s="273" t="s">
        <v>26</v>
      </c>
      <c r="J54" s="273">
        <v>3398</v>
      </c>
      <c r="K54" s="273" t="s">
        <v>844</v>
      </c>
      <c r="L54" s="273" t="s">
        <v>27</v>
      </c>
      <c r="M54" s="273" t="s">
        <v>269</v>
      </c>
      <c r="N54" s="273" t="s">
        <v>263</v>
      </c>
      <c r="O54" s="275" t="s">
        <v>14</v>
      </c>
      <c r="P54" s="273"/>
      <c r="Q54" s="262"/>
    </row>
    <row r="55" s="264" customFormat="1" hidden="1" spans="1:17">
      <c r="A55" s="273" t="s">
        <v>1386</v>
      </c>
      <c r="B55" s="273" t="s">
        <v>1381</v>
      </c>
      <c r="C55" s="273" t="s">
        <v>1382</v>
      </c>
      <c r="D55" s="273" t="s">
        <v>247</v>
      </c>
      <c r="E55" s="273" t="s">
        <v>314</v>
      </c>
      <c r="F55" s="273" t="s">
        <v>1383</v>
      </c>
      <c r="G55" s="273" t="s">
        <v>1342</v>
      </c>
      <c r="H55" s="273" t="s">
        <v>365</v>
      </c>
      <c r="I55" s="273" t="s">
        <v>26</v>
      </c>
      <c r="J55" s="273">
        <v>4848</v>
      </c>
      <c r="K55" s="273" t="s">
        <v>844</v>
      </c>
      <c r="L55" s="273" t="s">
        <v>27</v>
      </c>
      <c r="M55" s="273" t="s">
        <v>1276</v>
      </c>
      <c r="N55" s="273" t="s">
        <v>263</v>
      </c>
      <c r="O55" s="275" t="s">
        <v>14</v>
      </c>
      <c r="P55" s="273"/>
      <c r="Q55" s="262"/>
    </row>
    <row r="56" s="264" customFormat="1" spans="1:17">
      <c r="A56" s="272" t="s">
        <v>1387</v>
      </c>
      <c r="B56" s="272" t="s">
        <v>27</v>
      </c>
      <c r="C56" s="272" t="s">
        <v>1388</v>
      </c>
      <c r="D56" s="272" t="s">
        <v>247</v>
      </c>
      <c r="E56" s="272" t="s">
        <v>314</v>
      </c>
      <c r="F56" s="272" t="s">
        <v>1383</v>
      </c>
      <c r="G56" s="272" t="s">
        <v>1342</v>
      </c>
      <c r="H56" s="272" t="s">
        <v>317</v>
      </c>
      <c r="I56" s="272" t="s">
        <v>26</v>
      </c>
      <c r="J56" s="272">
        <v>5858</v>
      </c>
      <c r="K56" s="272" t="s">
        <v>844</v>
      </c>
      <c r="L56" s="272" t="s">
        <v>27</v>
      </c>
      <c r="M56" s="272" t="s">
        <v>266</v>
      </c>
      <c r="N56" s="273" t="s">
        <v>263</v>
      </c>
      <c r="O56" s="275">
        <v>1</v>
      </c>
      <c r="P56" s="273">
        <v>1</v>
      </c>
      <c r="Q56" s="262"/>
    </row>
    <row r="57" s="264" customFormat="1" ht="13" hidden="1" customHeight="1" spans="1:17">
      <c r="A57" s="273" t="s">
        <v>1389</v>
      </c>
      <c r="B57" s="273" t="s">
        <v>30</v>
      </c>
      <c r="C57" s="273" t="s">
        <v>1388</v>
      </c>
      <c r="D57" s="273" t="s">
        <v>247</v>
      </c>
      <c r="E57" s="273" t="s">
        <v>314</v>
      </c>
      <c r="F57" s="273" t="s">
        <v>1383</v>
      </c>
      <c r="G57" s="273" t="s">
        <v>1385</v>
      </c>
      <c r="H57" s="273" t="s">
        <v>319</v>
      </c>
      <c r="I57" s="273" t="s">
        <v>26</v>
      </c>
      <c r="J57" s="273">
        <v>3398</v>
      </c>
      <c r="K57" s="273" t="s">
        <v>844</v>
      </c>
      <c r="L57" s="273" t="s">
        <v>27</v>
      </c>
      <c r="M57" s="273" t="s">
        <v>269</v>
      </c>
      <c r="N57" s="273" t="s">
        <v>263</v>
      </c>
      <c r="O57" s="275" t="s">
        <v>14</v>
      </c>
      <c r="P57" s="273"/>
      <c r="Q57" s="262"/>
    </row>
    <row r="58" s="262" customFormat="1" hidden="1" spans="1:16">
      <c r="A58" s="270" t="s">
        <v>1390</v>
      </c>
      <c r="B58" s="270" t="s">
        <v>27</v>
      </c>
      <c r="C58" s="270" t="s">
        <v>1388</v>
      </c>
      <c r="D58" s="270" t="s">
        <v>247</v>
      </c>
      <c r="E58" s="270" t="s">
        <v>314</v>
      </c>
      <c r="F58" s="270" t="s">
        <v>1383</v>
      </c>
      <c r="G58" s="270" t="s">
        <v>1342</v>
      </c>
      <c r="H58" s="270" t="s">
        <v>365</v>
      </c>
      <c r="I58" s="270" t="s">
        <v>26</v>
      </c>
      <c r="J58" s="270">
        <v>4848</v>
      </c>
      <c r="K58" s="270" t="s">
        <v>252</v>
      </c>
      <c r="L58" s="270" t="s">
        <v>27</v>
      </c>
      <c r="M58" s="270" t="s">
        <v>1276</v>
      </c>
      <c r="N58" s="270" t="s">
        <v>363</v>
      </c>
      <c r="O58" s="271" t="s">
        <v>14</v>
      </c>
      <c r="P58" s="270"/>
    </row>
    <row r="59" s="264" customFormat="1" spans="1:17">
      <c r="A59" s="272" t="s">
        <v>1391</v>
      </c>
      <c r="B59" s="272" t="s">
        <v>1392</v>
      </c>
      <c r="C59" s="272" t="s">
        <v>1393</v>
      </c>
      <c r="D59" s="272" t="s">
        <v>247</v>
      </c>
      <c r="E59" s="272" t="s">
        <v>273</v>
      </c>
      <c r="F59" s="272" t="s">
        <v>1394</v>
      </c>
      <c r="G59" s="272" t="s">
        <v>1342</v>
      </c>
      <c r="H59" s="272" t="s">
        <v>265</v>
      </c>
      <c r="I59" s="272" t="s">
        <v>45</v>
      </c>
      <c r="J59" s="272">
        <v>5098</v>
      </c>
      <c r="K59" s="272" t="s">
        <v>844</v>
      </c>
      <c r="L59" s="272" t="s">
        <v>51</v>
      </c>
      <c r="M59" s="272" t="s">
        <v>266</v>
      </c>
      <c r="N59" s="273" t="s">
        <v>263</v>
      </c>
      <c r="O59" s="275">
        <v>1</v>
      </c>
      <c r="P59" s="277">
        <v>1</v>
      </c>
      <c r="Q59" s="262"/>
    </row>
    <row r="60" s="264" customFormat="1" hidden="1" spans="1:17">
      <c r="A60" s="273" t="s">
        <v>1395</v>
      </c>
      <c r="B60" s="273" t="s">
        <v>1392</v>
      </c>
      <c r="C60" s="273" t="s">
        <v>1393</v>
      </c>
      <c r="D60" s="273" t="s">
        <v>247</v>
      </c>
      <c r="E60" s="273" t="s">
        <v>273</v>
      </c>
      <c r="F60" s="273" t="s">
        <v>1394</v>
      </c>
      <c r="G60" s="273" t="s">
        <v>1396</v>
      </c>
      <c r="H60" s="273" t="s">
        <v>308</v>
      </c>
      <c r="I60" s="273" t="s">
        <v>45</v>
      </c>
      <c r="J60" s="273">
        <v>1</v>
      </c>
      <c r="K60" s="273" t="s">
        <v>844</v>
      </c>
      <c r="L60" s="273" t="s">
        <v>51</v>
      </c>
      <c r="M60" s="273" t="s">
        <v>269</v>
      </c>
      <c r="N60" s="273" t="s">
        <v>263</v>
      </c>
      <c r="O60" s="275" t="s">
        <v>14</v>
      </c>
      <c r="P60" s="277"/>
      <c r="Q60" s="262"/>
    </row>
    <row r="61" s="264" customFormat="1" hidden="1" spans="1:17">
      <c r="A61" s="273" t="s">
        <v>1397</v>
      </c>
      <c r="B61" s="273" t="s">
        <v>1392</v>
      </c>
      <c r="C61" s="273" t="s">
        <v>1393</v>
      </c>
      <c r="D61" s="273" t="s">
        <v>247</v>
      </c>
      <c r="E61" s="273" t="s">
        <v>273</v>
      </c>
      <c r="F61" s="273" t="s">
        <v>1394</v>
      </c>
      <c r="G61" s="273" t="s">
        <v>1342</v>
      </c>
      <c r="H61" s="273" t="s">
        <v>1398</v>
      </c>
      <c r="I61" s="273" t="s">
        <v>45</v>
      </c>
      <c r="J61" s="273">
        <v>8488</v>
      </c>
      <c r="K61" s="273" t="s">
        <v>844</v>
      </c>
      <c r="L61" s="273" t="s">
        <v>51</v>
      </c>
      <c r="M61" s="273" t="s">
        <v>277</v>
      </c>
      <c r="N61" s="273" t="s">
        <v>263</v>
      </c>
      <c r="O61" s="275" t="s">
        <v>14</v>
      </c>
      <c r="P61" s="277"/>
      <c r="Q61" s="262"/>
    </row>
    <row r="62" s="264" customFormat="1" spans="1:17">
      <c r="A62" s="272" t="s">
        <v>1399</v>
      </c>
      <c r="B62" s="272" t="s">
        <v>926</v>
      </c>
      <c r="C62" s="272" t="s">
        <v>927</v>
      </c>
      <c r="D62" s="272" t="s">
        <v>247</v>
      </c>
      <c r="E62" s="272" t="s">
        <v>273</v>
      </c>
      <c r="F62" s="272" t="s">
        <v>928</v>
      </c>
      <c r="G62" s="272" t="s">
        <v>1342</v>
      </c>
      <c r="H62" s="272" t="s">
        <v>265</v>
      </c>
      <c r="I62" s="272" t="s">
        <v>78</v>
      </c>
      <c r="J62" s="272">
        <v>5898</v>
      </c>
      <c r="K62" s="272" t="s">
        <v>844</v>
      </c>
      <c r="L62" s="272" t="s">
        <v>79</v>
      </c>
      <c r="M62" s="272" t="s">
        <v>266</v>
      </c>
      <c r="N62" s="273" t="s">
        <v>263</v>
      </c>
      <c r="O62" s="275">
        <v>1</v>
      </c>
      <c r="P62" s="275">
        <v>1</v>
      </c>
      <c r="Q62" s="262"/>
    </row>
    <row r="63" s="264" customFormat="1" hidden="1" spans="1:17">
      <c r="A63" s="273" t="s">
        <v>1400</v>
      </c>
      <c r="B63" s="273" t="s">
        <v>926</v>
      </c>
      <c r="C63" s="273" t="s">
        <v>927</v>
      </c>
      <c r="D63" s="273" t="s">
        <v>247</v>
      </c>
      <c r="E63" s="273" t="s">
        <v>273</v>
      </c>
      <c r="F63" s="273" t="s">
        <v>928</v>
      </c>
      <c r="G63" s="273" t="s">
        <v>1342</v>
      </c>
      <c r="H63" s="273" t="s">
        <v>308</v>
      </c>
      <c r="I63" s="273" t="s">
        <v>78</v>
      </c>
      <c r="J63" s="273">
        <v>3098</v>
      </c>
      <c r="K63" s="273" t="s">
        <v>844</v>
      </c>
      <c r="L63" s="273" t="s">
        <v>79</v>
      </c>
      <c r="M63" s="273" t="s">
        <v>269</v>
      </c>
      <c r="N63" s="273" t="s">
        <v>263</v>
      </c>
      <c r="O63" s="275" t="s">
        <v>14</v>
      </c>
      <c r="P63" s="275"/>
      <c r="Q63" s="262"/>
    </row>
    <row r="64" s="264" customFormat="1" hidden="1" spans="1:17">
      <c r="A64" s="273" t="s">
        <v>1401</v>
      </c>
      <c r="B64" s="273" t="s">
        <v>926</v>
      </c>
      <c r="C64" s="273" t="s">
        <v>927</v>
      </c>
      <c r="D64" s="273" t="s">
        <v>247</v>
      </c>
      <c r="E64" s="273" t="s">
        <v>273</v>
      </c>
      <c r="F64" s="273" t="s">
        <v>928</v>
      </c>
      <c r="G64" s="273" t="s">
        <v>1342</v>
      </c>
      <c r="H64" s="273" t="s">
        <v>276</v>
      </c>
      <c r="I64" s="273" t="s">
        <v>78</v>
      </c>
      <c r="J64" s="273">
        <v>5398</v>
      </c>
      <c r="K64" s="273" t="s">
        <v>844</v>
      </c>
      <c r="L64" s="273" t="s">
        <v>79</v>
      </c>
      <c r="M64" s="273" t="s">
        <v>277</v>
      </c>
      <c r="N64" s="273" t="s">
        <v>263</v>
      </c>
      <c r="O64" s="275" t="s">
        <v>14</v>
      </c>
      <c r="P64" s="275"/>
      <c r="Q64" s="262"/>
    </row>
    <row r="65" s="262" customFormat="1" spans="1:16">
      <c r="A65" s="269" t="s">
        <v>1402</v>
      </c>
      <c r="B65" s="269" t="s">
        <v>1403</v>
      </c>
      <c r="C65" s="269" t="s">
        <v>1404</v>
      </c>
      <c r="D65" s="269" t="s">
        <v>247</v>
      </c>
      <c r="E65" s="269" t="s">
        <v>273</v>
      </c>
      <c r="F65" s="269" t="s">
        <v>1405</v>
      </c>
      <c r="G65" s="269" t="s">
        <v>1342</v>
      </c>
      <c r="H65" s="269" t="s">
        <v>335</v>
      </c>
      <c r="I65" s="269" t="s">
        <v>72</v>
      </c>
      <c r="J65" s="269">
        <v>9698</v>
      </c>
      <c r="K65" s="269" t="s">
        <v>252</v>
      </c>
      <c r="L65" s="269" t="s">
        <v>73</v>
      </c>
      <c r="M65" s="269" t="s">
        <v>856</v>
      </c>
      <c r="N65" s="270" t="s">
        <v>363</v>
      </c>
      <c r="O65" s="271">
        <v>2</v>
      </c>
      <c r="P65" s="271" t="s">
        <v>14</v>
      </c>
    </row>
    <row r="66" s="262" customFormat="1" hidden="1" spans="1:16">
      <c r="A66" s="270" t="s">
        <v>1406</v>
      </c>
      <c r="B66" s="270" t="s">
        <v>1403</v>
      </c>
      <c r="C66" s="270" t="s">
        <v>1404</v>
      </c>
      <c r="D66" s="270" t="s">
        <v>247</v>
      </c>
      <c r="E66" s="270" t="s">
        <v>273</v>
      </c>
      <c r="F66" s="270" t="s">
        <v>1405</v>
      </c>
      <c r="G66" s="270" t="s">
        <v>1342</v>
      </c>
      <c r="H66" s="270" t="s">
        <v>1407</v>
      </c>
      <c r="I66" s="270" t="s">
        <v>72</v>
      </c>
      <c r="J66" s="270">
        <v>5668</v>
      </c>
      <c r="K66" s="270" t="s">
        <v>252</v>
      </c>
      <c r="L66" s="270" t="s">
        <v>73</v>
      </c>
      <c r="M66" s="270" t="s">
        <v>1408</v>
      </c>
      <c r="N66" s="270" t="s">
        <v>363</v>
      </c>
      <c r="O66" s="271" t="s">
        <v>14</v>
      </c>
      <c r="P66" s="271"/>
    </row>
    <row r="67" s="262" customFormat="1" spans="1:16">
      <c r="A67" s="269" t="s">
        <v>1409</v>
      </c>
      <c r="B67" s="269" t="s">
        <v>1410</v>
      </c>
      <c r="C67" s="269" t="s">
        <v>1411</v>
      </c>
      <c r="D67" s="269" t="s">
        <v>247</v>
      </c>
      <c r="E67" s="269" t="s">
        <v>258</v>
      </c>
      <c r="F67" s="269" t="s">
        <v>1412</v>
      </c>
      <c r="G67" s="269" t="s">
        <v>1342</v>
      </c>
      <c r="H67" s="269" t="s">
        <v>335</v>
      </c>
      <c r="I67" s="269" t="s">
        <v>67</v>
      </c>
      <c r="J67" s="269">
        <v>9698</v>
      </c>
      <c r="K67" s="269" t="s">
        <v>1413</v>
      </c>
      <c r="L67" s="269" t="s">
        <v>69</v>
      </c>
      <c r="M67" s="269" t="s">
        <v>856</v>
      </c>
      <c r="N67" s="270" t="s">
        <v>363</v>
      </c>
      <c r="O67" s="271">
        <v>2</v>
      </c>
      <c r="P67" s="271">
        <v>1</v>
      </c>
    </row>
    <row r="68" s="262" customFormat="1" hidden="1" spans="1:16">
      <c r="A68" s="270" t="s">
        <v>1414</v>
      </c>
      <c r="B68" s="270" t="s">
        <v>1410</v>
      </c>
      <c r="C68" s="270" t="s">
        <v>1411</v>
      </c>
      <c r="D68" s="270" t="s">
        <v>247</v>
      </c>
      <c r="E68" s="270" t="s">
        <v>258</v>
      </c>
      <c r="F68" s="270" t="s">
        <v>1412</v>
      </c>
      <c r="G68" s="270" t="s">
        <v>1396</v>
      </c>
      <c r="H68" s="270" t="s">
        <v>1336</v>
      </c>
      <c r="I68" s="270" t="s">
        <v>67</v>
      </c>
      <c r="J68" s="270">
        <v>6888</v>
      </c>
      <c r="K68" s="270" t="s">
        <v>252</v>
      </c>
      <c r="L68" s="270" t="s">
        <v>69</v>
      </c>
      <c r="M68" s="270" t="s">
        <v>277</v>
      </c>
      <c r="N68" s="270" t="s">
        <v>363</v>
      </c>
      <c r="O68" s="271" t="s">
        <v>14</v>
      </c>
      <c r="P68" s="271"/>
    </row>
    <row r="69" s="262" customFormat="1" spans="1:16">
      <c r="A69" s="269" t="s">
        <v>1415</v>
      </c>
      <c r="B69" s="269" t="s">
        <v>1416</v>
      </c>
      <c r="C69" s="269" t="s">
        <v>1417</v>
      </c>
      <c r="D69" s="269" t="s">
        <v>247</v>
      </c>
      <c r="E69" s="269" t="s">
        <v>893</v>
      </c>
      <c r="F69" s="269" t="s">
        <v>1418</v>
      </c>
      <c r="G69" s="269" t="s">
        <v>1342</v>
      </c>
      <c r="H69" s="269" t="s">
        <v>331</v>
      </c>
      <c r="I69" s="269" t="s">
        <v>75</v>
      </c>
      <c r="J69" s="269">
        <v>7598</v>
      </c>
      <c r="K69" s="269" t="s">
        <v>252</v>
      </c>
      <c r="L69" s="269" t="s">
        <v>76</v>
      </c>
      <c r="M69" s="269" t="s">
        <v>853</v>
      </c>
      <c r="N69" s="270" t="s">
        <v>363</v>
      </c>
      <c r="O69" s="271">
        <v>2</v>
      </c>
      <c r="P69" s="271">
        <v>1</v>
      </c>
    </row>
    <row r="70" s="262" customFormat="1" hidden="1" spans="1:16">
      <c r="A70" s="270" t="s">
        <v>1419</v>
      </c>
      <c r="B70" s="270" t="s">
        <v>1416</v>
      </c>
      <c r="C70" s="270" t="s">
        <v>1417</v>
      </c>
      <c r="D70" s="270" t="s">
        <v>247</v>
      </c>
      <c r="E70" s="270" t="s">
        <v>893</v>
      </c>
      <c r="F70" s="270" t="s">
        <v>1418</v>
      </c>
      <c r="G70" s="270" t="s">
        <v>1396</v>
      </c>
      <c r="H70" s="270" t="s">
        <v>1344</v>
      </c>
      <c r="I70" s="270" t="s">
        <v>75</v>
      </c>
      <c r="J70" s="270">
        <v>3968</v>
      </c>
      <c r="K70" s="270" t="s">
        <v>252</v>
      </c>
      <c r="L70" s="270" t="s">
        <v>76</v>
      </c>
      <c r="M70" s="270" t="s">
        <v>262</v>
      </c>
      <c r="N70" s="270" t="s">
        <v>363</v>
      </c>
      <c r="O70" s="271" t="s">
        <v>14</v>
      </c>
      <c r="P70" s="271"/>
    </row>
    <row r="71" s="262" customFormat="1" spans="1:16">
      <c r="A71" s="269" t="s">
        <v>1420</v>
      </c>
      <c r="B71" s="269" t="s">
        <v>1421</v>
      </c>
      <c r="C71" s="269" t="s">
        <v>1422</v>
      </c>
      <c r="D71" s="269" t="s">
        <v>247</v>
      </c>
      <c r="E71" s="269" t="s">
        <v>314</v>
      </c>
      <c r="F71" s="269" t="s">
        <v>1423</v>
      </c>
      <c r="G71" s="269" t="s">
        <v>1396</v>
      </c>
      <c r="H71" s="269" t="s">
        <v>251</v>
      </c>
      <c r="I71" s="269" t="s">
        <v>39</v>
      </c>
      <c r="J71" s="269">
        <v>5098</v>
      </c>
      <c r="K71" s="269" t="s">
        <v>252</v>
      </c>
      <c r="L71" s="269" t="s">
        <v>40</v>
      </c>
      <c r="M71" s="269" t="s">
        <v>266</v>
      </c>
      <c r="N71" s="270" t="s">
        <v>363</v>
      </c>
      <c r="O71" s="271">
        <v>1</v>
      </c>
      <c r="P71" s="271">
        <v>1</v>
      </c>
    </row>
    <row r="72" s="262" customFormat="1" hidden="1" spans="1:16">
      <c r="A72" s="270" t="s">
        <v>1424</v>
      </c>
      <c r="B72" s="270" t="s">
        <v>1421</v>
      </c>
      <c r="C72" s="270" t="s">
        <v>1422</v>
      </c>
      <c r="D72" s="270" t="s">
        <v>247</v>
      </c>
      <c r="E72" s="270" t="s">
        <v>314</v>
      </c>
      <c r="F72" s="270" t="s">
        <v>1423</v>
      </c>
      <c r="G72" s="270" t="s">
        <v>1396</v>
      </c>
      <c r="H72" s="270" t="s">
        <v>365</v>
      </c>
      <c r="I72" s="270" t="s">
        <v>39</v>
      </c>
      <c r="J72" s="270">
        <v>4848</v>
      </c>
      <c r="K72" s="270" t="s">
        <v>252</v>
      </c>
      <c r="L72" s="270" t="s">
        <v>40</v>
      </c>
      <c r="M72" s="270" t="s">
        <v>1276</v>
      </c>
      <c r="N72" s="270" t="s">
        <v>363</v>
      </c>
      <c r="O72" s="271" t="s">
        <v>14</v>
      </c>
      <c r="P72" s="271"/>
    </row>
    <row r="73" s="262" customFormat="1" spans="1:16">
      <c r="A73" s="269" t="s">
        <v>1425</v>
      </c>
      <c r="B73" s="269" t="s">
        <v>1426</v>
      </c>
      <c r="C73" s="269" t="s">
        <v>1427</v>
      </c>
      <c r="D73" s="269" t="s">
        <v>247</v>
      </c>
      <c r="E73" s="269" t="s">
        <v>893</v>
      </c>
      <c r="F73" s="269" t="s">
        <v>1428</v>
      </c>
      <c r="G73" s="269" t="s">
        <v>1429</v>
      </c>
      <c r="H73" s="269" t="s">
        <v>335</v>
      </c>
      <c r="I73" s="269" t="s">
        <v>13</v>
      </c>
      <c r="J73" s="269">
        <v>9388</v>
      </c>
      <c r="K73" s="269" t="s">
        <v>252</v>
      </c>
      <c r="L73" s="269" t="s">
        <v>881</v>
      </c>
      <c r="M73" s="269" t="s">
        <v>856</v>
      </c>
      <c r="N73" s="270" t="s">
        <v>363</v>
      </c>
      <c r="O73" s="271">
        <v>2</v>
      </c>
      <c r="P73" s="271">
        <v>1</v>
      </c>
    </row>
    <row r="74" s="262" customFormat="1" spans="1:16">
      <c r="A74" s="269" t="s">
        <v>1430</v>
      </c>
      <c r="B74" s="269" t="s">
        <v>1426</v>
      </c>
      <c r="C74" s="269" t="s">
        <v>1427</v>
      </c>
      <c r="D74" s="269" t="s">
        <v>247</v>
      </c>
      <c r="E74" s="269" t="s">
        <v>893</v>
      </c>
      <c r="F74" s="269" t="s">
        <v>1428</v>
      </c>
      <c r="G74" s="269" t="s">
        <v>1429</v>
      </c>
      <c r="H74" s="269" t="s">
        <v>852</v>
      </c>
      <c r="I74" s="269" t="s">
        <v>13</v>
      </c>
      <c r="J74" s="269">
        <v>9098</v>
      </c>
      <c r="K74" s="269" t="s">
        <v>252</v>
      </c>
      <c r="L74" s="269" t="s">
        <v>881</v>
      </c>
      <c r="M74" s="269" t="s">
        <v>853</v>
      </c>
      <c r="N74" s="270" t="s">
        <v>363</v>
      </c>
      <c r="O74" s="271">
        <v>2</v>
      </c>
      <c r="P74" s="271"/>
    </row>
    <row r="75" s="262" customFormat="1" spans="1:16">
      <c r="A75" s="269" t="s">
        <v>1431</v>
      </c>
      <c r="B75" s="269" t="s">
        <v>1426</v>
      </c>
      <c r="C75" s="269" t="s">
        <v>1427</v>
      </c>
      <c r="D75" s="269" t="s">
        <v>247</v>
      </c>
      <c r="E75" s="269" t="s">
        <v>893</v>
      </c>
      <c r="F75" s="269" t="s">
        <v>1428</v>
      </c>
      <c r="G75" s="269" t="s">
        <v>1429</v>
      </c>
      <c r="H75" s="269" t="s">
        <v>759</v>
      </c>
      <c r="I75" s="269" t="s">
        <v>13</v>
      </c>
      <c r="J75" s="269">
        <v>7418</v>
      </c>
      <c r="K75" s="269" t="s">
        <v>252</v>
      </c>
      <c r="L75" s="269" t="s">
        <v>881</v>
      </c>
      <c r="M75" s="269" t="s">
        <v>266</v>
      </c>
      <c r="N75" s="270" t="s">
        <v>363</v>
      </c>
      <c r="O75" s="271">
        <v>1</v>
      </c>
      <c r="P75" s="271"/>
    </row>
    <row r="76" s="262" customFormat="1" hidden="1" spans="1:16">
      <c r="A76" s="270" t="s">
        <v>1432</v>
      </c>
      <c r="B76" s="270" t="s">
        <v>1426</v>
      </c>
      <c r="C76" s="270" t="s">
        <v>1427</v>
      </c>
      <c r="D76" s="270" t="s">
        <v>247</v>
      </c>
      <c r="E76" s="270" t="s">
        <v>893</v>
      </c>
      <c r="F76" s="270" t="s">
        <v>1428</v>
      </c>
      <c r="G76" s="270" t="s">
        <v>1429</v>
      </c>
      <c r="H76" s="270" t="s">
        <v>268</v>
      </c>
      <c r="I76" s="270" t="s">
        <v>13</v>
      </c>
      <c r="J76" s="270">
        <v>3098</v>
      </c>
      <c r="K76" s="270" t="s">
        <v>252</v>
      </c>
      <c r="L76" s="270" t="s">
        <v>881</v>
      </c>
      <c r="M76" s="270" t="s">
        <v>269</v>
      </c>
      <c r="N76" s="270" t="s">
        <v>363</v>
      </c>
      <c r="O76" s="271" t="s">
        <v>14</v>
      </c>
      <c r="P76" s="271"/>
    </row>
    <row r="77" s="262" customFormat="1" hidden="1" spans="1:16">
      <c r="A77" s="270" t="s">
        <v>1433</v>
      </c>
      <c r="B77" s="270" t="s">
        <v>1426</v>
      </c>
      <c r="C77" s="270" t="s">
        <v>1427</v>
      </c>
      <c r="D77" s="270" t="s">
        <v>247</v>
      </c>
      <c r="E77" s="270" t="s">
        <v>893</v>
      </c>
      <c r="F77" s="270" t="s">
        <v>1428</v>
      </c>
      <c r="G77" s="270" t="s">
        <v>1429</v>
      </c>
      <c r="H77" s="270" t="s">
        <v>297</v>
      </c>
      <c r="I77" s="270" t="s">
        <v>13</v>
      </c>
      <c r="J77" s="270">
        <v>5458</v>
      </c>
      <c r="K77" s="270" t="s">
        <v>252</v>
      </c>
      <c r="L77" s="270" t="s">
        <v>881</v>
      </c>
      <c r="M77" s="270" t="s">
        <v>277</v>
      </c>
      <c r="N77" s="270" t="s">
        <v>363</v>
      </c>
      <c r="O77" s="271" t="s">
        <v>14</v>
      </c>
      <c r="P77" s="271"/>
    </row>
    <row r="78" s="262" customFormat="1" hidden="1" spans="1:16">
      <c r="A78" s="270" t="s">
        <v>1434</v>
      </c>
      <c r="B78" s="270" t="s">
        <v>1426</v>
      </c>
      <c r="C78" s="270" t="s">
        <v>1427</v>
      </c>
      <c r="D78" s="270" t="s">
        <v>247</v>
      </c>
      <c r="E78" s="270" t="s">
        <v>893</v>
      </c>
      <c r="F78" s="270" t="s">
        <v>1428</v>
      </c>
      <c r="G78" s="270" t="s">
        <v>1429</v>
      </c>
      <c r="H78" s="270" t="s">
        <v>1435</v>
      </c>
      <c r="I78" s="270" t="s">
        <v>13</v>
      </c>
      <c r="J78" s="270">
        <v>5588</v>
      </c>
      <c r="K78" s="270" t="s">
        <v>252</v>
      </c>
      <c r="L78" s="270" t="s">
        <v>881</v>
      </c>
      <c r="M78" s="270" t="s">
        <v>1276</v>
      </c>
      <c r="N78" s="270" t="s">
        <v>363</v>
      </c>
      <c r="O78" s="271" t="s">
        <v>14</v>
      </c>
      <c r="P78" s="271"/>
    </row>
    <row r="79" s="262" customFormat="1" spans="1:16">
      <c r="A79" s="269" t="s">
        <v>1436</v>
      </c>
      <c r="B79" s="269" t="s">
        <v>1437</v>
      </c>
      <c r="C79" s="269" t="s">
        <v>1438</v>
      </c>
      <c r="D79" s="269" t="s">
        <v>247</v>
      </c>
      <c r="E79" s="269" t="s">
        <v>893</v>
      </c>
      <c r="F79" s="269" t="s">
        <v>1439</v>
      </c>
      <c r="G79" s="269" t="s">
        <v>1440</v>
      </c>
      <c r="H79" s="269" t="s">
        <v>372</v>
      </c>
      <c r="I79" s="269" t="s">
        <v>13</v>
      </c>
      <c r="J79" s="269">
        <v>6698</v>
      </c>
      <c r="K79" s="269" t="s">
        <v>252</v>
      </c>
      <c r="L79" s="269" t="s">
        <v>881</v>
      </c>
      <c r="M79" s="269" t="s">
        <v>856</v>
      </c>
      <c r="N79" s="270" t="s">
        <v>363</v>
      </c>
      <c r="O79" s="271">
        <v>2</v>
      </c>
      <c r="P79" s="271" t="s">
        <v>14</v>
      </c>
    </row>
    <row r="80" s="262" customFormat="1" spans="1:16">
      <c r="A80" s="269" t="s">
        <v>1441</v>
      </c>
      <c r="B80" s="269" t="s">
        <v>1437</v>
      </c>
      <c r="C80" s="269" t="s">
        <v>1438</v>
      </c>
      <c r="D80" s="269" t="s">
        <v>247</v>
      </c>
      <c r="E80" s="269" t="s">
        <v>893</v>
      </c>
      <c r="F80" s="269" t="s">
        <v>1439</v>
      </c>
      <c r="G80" s="269" t="s">
        <v>1440</v>
      </c>
      <c r="H80" s="269" t="s">
        <v>265</v>
      </c>
      <c r="I80" s="269" t="s">
        <v>13</v>
      </c>
      <c r="J80" s="269">
        <v>5368</v>
      </c>
      <c r="K80" s="269" t="s">
        <v>252</v>
      </c>
      <c r="L80" s="269" t="s">
        <v>881</v>
      </c>
      <c r="M80" s="269" t="s">
        <v>266</v>
      </c>
      <c r="N80" s="270" t="s">
        <v>363</v>
      </c>
      <c r="O80" s="271">
        <v>1</v>
      </c>
      <c r="P80" s="271"/>
    </row>
    <row r="81" s="262" customFormat="1" spans="1:16">
      <c r="A81" s="269" t="s">
        <v>1442</v>
      </c>
      <c r="B81" s="269" t="s">
        <v>1437</v>
      </c>
      <c r="C81" s="269" t="s">
        <v>1438</v>
      </c>
      <c r="D81" s="269" t="s">
        <v>247</v>
      </c>
      <c r="E81" s="269" t="s">
        <v>893</v>
      </c>
      <c r="F81" s="269" t="s">
        <v>1439</v>
      </c>
      <c r="G81" s="269" t="s">
        <v>1440</v>
      </c>
      <c r="H81" s="269" t="s">
        <v>331</v>
      </c>
      <c r="I81" s="269" t="s">
        <v>13</v>
      </c>
      <c r="J81" s="269">
        <v>7308</v>
      </c>
      <c r="K81" s="269" t="s">
        <v>252</v>
      </c>
      <c r="L81" s="269" t="s">
        <v>881</v>
      </c>
      <c r="M81" s="269" t="s">
        <v>853</v>
      </c>
      <c r="N81" s="270" t="s">
        <v>363</v>
      </c>
      <c r="O81" s="271">
        <v>2</v>
      </c>
      <c r="P81" s="271"/>
    </row>
    <row r="82" s="262" customFormat="1" hidden="1" spans="1:16">
      <c r="A82" s="270" t="s">
        <v>1443</v>
      </c>
      <c r="B82" s="270" t="s">
        <v>1437</v>
      </c>
      <c r="C82" s="270" t="s">
        <v>1438</v>
      </c>
      <c r="D82" s="270" t="s">
        <v>247</v>
      </c>
      <c r="E82" s="270" t="s">
        <v>893</v>
      </c>
      <c r="F82" s="270" t="s">
        <v>1439</v>
      </c>
      <c r="G82" s="270" t="s">
        <v>1440</v>
      </c>
      <c r="H82" s="270" t="s">
        <v>268</v>
      </c>
      <c r="I82" s="270" t="s">
        <v>13</v>
      </c>
      <c r="J82" s="270">
        <v>3098</v>
      </c>
      <c r="K82" s="270" t="s">
        <v>252</v>
      </c>
      <c r="L82" s="270" t="s">
        <v>881</v>
      </c>
      <c r="M82" s="270" t="s">
        <v>269</v>
      </c>
      <c r="N82" s="270" t="s">
        <v>363</v>
      </c>
      <c r="O82" s="271" t="s">
        <v>14</v>
      </c>
      <c r="P82" s="271"/>
    </row>
    <row r="83" s="264" customFormat="1" spans="1:17">
      <c r="A83" s="272" t="s">
        <v>1444</v>
      </c>
      <c r="B83" s="272" t="s">
        <v>1445</v>
      </c>
      <c r="C83" s="272" t="s">
        <v>1446</v>
      </c>
      <c r="D83" s="272" t="s">
        <v>247</v>
      </c>
      <c r="E83" s="272" t="s">
        <v>360</v>
      </c>
      <c r="F83" s="272" t="s">
        <v>1447</v>
      </c>
      <c r="G83" s="272" t="s">
        <v>1429</v>
      </c>
      <c r="H83" s="272" t="s">
        <v>265</v>
      </c>
      <c r="I83" s="272" t="s">
        <v>111</v>
      </c>
      <c r="J83" s="272">
        <v>539</v>
      </c>
      <c r="K83" s="272" t="s">
        <v>844</v>
      </c>
      <c r="L83" s="272" t="s">
        <v>115</v>
      </c>
      <c r="M83" s="272" t="s">
        <v>266</v>
      </c>
      <c r="N83" s="273" t="s">
        <v>263</v>
      </c>
      <c r="O83" s="275">
        <v>1</v>
      </c>
      <c r="P83" s="275">
        <v>1</v>
      </c>
      <c r="Q83" s="262"/>
    </row>
    <row r="84" s="264" customFormat="1" hidden="1" spans="1:17">
      <c r="A84" s="273" t="s">
        <v>1448</v>
      </c>
      <c r="B84" s="273" t="s">
        <v>1445</v>
      </c>
      <c r="C84" s="273" t="s">
        <v>1446</v>
      </c>
      <c r="D84" s="273" t="s">
        <v>247</v>
      </c>
      <c r="E84" s="273" t="s">
        <v>360</v>
      </c>
      <c r="F84" s="273" t="s">
        <v>1447</v>
      </c>
      <c r="G84" s="273" t="s">
        <v>1429</v>
      </c>
      <c r="H84" s="273" t="s">
        <v>308</v>
      </c>
      <c r="I84" s="273" t="s">
        <v>111</v>
      </c>
      <c r="J84" s="273">
        <v>3098</v>
      </c>
      <c r="K84" s="273" t="s">
        <v>844</v>
      </c>
      <c r="L84" s="273" t="s">
        <v>115</v>
      </c>
      <c r="M84" s="273" t="s">
        <v>269</v>
      </c>
      <c r="N84" s="273" t="s">
        <v>263</v>
      </c>
      <c r="O84" s="275" t="s">
        <v>14</v>
      </c>
      <c r="P84" s="275"/>
      <c r="Q84" s="262"/>
    </row>
    <row r="85" s="264" customFormat="1" hidden="1" spans="1:17">
      <c r="A85" s="273" t="s">
        <v>1449</v>
      </c>
      <c r="B85" s="273" t="s">
        <v>1445</v>
      </c>
      <c r="C85" s="273" t="s">
        <v>1446</v>
      </c>
      <c r="D85" s="273" t="s">
        <v>247</v>
      </c>
      <c r="E85" s="273" t="s">
        <v>360</v>
      </c>
      <c r="F85" s="273" t="s">
        <v>1447</v>
      </c>
      <c r="G85" s="273" t="s">
        <v>1429</v>
      </c>
      <c r="H85" s="273" t="s">
        <v>1322</v>
      </c>
      <c r="I85" s="273" t="s">
        <v>111</v>
      </c>
      <c r="J85" s="273">
        <v>5888</v>
      </c>
      <c r="K85" s="273" t="s">
        <v>844</v>
      </c>
      <c r="L85" s="273" t="s">
        <v>115</v>
      </c>
      <c r="M85" s="273" t="s">
        <v>277</v>
      </c>
      <c r="N85" s="273" t="s">
        <v>263</v>
      </c>
      <c r="O85" s="275" t="s">
        <v>14</v>
      </c>
      <c r="P85" s="275"/>
      <c r="Q85" s="262"/>
    </row>
    <row r="86" s="264" customFormat="1" spans="1:17">
      <c r="A86" s="272" t="s">
        <v>1450</v>
      </c>
      <c r="B86" s="272" t="s">
        <v>1451</v>
      </c>
      <c r="C86" s="272" t="s">
        <v>1452</v>
      </c>
      <c r="D86" s="272" t="s">
        <v>247</v>
      </c>
      <c r="E86" s="272" t="s">
        <v>305</v>
      </c>
      <c r="F86" s="272" t="s">
        <v>1453</v>
      </c>
      <c r="G86" s="272" t="s">
        <v>1440</v>
      </c>
      <c r="H86" s="272" t="s">
        <v>265</v>
      </c>
      <c r="I86" s="272" t="s">
        <v>117</v>
      </c>
      <c r="J86" s="272">
        <v>5398</v>
      </c>
      <c r="K86" s="272" t="s">
        <v>844</v>
      </c>
      <c r="L86" s="272" t="s">
        <v>121</v>
      </c>
      <c r="M86" s="272" t="s">
        <v>266</v>
      </c>
      <c r="N86" s="273" t="s">
        <v>263</v>
      </c>
      <c r="O86" s="275">
        <v>1</v>
      </c>
      <c r="P86" s="275">
        <v>1</v>
      </c>
      <c r="Q86" s="262"/>
    </row>
    <row r="87" s="264" customFormat="1" hidden="1" spans="1:17">
      <c r="A87" s="273" t="s">
        <v>1454</v>
      </c>
      <c r="B87" s="273" t="s">
        <v>1451</v>
      </c>
      <c r="C87" s="273" t="s">
        <v>1452</v>
      </c>
      <c r="D87" s="273" t="s">
        <v>247</v>
      </c>
      <c r="E87" s="273" t="s">
        <v>305</v>
      </c>
      <c r="F87" s="273" t="s">
        <v>1453</v>
      </c>
      <c r="G87" s="273" t="s">
        <v>1440</v>
      </c>
      <c r="H87" s="273" t="s">
        <v>308</v>
      </c>
      <c r="I87" s="273" t="s">
        <v>117</v>
      </c>
      <c r="J87" s="273">
        <v>2998</v>
      </c>
      <c r="K87" s="273" t="s">
        <v>844</v>
      </c>
      <c r="L87" s="273" t="s">
        <v>121</v>
      </c>
      <c r="M87" s="273" t="s">
        <v>269</v>
      </c>
      <c r="N87" s="273" t="s">
        <v>263</v>
      </c>
      <c r="O87" s="275" t="s">
        <v>14</v>
      </c>
      <c r="P87" s="275"/>
      <c r="Q87" s="262"/>
    </row>
    <row r="88" s="264" customFormat="1" hidden="1" spans="1:17">
      <c r="A88" s="273" t="s">
        <v>1455</v>
      </c>
      <c r="B88" s="273" t="s">
        <v>1451</v>
      </c>
      <c r="C88" s="273" t="s">
        <v>1452</v>
      </c>
      <c r="D88" s="273" t="s">
        <v>247</v>
      </c>
      <c r="E88" s="273" t="s">
        <v>305</v>
      </c>
      <c r="F88" s="273" t="s">
        <v>1453</v>
      </c>
      <c r="G88" s="273" t="s">
        <v>1440</v>
      </c>
      <c r="H88" s="273" t="s">
        <v>348</v>
      </c>
      <c r="I88" s="273" t="s">
        <v>117</v>
      </c>
      <c r="J88" s="273">
        <v>7998</v>
      </c>
      <c r="K88" s="273" t="s">
        <v>844</v>
      </c>
      <c r="L88" s="273" t="s">
        <v>121</v>
      </c>
      <c r="M88" s="273" t="s">
        <v>1276</v>
      </c>
      <c r="N88" s="273" t="s">
        <v>263</v>
      </c>
      <c r="O88" s="275" t="s">
        <v>14</v>
      </c>
      <c r="P88" s="275"/>
      <c r="Q88" s="262"/>
    </row>
    <row r="89" s="264" customFormat="1" spans="1:17">
      <c r="A89" s="272" t="s">
        <v>1456</v>
      </c>
      <c r="B89" s="272" t="s">
        <v>1457</v>
      </c>
      <c r="C89" s="272" t="s">
        <v>1458</v>
      </c>
      <c r="D89" s="272" t="s">
        <v>247</v>
      </c>
      <c r="E89" s="272" t="s">
        <v>273</v>
      </c>
      <c r="F89" s="272" t="s">
        <v>1459</v>
      </c>
      <c r="G89" s="272" t="s">
        <v>1440</v>
      </c>
      <c r="H89" s="272" t="s">
        <v>265</v>
      </c>
      <c r="I89" s="272" t="s">
        <v>72</v>
      </c>
      <c r="J89" s="272">
        <v>5898</v>
      </c>
      <c r="K89" s="272" t="s">
        <v>844</v>
      </c>
      <c r="L89" s="272" t="s">
        <v>73</v>
      </c>
      <c r="M89" s="272" t="s">
        <v>266</v>
      </c>
      <c r="N89" s="273" t="s">
        <v>263</v>
      </c>
      <c r="O89" s="275">
        <v>1</v>
      </c>
      <c r="P89" s="275">
        <v>1</v>
      </c>
      <c r="Q89" s="262"/>
    </row>
    <row r="90" s="264" customFormat="1" hidden="1" spans="1:17">
      <c r="A90" s="273" t="s">
        <v>1460</v>
      </c>
      <c r="B90" s="273" t="s">
        <v>1457</v>
      </c>
      <c r="C90" s="273" t="s">
        <v>1458</v>
      </c>
      <c r="D90" s="273" t="s">
        <v>247</v>
      </c>
      <c r="E90" s="273" t="s">
        <v>273</v>
      </c>
      <c r="F90" s="273" t="s">
        <v>1459</v>
      </c>
      <c r="G90" s="273" t="s">
        <v>1440</v>
      </c>
      <c r="H90" s="273" t="s">
        <v>308</v>
      </c>
      <c r="I90" s="273" t="s">
        <v>72</v>
      </c>
      <c r="J90" s="273">
        <v>3098</v>
      </c>
      <c r="K90" s="273" t="s">
        <v>844</v>
      </c>
      <c r="L90" s="273" t="s">
        <v>73</v>
      </c>
      <c r="M90" s="273" t="s">
        <v>269</v>
      </c>
      <c r="N90" s="273" t="s">
        <v>263</v>
      </c>
      <c r="O90" s="275" t="s">
        <v>14</v>
      </c>
      <c r="P90" s="275"/>
      <c r="Q90" s="262"/>
    </row>
    <row r="91" s="264" customFormat="1" hidden="1" spans="1:17">
      <c r="A91" s="273" t="s">
        <v>1461</v>
      </c>
      <c r="B91" s="273" t="s">
        <v>1457</v>
      </c>
      <c r="C91" s="273" t="s">
        <v>1458</v>
      </c>
      <c r="D91" s="273" t="s">
        <v>247</v>
      </c>
      <c r="E91" s="273" t="s">
        <v>273</v>
      </c>
      <c r="F91" s="273" t="s">
        <v>1459</v>
      </c>
      <c r="G91" s="273" t="s">
        <v>1440</v>
      </c>
      <c r="H91" s="273" t="s">
        <v>286</v>
      </c>
      <c r="I91" s="273" t="s">
        <v>72</v>
      </c>
      <c r="J91" s="273">
        <v>7898</v>
      </c>
      <c r="K91" s="273" t="s">
        <v>844</v>
      </c>
      <c r="L91" s="273" t="s">
        <v>73</v>
      </c>
      <c r="M91" s="273" t="s">
        <v>277</v>
      </c>
      <c r="N91" s="273" t="s">
        <v>263</v>
      </c>
      <c r="O91" s="275" t="s">
        <v>14</v>
      </c>
      <c r="P91" s="275"/>
      <c r="Q91" s="262"/>
    </row>
    <row r="92" s="262" customFormat="1" spans="1:16">
      <c r="A92" s="272" t="s">
        <v>1462</v>
      </c>
      <c r="B92" s="272" t="s">
        <v>1463</v>
      </c>
      <c r="C92" s="272" t="s">
        <v>1464</v>
      </c>
      <c r="D92" s="272" t="s">
        <v>247</v>
      </c>
      <c r="E92" s="272" t="s">
        <v>273</v>
      </c>
      <c r="F92" s="272" t="s">
        <v>1465</v>
      </c>
      <c r="G92" s="272" t="s">
        <v>1440</v>
      </c>
      <c r="H92" s="272" t="s">
        <v>265</v>
      </c>
      <c r="I92" s="272" t="s">
        <v>26</v>
      </c>
      <c r="J92" s="272">
        <v>5368</v>
      </c>
      <c r="K92" s="272" t="s">
        <v>844</v>
      </c>
      <c r="L92" s="272" t="s">
        <v>30</v>
      </c>
      <c r="M92" s="272" t="s">
        <v>266</v>
      </c>
      <c r="N92" s="273" t="s">
        <v>263</v>
      </c>
      <c r="O92" s="275">
        <v>1</v>
      </c>
      <c r="P92" s="275">
        <v>1</v>
      </c>
    </row>
    <row r="93" s="262" customFormat="1" hidden="1" spans="1:16">
      <c r="A93" s="273" t="s">
        <v>1466</v>
      </c>
      <c r="B93" s="273" t="s">
        <v>1463</v>
      </c>
      <c r="C93" s="273" t="s">
        <v>1464</v>
      </c>
      <c r="D93" s="273" t="s">
        <v>247</v>
      </c>
      <c r="E93" s="273" t="s">
        <v>273</v>
      </c>
      <c r="F93" s="273" t="s">
        <v>1465</v>
      </c>
      <c r="G93" s="273" t="s">
        <v>1440</v>
      </c>
      <c r="H93" s="273" t="s">
        <v>308</v>
      </c>
      <c r="I93" s="273" t="s">
        <v>26</v>
      </c>
      <c r="J93" s="273">
        <v>3098</v>
      </c>
      <c r="K93" s="273" t="s">
        <v>252</v>
      </c>
      <c r="L93" s="273" t="s">
        <v>30</v>
      </c>
      <c r="M93" s="273" t="s">
        <v>269</v>
      </c>
      <c r="N93" s="273" t="s">
        <v>263</v>
      </c>
      <c r="O93" s="275" t="s">
        <v>14</v>
      </c>
      <c r="P93" s="275"/>
    </row>
    <row r="94" s="262" customFormat="1" hidden="1" spans="1:16">
      <c r="A94" s="273" t="s">
        <v>1467</v>
      </c>
      <c r="B94" s="273" t="s">
        <v>1463</v>
      </c>
      <c r="C94" s="273" t="s">
        <v>1464</v>
      </c>
      <c r="D94" s="273" t="s">
        <v>247</v>
      </c>
      <c r="E94" s="273" t="s">
        <v>273</v>
      </c>
      <c r="F94" s="273" t="s">
        <v>1465</v>
      </c>
      <c r="G94" s="273" t="s">
        <v>1440</v>
      </c>
      <c r="H94" s="273" t="s">
        <v>297</v>
      </c>
      <c r="I94" s="273" t="s">
        <v>26</v>
      </c>
      <c r="J94" s="273">
        <v>5458</v>
      </c>
      <c r="K94" s="273" t="s">
        <v>844</v>
      </c>
      <c r="L94" s="273" t="s">
        <v>30</v>
      </c>
      <c r="M94" s="273" t="s">
        <v>277</v>
      </c>
      <c r="N94" s="273" t="s">
        <v>263</v>
      </c>
      <c r="O94" s="275" t="s">
        <v>14</v>
      </c>
      <c r="P94" s="275"/>
    </row>
    <row r="95" s="262" customFormat="1" spans="1:16">
      <c r="A95" s="272" t="s">
        <v>1468</v>
      </c>
      <c r="B95" s="272" t="s">
        <v>1469</v>
      </c>
      <c r="C95" s="272" t="s">
        <v>1470</v>
      </c>
      <c r="D95" s="272" t="s">
        <v>247</v>
      </c>
      <c r="E95" s="272" t="s">
        <v>328</v>
      </c>
      <c r="F95" s="272" t="s">
        <v>1471</v>
      </c>
      <c r="G95" s="272" t="s">
        <v>1440</v>
      </c>
      <c r="H95" s="272" t="s">
        <v>317</v>
      </c>
      <c r="I95" s="272" t="s">
        <v>26</v>
      </c>
      <c r="J95" s="272">
        <v>5858</v>
      </c>
      <c r="K95" s="272" t="s">
        <v>844</v>
      </c>
      <c r="L95" s="272" t="s">
        <v>27</v>
      </c>
      <c r="M95" s="272" t="s">
        <v>266</v>
      </c>
      <c r="N95" s="273" t="s">
        <v>263</v>
      </c>
      <c r="O95" s="275">
        <v>1</v>
      </c>
      <c r="P95" s="275">
        <v>1</v>
      </c>
    </row>
    <row r="96" s="262" customFormat="1" hidden="1" spans="1:16">
      <c r="A96" s="273" t="s">
        <v>1472</v>
      </c>
      <c r="B96" s="273" t="s">
        <v>1469</v>
      </c>
      <c r="C96" s="273" t="s">
        <v>1470</v>
      </c>
      <c r="D96" s="273" t="s">
        <v>247</v>
      </c>
      <c r="E96" s="273" t="s">
        <v>328</v>
      </c>
      <c r="F96" s="273" t="s">
        <v>1471</v>
      </c>
      <c r="G96" s="273" t="s">
        <v>1317</v>
      </c>
      <c r="H96" s="273" t="s">
        <v>297</v>
      </c>
      <c r="I96" s="273" t="s">
        <v>26</v>
      </c>
      <c r="J96" s="273">
        <v>5458</v>
      </c>
      <c r="K96" s="276" t="s">
        <v>252</v>
      </c>
      <c r="L96" s="273" t="s">
        <v>27</v>
      </c>
      <c r="M96" s="273" t="s">
        <v>277</v>
      </c>
      <c r="N96" s="273" t="s">
        <v>263</v>
      </c>
      <c r="O96" s="275" t="s">
        <v>14</v>
      </c>
      <c r="P96" s="275"/>
    </row>
    <row r="97" s="262" customFormat="1" hidden="1" spans="1:16">
      <c r="A97" s="273" t="s">
        <v>1473</v>
      </c>
      <c r="B97" s="273" t="s">
        <v>1469</v>
      </c>
      <c r="C97" s="273" t="s">
        <v>1470</v>
      </c>
      <c r="D97" s="273" t="s">
        <v>247</v>
      </c>
      <c r="E97" s="273" t="s">
        <v>328</v>
      </c>
      <c r="F97" s="273" t="s">
        <v>1471</v>
      </c>
      <c r="G97" s="273" t="s">
        <v>1440</v>
      </c>
      <c r="H97" s="273" t="s">
        <v>365</v>
      </c>
      <c r="I97" s="273" t="s">
        <v>26</v>
      </c>
      <c r="J97" s="273">
        <v>4848</v>
      </c>
      <c r="K97" s="273" t="s">
        <v>844</v>
      </c>
      <c r="L97" s="273" t="s">
        <v>27</v>
      </c>
      <c r="M97" s="273" t="s">
        <v>1276</v>
      </c>
      <c r="N97" s="273" t="s">
        <v>263</v>
      </c>
      <c r="O97" s="275" t="s">
        <v>14</v>
      </c>
      <c r="P97" s="275"/>
    </row>
    <row r="98" s="262" customFormat="1" hidden="1" spans="1:16">
      <c r="A98" s="273" t="s">
        <v>1474</v>
      </c>
      <c r="B98" s="273" t="s">
        <v>1469</v>
      </c>
      <c r="C98" s="273" t="s">
        <v>1470</v>
      </c>
      <c r="D98" s="273" t="s">
        <v>247</v>
      </c>
      <c r="E98" s="273" t="s">
        <v>328</v>
      </c>
      <c r="F98" s="273" t="s">
        <v>1471</v>
      </c>
      <c r="G98" s="273" t="s">
        <v>1475</v>
      </c>
      <c r="H98" s="273" t="s">
        <v>319</v>
      </c>
      <c r="I98" s="273" t="s">
        <v>26</v>
      </c>
      <c r="J98" s="273">
        <v>3398</v>
      </c>
      <c r="K98" s="273" t="s">
        <v>844</v>
      </c>
      <c r="L98" s="273" t="s">
        <v>27</v>
      </c>
      <c r="M98" s="273" t="s">
        <v>269</v>
      </c>
      <c r="N98" s="273" t="s">
        <v>263</v>
      </c>
      <c r="O98" s="275" t="s">
        <v>14</v>
      </c>
      <c r="P98" s="275"/>
    </row>
    <row r="99" s="264" customFormat="1" spans="1:17">
      <c r="A99" s="272" t="s">
        <v>1476</v>
      </c>
      <c r="B99" s="272" t="s">
        <v>1477</v>
      </c>
      <c r="C99" s="272" t="s">
        <v>1478</v>
      </c>
      <c r="D99" s="272" t="s">
        <v>247</v>
      </c>
      <c r="E99" s="272" t="s">
        <v>273</v>
      </c>
      <c r="F99" s="272" t="s">
        <v>1479</v>
      </c>
      <c r="G99" s="272" t="s">
        <v>1475</v>
      </c>
      <c r="H99" s="272" t="s">
        <v>1480</v>
      </c>
      <c r="I99" s="272" t="s">
        <v>67</v>
      </c>
      <c r="J99" s="272">
        <v>7998</v>
      </c>
      <c r="K99" s="272" t="s">
        <v>252</v>
      </c>
      <c r="L99" s="272" t="s">
        <v>69</v>
      </c>
      <c r="M99" s="272" t="s">
        <v>266</v>
      </c>
      <c r="N99" s="273" t="s">
        <v>263</v>
      </c>
      <c r="O99" s="275">
        <v>1</v>
      </c>
      <c r="P99" s="275">
        <v>1</v>
      </c>
      <c r="Q99" s="262"/>
    </row>
    <row r="100" s="264" customFormat="1" hidden="1" spans="1:17">
      <c r="A100" s="273" t="s">
        <v>1481</v>
      </c>
      <c r="B100" s="273" t="s">
        <v>1477</v>
      </c>
      <c r="C100" s="273" t="s">
        <v>1478</v>
      </c>
      <c r="D100" s="273" t="s">
        <v>247</v>
      </c>
      <c r="E100" s="273" t="s">
        <v>273</v>
      </c>
      <c r="F100" s="273" t="s">
        <v>1479</v>
      </c>
      <c r="G100" s="273" t="s">
        <v>1475</v>
      </c>
      <c r="H100" s="273" t="s">
        <v>1482</v>
      </c>
      <c r="I100" s="273" t="s">
        <v>67</v>
      </c>
      <c r="J100" s="273">
        <v>4998</v>
      </c>
      <c r="K100" s="273" t="s">
        <v>252</v>
      </c>
      <c r="L100" s="273" t="s">
        <v>69</v>
      </c>
      <c r="M100" s="273" t="s">
        <v>269</v>
      </c>
      <c r="N100" s="273" t="s">
        <v>263</v>
      </c>
      <c r="O100" s="275" t="s">
        <v>14</v>
      </c>
      <c r="P100" s="275"/>
      <c r="Q100" s="262"/>
    </row>
    <row r="101" s="262" customFormat="1" hidden="1" spans="1:16">
      <c r="A101" s="270" t="s">
        <v>1483</v>
      </c>
      <c r="B101" s="270" t="s">
        <v>1477</v>
      </c>
      <c r="C101" s="270" t="s">
        <v>1478</v>
      </c>
      <c r="D101" s="270" t="s">
        <v>247</v>
      </c>
      <c r="E101" s="270" t="s">
        <v>273</v>
      </c>
      <c r="F101" s="270" t="s">
        <v>1479</v>
      </c>
      <c r="G101" s="270" t="s">
        <v>1475</v>
      </c>
      <c r="H101" s="270" t="s">
        <v>1264</v>
      </c>
      <c r="I101" s="270" t="s">
        <v>67</v>
      </c>
      <c r="J101" s="270">
        <v>4798</v>
      </c>
      <c r="K101" s="270" t="s">
        <v>252</v>
      </c>
      <c r="L101" s="270" t="s">
        <v>69</v>
      </c>
      <c r="M101" s="270" t="s">
        <v>277</v>
      </c>
      <c r="N101" s="270" t="s">
        <v>363</v>
      </c>
      <c r="O101" s="271" t="s">
        <v>14</v>
      </c>
      <c r="P101" s="271"/>
    </row>
    <row r="102" s="264" customFormat="1" spans="1:17">
      <c r="A102" s="272" t="s">
        <v>1484</v>
      </c>
      <c r="B102" s="272" t="s">
        <v>1485</v>
      </c>
      <c r="C102" s="272" t="s">
        <v>1486</v>
      </c>
      <c r="D102" s="272" t="s">
        <v>247</v>
      </c>
      <c r="E102" s="272" t="s">
        <v>248</v>
      </c>
      <c r="F102" s="272" t="s">
        <v>1487</v>
      </c>
      <c r="G102" s="272" t="s">
        <v>1488</v>
      </c>
      <c r="H102" s="272" t="s">
        <v>335</v>
      </c>
      <c r="I102" s="272" t="s">
        <v>39</v>
      </c>
      <c r="J102" s="272">
        <v>9998</v>
      </c>
      <c r="K102" s="272" t="s">
        <v>252</v>
      </c>
      <c r="L102" s="272" t="s">
        <v>43</v>
      </c>
      <c r="M102" s="272" t="s">
        <v>856</v>
      </c>
      <c r="N102" s="273" t="s">
        <v>1489</v>
      </c>
      <c r="O102" s="275">
        <v>2</v>
      </c>
      <c r="P102" s="275">
        <v>1</v>
      </c>
      <c r="Q102" s="262"/>
    </row>
    <row r="103" s="262" customFormat="1" hidden="1" spans="1:16">
      <c r="A103" s="270" t="s">
        <v>1490</v>
      </c>
      <c r="B103" s="270" t="s">
        <v>1485</v>
      </c>
      <c r="C103" s="270" t="s">
        <v>1486</v>
      </c>
      <c r="D103" s="270" t="s">
        <v>247</v>
      </c>
      <c r="E103" s="270" t="s">
        <v>248</v>
      </c>
      <c r="F103" s="270" t="s">
        <v>1487</v>
      </c>
      <c r="G103" s="270" t="s">
        <v>1488</v>
      </c>
      <c r="H103" s="270" t="s">
        <v>365</v>
      </c>
      <c r="I103" s="270" t="s">
        <v>39</v>
      </c>
      <c r="J103" s="270">
        <v>4848</v>
      </c>
      <c r="K103" s="270" t="s">
        <v>252</v>
      </c>
      <c r="L103" s="270" t="s">
        <v>43</v>
      </c>
      <c r="M103" s="270" t="s">
        <v>1276</v>
      </c>
      <c r="N103" s="270" t="s">
        <v>363</v>
      </c>
      <c r="O103" s="271" t="s">
        <v>14</v>
      </c>
      <c r="P103" s="271"/>
    </row>
    <row r="104" s="264" customFormat="1" spans="1:17">
      <c r="A104" s="272" t="s">
        <v>1491</v>
      </c>
      <c r="B104" s="272" t="s">
        <v>1492</v>
      </c>
      <c r="C104" s="272" t="s">
        <v>1493</v>
      </c>
      <c r="D104" s="272" t="s">
        <v>247</v>
      </c>
      <c r="E104" s="272" t="s">
        <v>314</v>
      </c>
      <c r="F104" s="272" t="s">
        <v>1494</v>
      </c>
      <c r="G104" s="272" t="s">
        <v>1488</v>
      </c>
      <c r="H104" s="272" t="s">
        <v>1169</v>
      </c>
      <c r="I104" s="272" t="s">
        <v>13</v>
      </c>
      <c r="J104" s="272">
        <v>9068</v>
      </c>
      <c r="K104" s="272" t="s">
        <v>252</v>
      </c>
      <c r="L104" s="272" t="s">
        <v>881</v>
      </c>
      <c r="M104" s="272" t="s">
        <v>266</v>
      </c>
      <c r="N104" s="273" t="s">
        <v>263</v>
      </c>
      <c r="O104" s="275">
        <v>1</v>
      </c>
      <c r="P104" s="275" t="s">
        <v>14</v>
      </c>
      <c r="Q104" s="262"/>
    </row>
    <row r="105" s="264" customFormat="1" hidden="1" spans="1:17">
      <c r="A105" s="273" t="s">
        <v>1495</v>
      </c>
      <c r="B105" s="273" t="s">
        <v>1492</v>
      </c>
      <c r="C105" s="273" t="s">
        <v>1493</v>
      </c>
      <c r="D105" s="273" t="s">
        <v>247</v>
      </c>
      <c r="E105" s="273" t="s">
        <v>314</v>
      </c>
      <c r="F105" s="273" t="s">
        <v>1494</v>
      </c>
      <c r="G105" s="273" t="s">
        <v>1488</v>
      </c>
      <c r="H105" s="273" t="s">
        <v>1272</v>
      </c>
      <c r="I105" s="273" t="s">
        <v>13</v>
      </c>
      <c r="J105" s="273">
        <v>3798</v>
      </c>
      <c r="K105" s="273" t="s">
        <v>252</v>
      </c>
      <c r="L105" s="273" t="s">
        <v>881</v>
      </c>
      <c r="M105" s="273" t="s">
        <v>269</v>
      </c>
      <c r="N105" s="273" t="s">
        <v>263</v>
      </c>
      <c r="O105" s="275" t="s">
        <v>14</v>
      </c>
      <c r="P105" s="275"/>
      <c r="Q105" s="262"/>
    </row>
    <row r="106" s="264" customFormat="1" ht="14" customHeight="1" spans="1:17">
      <c r="A106" s="272" t="s">
        <v>1496</v>
      </c>
      <c r="B106" s="272" t="s">
        <v>1497</v>
      </c>
      <c r="C106" s="272" t="s">
        <v>1498</v>
      </c>
      <c r="D106" s="272" t="s">
        <v>247</v>
      </c>
      <c r="E106" s="272" t="s">
        <v>328</v>
      </c>
      <c r="F106" s="272" t="s">
        <v>1499</v>
      </c>
      <c r="G106" s="272" t="s">
        <v>1488</v>
      </c>
      <c r="H106" s="272" t="s">
        <v>331</v>
      </c>
      <c r="I106" s="272" t="s">
        <v>131</v>
      </c>
      <c r="J106" s="272">
        <v>8998</v>
      </c>
      <c r="K106" s="272" t="s">
        <v>252</v>
      </c>
      <c r="L106" s="272" t="s">
        <v>135</v>
      </c>
      <c r="M106" s="272" t="s">
        <v>853</v>
      </c>
      <c r="N106" s="273" t="s">
        <v>1489</v>
      </c>
      <c r="O106" s="275">
        <v>2</v>
      </c>
      <c r="P106" s="275">
        <v>1</v>
      </c>
      <c r="Q106" s="262"/>
    </row>
    <row r="107" s="262" customFormat="1" hidden="1" spans="1:16">
      <c r="A107" s="270" t="s">
        <v>1500</v>
      </c>
      <c r="B107" s="270" t="s">
        <v>1497</v>
      </c>
      <c r="C107" s="270" t="s">
        <v>1498</v>
      </c>
      <c r="D107" s="270" t="s">
        <v>247</v>
      </c>
      <c r="E107" s="270" t="s">
        <v>328</v>
      </c>
      <c r="F107" s="270" t="s">
        <v>1499</v>
      </c>
      <c r="G107" s="270" t="s">
        <v>1488</v>
      </c>
      <c r="H107" s="270" t="s">
        <v>348</v>
      </c>
      <c r="I107" s="270" t="s">
        <v>131</v>
      </c>
      <c r="J107" s="270">
        <v>7998</v>
      </c>
      <c r="K107" s="270" t="s">
        <v>252</v>
      </c>
      <c r="L107" s="270" t="s">
        <v>135</v>
      </c>
      <c r="M107" s="270" t="s">
        <v>1276</v>
      </c>
      <c r="N107" s="270" t="s">
        <v>363</v>
      </c>
      <c r="O107" s="271" t="s">
        <v>14</v>
      </c>
      <c r="P107" s="271"/>
    </row>
    <row r="108" s="264" customFormat="1" ht="14" customHeight="1" spans="1:17">
      <c r="A108" s="272" t="s">
        <v>1501</v>
      </c>
      <c r="B108" s="272" t="s">
        <v>1502</v>
      </c>
      <c r="C108" s="272" t="s">
        <v>1503</v>
      </c>
      <c r="D108" s="272" t="s">
        <v>247</v>
      </c>
      <c r="E108" s="272" t="s">
        <v>328</v>
      </c>
      <c r="F108" s="272" t="s">
        <v>1504</v>
      </c>
      <c r="G108" s="272" t="s">
        <v>1385</v>
      </c>
      <c r="H108" s="272" t="s">
        <v>1505</v>
      </c>
      <c r="I108" s="272" t="s">
        <v>33</v>
      </c>
      <c r="J108" s="272">
        <v>7308</v>
      </c>
      <c r="K108" s="272" t="s">
        <v>252</v>
      </c>
      <c r="L108" s="272" t="s">
        <v>37</v>
      </c>
      <c r="M108" s="272" t="s">
        <v>853</v>
      </c>
      <c r="N108" s="273" t="s">
        <v>1489</v>
      </c>
      <c r="O108" s="275">
        <v>2</v>
      </c>
      <c r="P108" s="275">
        <v>1</v>
      </c>
      <c r="Q108" s="262"/>
    </row>
    <row r="109" s="262" customFormat="1" hidden="1" spans="1:16">
      <c r="A109" s="270" t="s">
        <v>1506</v>
      </c>
      <c r="B109" s="270" t="s">
        <v>1502</v>
      </c>
      <c r="C109" s="270" t="s">
        <v>1503</v>
      </c>
      <c r="D109" s="270" t="s">
        <v>247</v>
      </c>
      <c r="E109" s="270" t="s">
        <v>328</v>
      </c>
      <c r="F109" s="270" t="s">
        <v>1504</v>
      </c>
      <c r="G109" s="270" t="s">
        <v>1385</v>
      </c>
      <c r="H109" s="270" t="s">
        <v>1507</v>
      </c>
      <c r="I109" s="270" t="s">
        <v>33</v>
      </c>
      <c r="J109" s="270">
        <v>8688</v>
      </c>
      <c r="K109" s="270" t="s">
        <v>252</v>
      </c>
      <c r="L109" s="270" t="s">
        <v>37</v>
      </c>
      <c r="M109" s="270" t="s">
        <v>1276</v>
      </c>
      <c r="N109" s="270" t="s">
        <v>363</v>
      </c>
      <c r="O109" s="271" t="s">
        <v>14</v>
      </c>
      <c r="P109" s="271"/>
    </row>
    <row r="110" s="264" customFormat="1" ht="14" customHeight="1" spans="1:17">
      <c r="A110" s="272" t="s">
        <v>1508</v>
      </c>
      <c r="B110" s="272" t="s">
        <v>1509</v>
      </c>
      <c r="C110" s="272" t="s">
        <v>1510</v>
      </c>
      <c r="D110" s="272" t="s">
        <v>247</v>
      </c>
      <c r="E110" s="272" t="s">
        <v>328</v>
      </c>
      <c r="F110" s="272" t="s">
        <v>1511</v>
      </c>
      <c r="G110" s="272" t="s">
        <v>1385</v>
      </c>
      <c r="H110" s="272" t="s">
        <v>331</v>
      </c>
      <c r="I110" s="272" t="s">
        <v>45</v>
      </c>
      <c r="J110" s="272">
        <v>7098</v>
      </c>
      <c r="K110" s="272" t="s">
        <v>844</v>
      </c>
      <c r="L110" s="272" t="s">
        <v>46</v>
      </c>
      <c r="M110" s="272" t="s">
        <v>853</v>
      </c>
      <c r="N110" s="273" t="s">
        <v>1489</v>
      </c>
      <c r="O110" s="275">
        <v>2</v>
      </c>
      <c r="P110" s="275">
        <v>1</v>
      </c>
      <c r="Q110" s="262"/>
    </row>
    <row r="111" s="262" customFormat="1" hidden="1" spans="1:16">
      <c r="A111" s="270" t="s">
        <v>1512</v>
      </c>
      <c r="B111" s="270" t="s">
        <v>1509</v>
      </c>
      <c r="C111" s="270" t="s">
        <v>1510</v>
      </c>
      <c r="D111" s="270" t="s">
        <v>247</v>
      </c>
      <c r="E111" s="270" t="s">
        <v>328</v>
      </c>
      <c r="F111" s="270" t="s">
        <v>1511</v>
      </c>
      <c r="G111" s="270" t="s">
        <v>1385</v>
      </c>
      <c r="H111" s="270" t="s">
        <v>1507</v>
      </c>
      <c r="I111" s="270" t="s">
        <v>45</v>
      </c>
      <c r="J111" s="270">
        <v>8688</v>
      </c>
      <c r="K111" s="270" t="s">
        <v>844</v>
      </c>
      <c r="L111" s="270" t="s">
        <v>46</v>
      </c>
      <c r="M111" s="270" t="s">
        <v>1276</v>
      </c>
      <c r="N111" s="270" t="s">
        <v>363</v>
      </c>
      <c r="O111" s="271" t="s">
        <v>14</v>
      </c>
      <c r="P111" s="271"/>
    </row>
    <row r="112" s="264" customFormat="1" ht="14" customHeight="1" spans="1:17">
      <c r="A112" s="272" t="s">
        <v>1513</v>
      </c>
      <c r="B112" s="272" t="s">
        <v>1509</v>
      </c>
      <c r="C112" s="272" t="s">
        <v>1510</v>
      </c>
      <c r="D112" s="272" t="s">
        <v>247</v>
      </c>
      <c r="E112" s="272" t="s">
        <v>328</v>
      </c>
      <c r="F112" s="272" t="s">
        <v>1511</v>
      </c>
      <c r="G112" s="272" t="s">
        <v>1385</v>
      </c>
      <c r="H112" s="272" t="s">
        <v>251</v>
      </c>
      <c r="I112" s="272" t="s">
        <v>45</v>
      </c>
      <c r="J112" s="272">
        <v>5098</v>
      </c>
      <c r="K112" s="272" t="s">
        <v>844</v>
      </c>
      <c r="L112" s="272" t="s">
        <v>46</v>
      </c>
      <c r="M112" s="272" t="s">
        <v>266</v>
      </c>
      <c r="N112" s="273" t="s">
        <v>1489</v>
      </c>
      <c r="O112" s="275">
        <v>1</v>
      </c>
      <c r="P112" s="275">
        <v>1</v>
      </c>
      <c r="Q112" s="262"/>
    </row>
    <row r="113" s="262" customFormat="1" hidden="1" spans="1:16">
      <c r="A113" s="270" t="s">
        <v>1514</v>
      </c>
      <c r="B113" s="270" t="s">
        <v>1509</v>
      </c>
      <c r="C113" s="270" t="s">
        <v>1510</v>
      </c>
      <c r="D113" s="270" t="s">
        <v>247</v>
      </c>
      <c r="E113" s="270" t="s">
        <v>328</v>
      </c>
      <c r="F113" s="270" t="s">
        <v>1511</v>
      </c>
      <c r="G113" s="270" t="s">
        <v>1385</v>
      </c>
      <c r="H113" s="270" t="s">
        <v>297</v>
      </c>
      <c r="I113" s="270" t="s">
        <v>45</v>
      </c>
      <c r="J113" s="270">
        <v>5498</v>
      </c>
      <c r="K113" s="270" t="s">
        <v>844</v>
      </c>
      <c r="L113" s="270" t="s">
        <v>46</v>
      </c>
      <c r="M113" s="270" t="s">
        <v>277</v>
      </c>
      <c r="N113" s="270" t="s">
        <v>363</v>
      </c>
      <c r="O113" s="271" t="s">
        <v>14</v>
      </c>
      <c r="P113" s="271"/>
    </row>
    <row r="114" s="261" customFormat="1" spans="1:17">
      <c r="A114" s="272" t="s">
        <v>1515</v>
      </c>
      <c r="B114" s="272" t="s">
        <v>1516</v>
      </c>
      <c r="C114" s="272" t="s">
        <v>1517</v>
      </c>
      <c r="D114" s="272" t="s">
        <v>247</v>
      </c>
      <c r="E114" s="272" t="s">
        <v>258</v>
      </c>
      <c r="F114" s="272" t="s">
        <v>1518</v>
      </c>
      <c r="G114" s="272" t="s">
        <v>1385</v>
      </c>
      <c r="H114" s="272" t="s">
        <v>1505</v>
      </c>
      <c r="I114" s="272" t="s">
        <v>131</v>
      </c>
      <c r="J114" s="272">
        <v>8998</v>
      </c>
      <c r="K114" s="272" t="s">
        <v>844</v>
      </c>
      <c r="L114" s="272" t="s">
        <v>135</v>
      </c>
      <c r="M114" s="272" t="s">
        <v>853</v>
      </c>
      <c r="N114" s="273" t="s">
        <v>1489</v>
      </c>
      <c r="O114" s="275">
        <v>2</v>
      </c>
      <c r="P114" s="275">
        <v>1</v>
      </c>
      <c r="Q114" s="262"/>
    </row>
    <row r="115" s="262" customFormat="1" hidden="1" spans="1:16">
      <c r="A115" s="270" t="s">
        <v>1519</v>
      </c>
      <c r="B115" s="270" t="s">
        <v>1516</v>
      </c>
      <c r="C115" s="270" t="s">
        <v>1517</v>
      </c>
      <c r="D115" s="270" t="s">
        <v>247</v>
      </c>
      <c r="E115" s="270" t="s">
        <v>258</v>
      </c>
      <c r="F115" s="270" t="s">
        <v>1518</v>
      </c>
      <c r="G115" s="270" t="s">
        <v>1385</v>
      </c>
      <c r="H115" s="270" t="s">
        <v>348</v>
      </c>
      <c r="I115" s="270" t="s">
        <v>131</v>
      </c>
      <c r="J115" s="270">
        <v>8288</v>
      </c>
      <c r="K115" s="270" t="s">
        <v>844</v>
      </c>
      <c r="L115" s="270" t="s">
        <v>135</v>
      </c>
      <c r="M115" s="270" t="s">
        <v>1276</v>
      </c>
      <c r="N115" s="270" t="s">
        <v>363</v>
      </c>
      <c r="O115" s="271" t="s">
        <v>14</v>
      </c>
      <c r="P115" s="271"/>
    </row>
    <row r="116" s="261" customFormat="1" spans="1:17">
      <c r="A116" s="272" t="s">
        <v>1520</v>
      </c>
      <c r="B116" s="272" t="s">
        <v>1516</v>
      </c>
      <c r="C116" s="272" t="s">
        <v>1517</v>
      </c>
      <c r="D116" s="272" t="s">
        <v>247</v>
      </c>
      <c r="E116" s="272" t="s">
        <v>258</v>
      </c>
      <c r="F116" s="272" t="s">
        <v>1521</v>
      </c>
      <c r="G116" s="272" t="s">
        <v>1522</v>
      </c>
      <c r="H116" s="272" t="s">
        <v>759</v>
      </c>
      <c r="I116" s="272" t="s">
        <v>131</v>
      </c>
      <c r="J116" s="272">
        <v>7098</v>
      </c>
      <c r="K116" s="272" t="s">
        <v>844</v>
      </c>
      <c r="L116" s="272" t="s">
        <v>132</v>
      </c>
      <c r="M116" s="272" t="s">
        <v>266</v>
      </c>
      <c r="N116" s="273" t="s">
        <v>1489</v>
      </c>
      <c r="O116" s="275">
        <v>1</v>
      </c>
      <c r="P116" s="275">
        <v>1</v>
      </c>
      <c r="Q116" s="262"/>
    </row>
    <row r="117" s="262" customFormat="1" hidden="1" spans="1:16">
      <c r="A117" s="270" t="s">
        <v>1523</v>
      </c>
      <c r="B117" s="270" t="s">
        <v>1516</v>
      </c>
      <c r="C117" s="270" t="s">
        <v>1517</v>
      </c>
      <c r="D117" s="270" t="s">
        <v>247</v>
      </c>
      <c r="E117" s="270" t="s">
        <v>258</v>
      </c>
      <c r="F117" s="270" t="s">
        <v>1521</v>
      </c>
      <c r="G117" s="270" t="s">
        <v>1522</v>
      </c>
      <c r="H117" s="270" t="s">
        <v>297</v>
      </c>
      <c r="I117" s="270" t="s">
        <v>131</v>
      </c>
      <c r="J117" s="270">
        <v>5998</v>
      </c>
      <c r="K117" s="270" t="s">
        <v>844</v>
      </c>
      <c r="L117" s="270" t="s">
        <v>132</v>
      </c>
      <c r="M117" s="270" t="s">
        <v>277</v>
      </c>
      <c r="N117" s="270" t="s">
        <v>363</v>
      </c>
      <c r="O117" s="271" t="s">
        <v>14</v>
      </c>
      <c r="P117" s="271"/>
    </row>
    <row r="118" s="261" customFormat="1" spans="1:17">
      <c r="A118" s="272" t="s">
        <v>1524</v>
      </c>
      <c r="B118" s="272" t="s">
        <v>1497</v>
      </c>
      <c r="C118" s="272" t="s">
        <v>1498</v>
      </c>
      <c r="D118" s="272" t="s">
        <v>247</v>
      </c>
      <c r="E118" s="272" t="s">
        <v>328</v>
      </c>
      <c r="F118" s="272" t="s">
        <v>1499</v>
      </c>
      <c r="G118" s="272" t="s">
        <v>1522</v>
      </c>
      <c r="H118" s="272" t="s">
        <v>335</v>
      </c>
      <c r="I118" s="272" t="s">
        <v>131</v>
      </c>
      <c r="J118" s="272">
        <v>9098</v>
      </c>
      <c r="K118" s="272" t="s">
        <v>844</v>
      </c>
      <c r="L118" s="272" t="s">
        <v>132</v>
      </c>
      <c r="M118" s="272" t="s">
        <v>856</v>
      </c>
      <c r="N118" s="273" t="s">
        <v>1489</v>
      </c>
      <c r="O118" s="275">
        <v>2</v>
      </c>
      <c r="P118" s="275">
        <v>1</v>
      </c>
      <c r="Q118" s="262"/>
    </row>
    <row r="119" s="262" customFormat="1" hidden="1" spans="1:16">
      <c r="A119" s="270" t="s">
        <v>1525</v>
      </c>
      <c r="B119" s="270" t="s">
        <v>1497</v>
      </c>
      <c r="C119" s="270" t="s">
        <v>1498</v>
      </c>
      <c r="D119" s="270" t="s">
        <v>247</v>
      </c>
      <c r="E119" s="270" t="s">
        <v>328</v>
      </c>
      <c r="F119" s="270" t="s">
        <v>1499</v>
      </c>
      <c r="G119" s="270" t="s">
        <v>1522</v>
      </c>
      <c r="H119" s="270" t="s">
        <v>1507</v>
      </c>
      <c r="I119" s="270" t="s">
        <v>131</v>
      </c>
      <c r="J119" s="270">
        <v>8998</v>
      </c>
      <c r="K119" s="270" t="s">
        <v>844</v>
      </c>
      <c r="L119" s="270" t="s">
        <v>132</v>
      </c>
      <c r="M119" s="270" t="s">
        <v>1276</v>
      </c>
      <c r="N119" s="270" t="s">
        <v>363</v>
      </c>
      <c r="O119" s="271" t="s">
        <v>14</v>
      </c>
      <c r="P119" s="271"/>
    </row>
    <row r="120" s="261" customFormat="1" spans="1:17">
      <c r="A120" s="272" t="s">
        <v>1526</v>
      </c>
      <c r="B120" s="272" t="s">
        <v>1527</v>
      </c>
      <c r="C120" s="272" t="s">
        <v>1422</v>
      </c>
      <c r="D120" s="272" t="s">
        <v>247</v>
      </c>
      <c r="E120" s="272" t="s">
        <v>314</v>
      </c>
      <c r="F120" s="272" t="s">
        <v>1528</v>
      </c>
      <c r="G120" s="272" t="s">
        <v>1385</v>
      </c>
      <c r="H120" s="272" t="s">
        <v>1505</v>
      </c>
      <c r="I120" s="272" t="s">
        <v>91</v>
      </c>
      <c r="J120" s="272">
        <v>8998</v>
      </c>
      <c r="K120" s="272" t="s">
        <v>252</v>
      </c>
      <c r="L120" s="272" t="s">
        <v>94</v>
      </c>
      <c r="M120" s="272" t="s">
        <v>853</v>
      </c>
      <c r="N120" s="273" t="s">
        <v>1489</v>
      </c>
      <c r="O120" s="275">
        <v>2</v>
      </c>
      <c r="P120" s="275">
        <v>1</v>
      </c>
      <c r="Q120" s="262"/>
    </row>
    <row r="121" s="262" customFormat="1" hidden="1" spans="1:16">
      <c r="A121" s="270" t="s">
        <v>1529</v>
      </c>
      <c r="B121" s="270" t="s">
        <v>1527</v>
      </c>
      <c r="C121" s="270" t="s">
        <v>1422</v>
      </c>
      <c r="D121" s="270" t="s">
        <v>247</v>
      </c>
      <c r="E121" s="270" t="s">
        <v>314</v>
      </c>
      <c r="F121" s="270" t="s">
        <v>1530</v>
      </c>
      <c r="G121" s="270" t="s">
        <v>1385</v>
      </c>
      <c r="H121" s="270" t="s">
        <v>365</v>
      </c>
      <c r="I121" s="270" t="s">
        <v>91</v>
      </c>
      <c r="J121" s="270">
        <v>5098</v>
      </c>
      <c r="K121" s="270" t="s">
        <v>252</v>
      </c>
      <c r="L121" s="270" t="s">
        <v>94</v>
      </c>
      <c r="M121" s="270" t="s">
        <v>1276</v>
      </c>
      <c r="N121" s="270" t="s">
        <v>363</v>
      </c>
      <c r="O121" s="271" t="s">
        <v>14</v>
      </c>
      <c r="P121" s="271"/>
    </row>
    <row r="122" s="261" customFormat="1" spans="1:17">
      <c r="A122" s="272" t="s">
        <v>1531</v>
      </c>
      <c r="B122" s="272" t="s">
        <v>1532</v>
      </c>
      <c r="C122" s="272" t="s">
        <v>1533</v>
      </c>
      <c r="D122" s="272" t="s">
        <v>247</v>
      </c>
      <c r="E122" s="272" t="s">
        <v>360</v>
      </c>
      <c r="F122" s="272" t="s">
        <v>1534</v>
      </c>
      <c r="G122" s="272" t="s">
        <v>1385</v>
      </c>
      <c r="H122" s="272" t="s">
        <v>1535</v>
      </c>
      <c r="I122" s="272" t="s">
        <v>85</v>
      </c>
      <c r="J122" s="272">
        <v>8598</v>
      </c>
      <c r="K122" s="272" t="s">
        <v>252</v>
      </c>
      <c r="L122" s="272" t="s">
        <v>87</v>
      </c>
      <c r="M122" s="272" t="s">
        <v>266</v>
      </c>
      <c r="N122" s="273" t="s">
        <v>1489</v>
      </c>
      <c r="O122" s="275">
        <v>1</v>
      </c>
      <c r="P122" s="275">
        <v>1</v>
      </c>
      <c r="Q122" s="262"/>
    </row>
    <row r="123" s="262" customFormat="1" hidden="1" spans="1:16">
      <c r="A123" s="270" t="s">
        <v>1536</v>
      </c>
      <c r="B123" s="270" t="s">
        <v>1532</v>
      </c>
      <c r="C123" s="270" t="s">
        <v>1533</v>
      </c>
      <c r="D123" s="270" t="s">
        <v>247</v>
      </c>
      <c r="E123" s="270" t="s">
        <v>360</v>
      </c>
      <c r="F123" s="270" t="s">
        <v>1534</v>
      </c>
      <c r="G123" s="270" t="s">
        <v>1385</v>
      </c>
      <c r="H123" s="270" t="s">
        <v>365</v>
      </c>
      <c r="I123" s="270" t="s">
        <v>85</v>
      </c>
      <c r="J123" s="270">
        <v>5098</v>
      </c>
      <c r="K123" s="270" t="s">
        <v>252</v>
      </c>
      <c r="L123" s="270" t="s">
        <v>87</v>
      </c>
      <c r="M123" s="270" t="s">
        <v>1276</v>
      </c>
      <c r="N123" s="270" t="s">
        <v>363</v>
      </c>
      <c r="O123" s="271" t="s">
        <v>14</v>
      </c>
      <c r="P123" s="271"/>
    </row>
    <row r="124" s="261" customFormat="1" spans="1:17">
      <c r="A124" s="272" t="s">
        <v>1537</v>
      </c>
      <c r="B124" s="272" t="s">
        <v>1538</v>
      </c>
      <c r="C124" s="272" t="s">
        <v>1539</v>
      </c>
      <c r="D124" s="272" t="s">
        <v>247</v>
      </c>
      <c r="E124" s="272" t="s">
        <v>305</v>
      </c>
      <c r="F124" s="272" t="s">
        <v>1540</v>
      </c>
      <c r="G124" s="272" t="s">
        <v>1385</v>
      </c>
      <c r="H124" s="272" t="s">
        <v>759</v>
      </c>
      <c r="I124" s="272" t="s">
        <v>91</v>
      </c>
      <c r="J124" s="272">
        <v>6998</v>
      </c>
      <c r="K124" s="272" t="s">
        <v>252</v>
      </c>
      <c r="L124" s="272" t="s">
        <v>92</v>
      </c>
      <c r="M124" s="272" t="s">
        <v>266</v>
      </c>
      <c r="N124" s="273" t="s">
        <v>1489</v>
      </c>
      <c r="O124" s="275">
        <v>1</v>
      </c>
      <c r="P124" s="275">
        <v>1</v>
      </c>
      <c r="Q124" s="262"/>
    </row>
    <row r="125" s="262" customFormat="1" hidden="1" spans="1:16">
      <c r="A125" s="270" t="s">
        <v>1541</v>
      </c>
      <c r="B125" s="270" t="s">
        <v>1538</v>
      </c>
      <c r="C125" s="270" t="s">
        <v>1539</v>
      </c>
      <c r="D125" s="270" t="s">
        <v>247</v>
      </c>
      <c r="E125" s="270" t="s">
        <v>305</v>
      </c>
      <c r="F125" s="270" t="s">
        <v>1540</v>
      </c>
      <c r="G125" s="270" t="s">
        <v>1385</v>
      </c>
      <c r="H125" s="270" t="s">
        <v>308</v>
      </c>
      <c r="I125" s="270" t="s">
        <v>91</v>
      </c>
      <c r="J125" s="270">
        <v>2998</v>
      </c>
      <c r="K125" s="270" t="s">
        <v>252</v>
      </c>
      <c r="L125" s="270" t="s">
        <v>92</v>
      </c>
      <c r="M125" s="270" t="s">
        <v>269</v>
      </c>
      <c r="N125" s="270" t="s">
        <v>363</v>
      </c>
      <c r="O125" s="271" t="s">
        <v>14</v>
      </c>
      <c r="P125" s="271"/>
    </row>
    <row r="126" s="262" customFormat="1" hidden="1" spans="1:16">
      <c r="A126" s="270" t="s">
        <v>1542</v>
      </c>
      <c r="B126" s="270" t="s">
        <v>1538</v>
      </c>
      <c r="C126" s="270" t="s">
        <v>1539</v>
      </c>
      <c r="D126" s="270" t="s">
        <v>247</v>
      </c>
      <c r="E126" s="270" t="s">
        <v>305</v>
      </c>
      <c r="F126" s="270" t="s">
        <v>1540</v>
      </c>
      <c r="G126" s="270" t="s">
        <v>1385</v>
      </c>
      <c r="H126" s="270" t="s">
        <v>297</v>
      </c>
      <c r="I126" s="270" t="s">
        <v>91</v>
      </c>
      <c r="J126" s="270">
        <v>5698</v>
      </c>
      <c r="K126" s="270" t="s">
        <v>252</v>
      </c>
      <c r="L126" s="270" t="s">
        <v>92</v>
      </c>
      <c r="M126" s="270" t="s">
        <v>277</v>
      </c>
      <c r="N126" s="270" t="s">
        <v>363</v>
      </c>
      <c r="O126" s="271" t="s">
        <v>14</v>
      </c>
      <c r="P126" s="271"/>
    </row>
    <row r="127" s="264" customFormat="1" spans="1:17">
      <c r="A127" s="272" t="s">
        <v>1543</v>
      </c>
      <c r="B127" s="272" t="s">
        <v>1544</v>
      </c>
      <c r="C127" s="272" t="s">
        <v>1545</v>
      </c>
      <c r="D127" s="272" t="s">
        <v>247</v>
      </c>
      <c r="E127" s="272" t="s">
        <v>893</v>
      </c>
      <c r="F127" s="272" t="s">
        <v>1546</v>
      </c>
      <c r="G127" s="272" t="s">
        <v>1385</v>
      </c>
      <c r="H127" s="272" t="s">
        <v>1547</v>
      </c>
      <c r="I127" s="272" t="s">
        <v>78</v>
      </c>
      <c r="J127" s="272">
        <v>5998</v>
      </c>
      <c r="K127" s="272" t="s">
        <v>844</v>
      </c>
      <c r="L127" s="272" t="s">
        <v>79</v>
      </c>
      <c r="M127" s="272" t="s">
        <v>266</v>
      </c>
      <c r="N127" s="273" t="s">
        <v>263</v>
      </c>
      <c r="O127" s="275">
        <v>1</v>
      </c>
      <c r="P127" s="275">
        <v>1</v>
      </c>
      <c r="Q127" s="262"/>
    </row>
    <row r="128" s="264" customFormat="1" hidden="1" spans="1:17">
      <c r="A128" s="273" t="s">
        <v>1548</v>
      </c>
      <c r="B128" s="273" t="s">
        <v>1544</v>
      </c>
      <c r="C128" s="273" t="s">
        <v>1545</v>
      </c>
      <c r="D128" s="273" t="s">
        <v>247</v>
      </c>
      <c r="E128" s="273" t="s">
        <v>893</v>
      </c>
      <c r="F128" s="273" t="s">
        <v>1546</v>
      </c>
      <c r="G128" s="273" t="s">
        <v>1385</v>
      </c>
      <c r="H128" s="273" t="s">
        <v>308</v>
      </c>
      <c r="I128" s="273" t="s">
        <v>78</v>
      </c>
      <c r="J128" s="273">
        <v>3098</v>
      </c>
      <c r="K128" s="273" t="s">
        <v>844</v>
      </c>
      <c r="L128" s="273" t="s">
        <v>79</v>
      </c>
      <c r="M128" s="273" t="s">
        <v>269</v>
      </c>
      <c r="N128" s="273" t="s">
        <v>263</v>
      </c>
      <c r="O128" s="275" t="s">
        <v>14</v>
      </c>
      <c r="P128" s="275"/>
      <c r="Q128" s="262"/>
    </row>
    <row r="129" s="264" customFormat="1" hidden="1" spans="1:17">
      <c r="A129" s="273" t="s">
        <v>1549</v>
      </c>
      <c r="B129" s="273" t="s">
        <v>1544</v>
      </c>
      <c r="C129" s="273" t="s">
        <v>1545</v>
      </c>
      <c r="D129" s="273" t="s">
        <v>247</v>
      </c>
      <c r="E129" s="273" t="s">
        <v>893</v>
      </c>
      <c r="F129" s="273" t="s">
        <v>1546</v>
      </c>
      <c r="G129" s="273" t="s">
        <v>1385</v>
      </c>
      <c r="H129" s="273" t="s">
        <v>1550</v>
      </c>
      <c r="I129" s="273" t="s">
        <v>78</v>
      </c>
      <c r="J129" s="273">
        <v>7598</v>
      </c>
      <c r="K129" s="273" t="s">
        <v>844</v>
      </c>
      <c r="L129" s="273" t="s">
        <v>79</v>
      </c>
      <c r="M129" s="273" t="s">
        <v>277</v>
      </c>
      <c r="N129" s="273" t="s">
        <v>263</v>
      </c>
      <c r="O129" s="275" t="s">
        <v>14</v>
      </c>
      <c r="P129" s="275"/>
      <c r="Q129" s="262"/>
    </row>
    <row r="130" s="264" customFormat="1" ht="15" customHeight="1" spans="1:17">
      <c r="A130" s="272" t="s">
        <v>1551</v>
      </c>
      <c r="B130" s="272" t="s">
        <v>1381</v>
      </c>
      <c r="C130" s="272" t="s">
        <v>1382</v>
      </c>
      <c r="D130" s="272" t="s">
        <v>247</v>
      </c>
      <c r="E130" s="272" t="s">
        <v>314</v>
      </c>
      <c r="F130" s="272" t="s">
        <v>1383</v>
      </c>
      <c r="G130" s="272" t="s">
        <v>1552</v>
      </c>
      <c r="H130" s="272" t="s">
        <v>1553</v>
      </c>
      <c r="I130" s="272" t="s">
        <v>26</v>
      </c>
      <c r="J130" s="272">
        <v>7308</v>
      </c>
      <c r="K130" s="272" t="s">
        <v>252</v>
      </c>
      <c r="L130" s="272" t="s">
        <v>27</v>
      </c>
      <c r="M130" s="272" t="s">
        <v>853</v>
      </c>
      <c r="N130" s="273" t="s">
        <v>263</v>
      </c>
      <c r="O130" s="275">
        <v>2</v>
      </c>
      <c r="P130" s="275" t="s">
        <v>14</v>
      </c>
      <c r="Q130" s="262"/>
    </row>
    <row r="131" s="264" customFormat="1" spans="1:17">
      <c r="A131" s="272" t="s">
        <v>1554</v>
      </c>
      <c r="B131" s="272" t="s">
        <v>1555</v>
      </c>
      <c r="C131" s="272" t="s">
        <v>1556</v>
      </c>
      <c r="D131" s="272" t="s">
        <v>247</v>
      </c>
      <c r="E131" s="272" t="s">
        <v>314</v>
      </c>
      <c r="F131" s="272" t="s">
        <v>1557</v>
      </c>
      <c r="G131" s="272" t="s">
        <v>1552</v>
      </c>
      <c r="H131" s="272" t="s">
        <v>1169</v>
      </c>
      <c r="I131" s="272" t="s">
        <v>111</v>
      </c>
      <c r="J131" s="272">
        <v>9068</v>
      </c>
      <c r="K131" s="272" t="s">
        <v>844</v>
      </c>
      <c r="L131" s="272" t="s">
        <v>112</v>
      </c>
      <c r="M131" s="272" t="s">
        <v>266</v>
      </c>
      <c r="N131" s="273" t="s">
        <v>263</v>
      </c>
      <c r="O131" s="273">
        <v>1</v>
      </c>
      <c r="P131" s="275">
        <v>1</v>
      </c>
      <c r="Q131" s="262"/>
    </row>
    <row r="132" s="264" customFormat="1" hidden="1" spans="1:17">
      <c r="A132" s="273" t="s">
        <v>1558</v>
      </c>
      <c r="B132" s="273" t="s">
        <v>1555</v>
      </c>
      <c r="C132" s="273" t="s">
        <v>1556</v>
      </c>
      <c r="D132" s="273" t="s">
        <v>247</v>
      </c>
      <c r="E132" s="273" t="s">
        <v>360</v>
      </c>
      <c r="F132" s="273" t="s">
        <v>1557</v>
      </c>
      <c r="G132" s="273" t="s">
        <v>1552</v>
      </c>
      <c r="H132" s="273" t="s">
        <v>1320</v>
      </c>
      <c r="I132" s="273" t="s">
        <v>111</v>
      </c>
      <c r="J132" s="273">
        <v>3398</v>
      </c>
      <c r="K132" s="273" t="s">
        <v>844</v>
      </c>
      <c r="L132" s="273" t="s">
        <v>112</v>
      </c>
      <c r="M132" s="273" t="s">
        <v>269</v>
      </c>
      <c r="N132" s="273" t="s">
        <v>263</v>
      </c>
      <c r="O132" s="273" t="s">
        <v>14</v>
      </c>
      <c r="P132" s="275"/>
      <c r="Q132" s="262"/>
    </row>
    <row r="133" s="264" customFormat="1" spans="1:17">
      <c r="A133" s="272" t="s">
        <v>1559</v>
      </c>
      <c r="B133" s="272" t="s">
        <v>1555</v>
      </c>
      <c r="C133" s="272" t="s">
        <v>1556</v>
      </c>
      <c r="D133" s="272" t="s">
        <v>247</v>
      </c>
      <c r="E133" s="272" t="s">
        <v>360</v>
      </c>
      <c r="F133" s="272" t="s">
        <v>1557</v>
      </c>
      <c r="G133" s="272" t="s">
        <v>1552</v>
      </c>
      <c r="H133" s="272" t="s">
        <v>335</v>
      </c>
      <c r="I133" s="272" t="s">
        <v>111</v>
      </c>
      <c r="J133" s="272">
        <v>9388</v>
      </c>
      <c r="K133" s="272" t="s">
        <v>844</v>
      </c>
      <c r="L133" s="272" t="s">
        <v>112</v>
      </c>
      <c r="M133" s="272" t="s">
        <v>856</v>
      </c>
      <c r="N133" s="273" t="s">
        <v>263</v>
      </c>
      <c r="O133" s="273">
        <v>2</v>
      </c>
      <c r="P133" s="275"/>
      <c r="Q133" s="262"/>
    </row>
    <row r="134" s="264" customFormat="1" spans="1:17">
      <c r="A134" s="272" t="s">
        <v>1560</v>
      </c>
      <c r="B134" s="272" t="s">
        <v>1555</v>
      </c>
      <c r="C134" s="272" t="s">
        <v>1556</v>
      </c>
      <c r="D134" s="272" t="s">
        <v>247</v>
      </c>
      <c r="E134" s="272" t="s">
        <v>360</v>
      </c>
      <c r="F134" s="272" t="s">
        <v>1557</v>
      </c>
      <c r="G134" s="272" t="s">
        <v>1552</v>
      </c>
      <c r="H134" s="272" t="s">
        <v>331</v>
      </c>
      <c r="I134" s="272" t="s">
        <v>111</v>
      </c>
      <c r="J134" s="272">
        <v>7308</v>
      </c>
      <c r="K134" s="272" t="s">
        <v>844</v>
      </c>
      <c r="L134" s="272" t="s">
        <v>112</v>
      </c>
      <c r="M134" s="272" t="s">
        <v>853</v>
      </c>
      <c r="N134" s="273" t="s">
        <v>263</v>
      </c>
      <c r="O134" s="273">
        <v>2</v>
      </c>
      <c r="P134" s="275"/>
      <c r="Q134" s="262"/>
    </row>
    <row r="135" s="264" customFormat="1" hidden="1" spans="1:17">
      <c r="A135" s="273" t="s">
        <v>1561</v>
      </c>
      <c r="B135" s="273" t="s">
        <v>1555</v>
      </c>
      <c r="C135" s="273" t="s">
        <v>1556</v>
      </c>
      <c r="D135" s="273" t="s">
        <v>247</v>
      </c>
      <c r="E135" s="273" t="s">
        <v>360</v>
      </c>
      <c r="F135" s="273" t="s">
        <v>1557</v>
      </c>
      <c r="G135" s="273" t="s">
        <v>1552</v>
      </c>
      <c r="H135" s="273" t="s">
        <v>365</v>
      </c>
      <c r="I135" s="273" t="s">
        <v>111</v>
      </c>
      <c r="J135" s="273">
        <v>4848</v>
      </c>
      <c r="K135" s="273" t="s">
        <v>844</v>
      </c>
      <c r="L135" s="273" t="s">
        <v>112</v>
      </c>
      <c r="M135" s="273" t="s">
        <v>1276</v>
      </c>
      <c r="N135" s="273" t="s">
        <v>263</v>
      </c>
      <c r="O135" s="273" t="s">
        <v>14</v>
      </c>
      <c r="P135" s="275"/>
      <c r="Q135" s="262"/>
    </row>
    <row r="136" s="264" customFormat="1" spans="1:17">
      <c r="A136" s="272" t="s">
        <v>1562</v>
      </c>
      <c r="B136" s="272" t="s">
        <v>1563</v>
      </c>
      <c r="C136" s="272" t="s">
        <v>1564</v>
      </c>
      <c r="D136" s="272" t="s">
        <v>247</v>
      </c>
      <c r="E136" s="272" t="s">
        <v>902</v>
      </c>
      <c r="F136" s="272" t="s">
        <v>1565</v>
      </c>
      <c r="G136" s="272" t="s">
        <v>1566</v>
      </c>
      <c r="H136" s="272" t="s">
        <v>331</v>
      </c>
      <c r="I136" s="272" t="s">
        <v>105</v>
      </c>
      <c r="J136" s="272">
        <v>7098</v>
      </c>
      <c r="K136" s="272" t="s">
        <v>252</v>
      </c>
      <c r="L136" s="272" t="s">
        <v>109</v>
      </c>
      <c r="M136" s="272" t="s">
        <v>853</v>
      </c>
      <c r="N136" s="273" t="s">
        <v>263</v>
      </c>
      <c r="O136" s="273">
        <v>2</v>
      </c>
      <c r="P136" s="273" t="s">
        <v>14</v>
      </c>
      <c r="Q136" s="262"/>
    </row>
    <row r="137" s="264" customFormat="1" spans="1:17">
      <c r="A137" s="272" t="s">
        <v>1567</v>
      </c>
      <c r="B137" s="272" t="s">
        <v>1568</v>
      </c>
      <c r="C137" s="272" t="s">
        <v>1569</v>
      </c>
      <c r="D137" s="272" t="s">
        <v>247</v>
      </c>
      <c r="E137" s="272" t="s">
        <v>902</v>
      </c>
      <c r="F137" s="272" t="s">
        <v>1570</v>
      </c>
      <c r="G137" s="272" t="s">
        <v>1566</v>
      </c>
      <c r="H137" s="272" t="s">
        <v>265</v>
      </c>
      <c r="I137" s="272" t="s">
        <v>105</v>
      </c>
      <c r="J137" s="272">
        <v>5298</v>
      </c>
      <c r="K137" s="272" t="s">
        <v>844</v>
      </c>
      <c r="L137" s="272" t="s">
        <v>106</v>
      </c>
      <c r="M137" s="272" t="s">
        <v>266</v>
      </c>
      <c r="N137" s="273" t="s">
        <v>263</v>
      </c>
      <c r="O137" s="273">
        <v>1</v>
      </c>
      <c r="P137" s="275">
        <v>1</v>
      </c>
      <c r="Q137" s="262"/>
    </row>
    <row r="138" s="264" customFormat="1" hidden="1" spans="1:17">
      <c r="A138" s="273" t="s">
        <v>1571</v>
      </c>
      <c r="B138" s="273" t="s">
        <v>1568</v>
      </c>
      <c r="C138" s="273" t="s">
        <v>1569</v>
      </c>
      <c r="D138" s="273" t="s">
        <v>247</v>
      </c>
      <c r="E138" s="273" t="s">
        <v>902</v>
      </c>
      <c r="F138" s="273" t="s">
        <v>1570</v>
      </c>
      <c r="G138" s="273" t="s">
        <v>1566</v>
      </c>
      <c r="H138" s="273" t="s">
        <v>308</v>
      </c>
      <c r="I138" s="273" t="s">
        <v>105</v>
      </c>
      <c r="J138" s="273">
        <v>3098</v>
      </c>
      <c r="K138" s="273" t="s">
        <v>844</v>
      </c>
      <c r="L138" s="273" t="s">
        <v>106</v>
      </c>
      <c r="M138" s="273" t="s">
        <v>269</v>
      </c>
      <c r="N138" s="273" t="s">
        <v>263</v>
      </c>
      <c r="O138" s="273" t="s">
        <v>14</v>
      </c>
      <c r="P138" s="275"/>
      <c r="Q138" s="262"/>
    </row>
    <row r="139" s="264" customFormat="1" hidden="1" spans="1:17">
      <c r="A139" s="273" t="s">
        <v>1572</v>
      </c>
      <c r="B139" s="273" t="s">
        <v>1568</v>
      </c>
      <c r="C139" s="273" t="s">
        <v>1569</v>
      </c>
      <c r="D139" s="273" t="s">
        <v>247</v>
      </c>
      <c r="E139" s="273" t="s">
        <v>902</v>
      </c>
      <c r="F139" s="273" t="s">
        <v>1570</v>
      </c>
      <c r="G139" s="273" t="s">
        <v>1566</v>
      </c>
      <c r="H139" s="273" t="s">
        <v>1573</v>
      </c>
      <c r="I139" s="273" t="s">
        <v>105</v>
      </c>
      <c r="J139" s="273">
        <v>4088</v>
      </c>
      <c r="K139" s="273" t="s">
        <v>844</v>
      </c>
      <c r="L139" s="273" t="s">
        <v>106</v>
      </c>
      <c r="M139" s="273" t="s">
        <v>1276</v>
      </c>
      <c r="N139" s="273" t="s">
        <v>263</v>
      </c>
      <c r="O139" s="273" t="s">
        <v>14</v>
      </c>
      <c r="P139" s="275"/>
      <c r="Q139" s="262"/>
    </row>
    <row r="140" s="264" customFormat="1" spans="1:17">
      <c r="A140" s="272" t="s">
        <v>1574</v>
      </c>
      <c r="B140" s="272" t="s">
        <v>1185</v>
      </c>
      <c r="C140" s="272" t="s">
        <v>1186</v>
      </c>
      <c r="D140" s="272" t="s">
        <v>247</v>
      </c>
      <c r="E140" s="272" t="s">
        <v>305</v>
      </c>
      <c r="F140" s="272" t="s">
        <v>1575</v>
      </c>
      <c r="G140" s="272" t="s">
        <v>1566</v>
      </c>
      <c r="H140" s="272" t="s">
        <v>331</v>
      </c>
      <c r="I140" s="272" t="s">
        <v>117</v>
      </c>
      <c r="J140" s="272">
        <v>7098</v>
      </c>
      <c r="K140" s="272" t="s">
        <v>844</v>
      </c>
      <c r="L140" s="272" t="s">
        <v>118</v>
      </c>
      <c r="M140" s="272" t="s">
        <v>853</v>
      </c>
      <c r="N140" s="273" t="s">
        <v>263</v>
      </c>
      <c r="O140" s="273">
        <v>2</v>
      </c>
      <c r="P140" s="273" t="s">
        <v>14</v>
      </c>
      <c r="Q140" s="262"/>
    </row>
    <row r="141" s="264" customFormat="1" spans="1:17">
      <c r="A141" s="272" t="s">
        <v>1576</v>
      </c>
      <c r="B141" s="272" t="s">
        <v>1185</v>
      </c>
      <c r="C141" s="272" t="s">
        <v>1186</v>
      </c>
      <c r="D141" s="272" t="s">
        <v>247</v>
      </c>
      <c r="E141" s="272" t="s">
        <v>305</v>
      </c>
      <c r="F141" s="272" t="s">
        <v>1575</v>
      </c>
      <c r="G141" s="272" t="s">
        <v>1566</v>
      </c>
      <c r="H141" s="272" t="s">
        <v>265</v>
      </c>
      <c r="I141" s="272" t="s">
        <v>117</v>
      </c>
      <c r="J141" s="272">
        <v>5398</v>
      </c>
      <c r="K141" s="272" t="s">
        <v>844</v>
      </c>
      <c r="L141" s="272" t="s">
        <v>118</v>
      </c>
      <c r="M141" s="272" t="s">
        <v>266</v>
      </c>
      <c r="N141" s="273" t="s">
        <v>263</v>
      </c>
      <c r="O141" s="273">
        <v>1</v>
      </c>
      <c r="P141" s="273"/>
      <c r="Q141" s="262"/>
    </row>
    <row r="142" s="264" customFormat="1" hidden="1" spans="1:17">
      <c r="A142" s="273" t="s">
        <v>1577</v>
      </c>
      <c r="B142" s="273" t="s">
        <v>1185</v>
      </c>
      <c r="C142" s="273" t="s">
        <v>1186</v>
      </c>
      <c r="D142" s="273" t="s">
        <v>247</v>
      </c>
      <c r="E142" s="273" t="s">
        <v>305</v>
      </c>
      <c r="F142" s="273" t="s">
        <v>1575</v>
      </c>
      <c r="G142" s="273" t="s">
        <v>1566</v>
      </c>
      <c r="H142" s="273" t="s">
        <v>268</v>
      </c>
      <c r="I142" s="273" t="s">
        <v>117</v>
      </c>
      <c r="J142" s="273">
        <v>2998</v>
      </c>
      <c r="K142" s="273" t="s">
        <v>844</v>
      </c>
      <c r="L142" s="273" t="s">
        <v>118</v>
      </c>
      <c r="M142" s="273" t="s">
        <v>269</v>
      </c>
      <c r="N142" s="273" t="s">
        <v>263</v>
      </c>
      <c r="O142" s="273" t="s">
        <v>14</v>
      </c>
      <c r="P142" s="273"/>
      <c r="Q142" s="262"/>
    </row>
    <row r="143" s="262" customFormat="1" spans="1:16">
      <c r="A143" s="269" t="s">
        <v>1578</v>
      </c>
      <c r="B143" s="269" t="s">
        <v>1579</v>
      </c>
      <c r="C143" s="269" t="s">
        <v>1580</v>
      </c>
      <c r="D143" s="269" t="s">
        <v>247</v>
      </c>
      <c r="E143" s="269" t="s">
        <v>328</v>
      </c>
      <c r="F143" s="269" t="s">
        <v>1581</v>
      </c>
      <c r="G143" s="269" t="s">
        <v>1582</v>
      </c>
      <c r="H143" s="269" t="s">
        <v>372</v>
      </c>
      <c r="I143" s="269" t="s">
        <v>52</v>
      </c>
      <c r="J143" s="269">
        <v>6698</v>
      </c>
      <c r="K143" s="269" t="s">
        <v>252</v>
      </c>
      <c r="L143" s="269" t="s">
        <v>53</v>
      </c>
      <c r="M143" s="269" t="s">
        <v>856</v>
      </c>
      <c r="N143" s="270" t="s">
        <v>363</v>
      </c>
      <c r="O143" s="270">
        <v>2</v>
      </c>
      <c r="P143" s="270">
        <v>1</v>
      </c>
    </row>
    <row r="144" s="265" customFormat="1" hidden="1" spans="1:17">
      <c r="A144" s="271" t="s">
        <v>1583</v>
      </c>
      <c r="B144" s="271" t="s">
        <v>1579</v>
      </c>
      <c r="C144" s="271" t="s">
        <v>1580</v>
      </c>
      <c r="D144" s="271" t="s">
        <v>247</v>
      </c>
      <c r="E144" s="271" t="s">
        <v>328</v>
      </c>
      <c r="F144" s="271" t="s">
        <v>1581</v>
      </c>
      <c r="G144" s="271" t="s">
        <v>1582</v>
      </c>
      <c r="H144" s="271" t="s">
        <v>308</v>
      </c>
      <c r="I144" s="271" t="s">
        <v>52</v>
      </c>
      <c r="J144" s="271">
        <v>3098</v>
      </c>
      <c r="K144" s="271" t="s">
        <v>252</v>
      </c>
      <c r="L144" s="271" t="s">
        <v>53</v>
      </c>
      <c r="M144" s="271" t="s">
        <v>269</v>
      </c>
      <c r="N144" s="270" t="s">
        <v>363</v>
      </c>
      <c r="O144" s="271" t="s">
        <v>14</v>
      </c>
      <c r="P144" s="270"/>
      <c r="Q144" s="262"/>
    </row>
    <row r="145" s="265" customFormat="1" hidden="1" spans="1:17">
      <c r="A145" s="271" t="s">
        <v>1584</v>
      </c>
      <c r="B145" s="271" t="s">
        <v>1579</v>
      </c>
      <c r="C145" s="271" t="s">
        <v>1580</v>
      </c>
      <c r="D145" s="271" t="s">
        <v>247</v>
      </c>
      <c r="E145" s="271" t="s">
        <v>328</v>
      </c>
      <c r="F145" s="271" t="s">
        <v>1581</v>
      </c>
      <c r="G145" s="271" t="s">
        <v>1585</v>
      </c>
      <c r="H145" s="271" t="s">
        <v>1507</v>
      </c>
      <c r="I145" s="271" t="s">
        <v>52</v>
      </c>
      <c r="J145" s="271">
        <v>8688</v>
      </c>
      <c r="K145" s="271" t="s">
        <v>844</v>
      </c>
      <c r="L145" s="271" t="s">
        <v>53</v>
      </c>
      <c r="M145" s="271" t="s">
        <v>1276</v>
      </c>
      <c r="N145" s="270" t="s">
        <v>363</v>
      </c>
      <c r="O145" s="271" t="s">
        <v>14</v>
      </c>
      <c r="P145" s="270"/>
      <c r="Q145" s="262"/>
    </row>
    <row r="146" s="262" customFormat="1" spans="1:16">
      <c r="A146" s="269" t="s">
        <v>1586</v>
      </c>
      <c r="B146" s="269" t="s">
        <v>1587</v>
      </c>
      <c r="C146" s="269" t="s">
        <v>1588</v>
      </c>
      <c r="D146" s="269" t="s">
        <v>247</v>
      </c>
      <c r="E146" s="269" t="s">
        <v>328</v>
      </c>
      <c r="F146" s="269" t="s">
        <v>1589</v>
      </c>
      <c r="G146" s="269" t="s">
        <v>1582</v>
      </c>
      <c r="H146" s="269" t="s">
        <v>265</v>
      </c>
      <c r="I146" s="269" t="s">
        <v>52</v>
      </c>
      <c r="J146" s="269">
        <v>5098</v>
      </c>
      <c r="K146" s="269" t="s">
        <v>252</v>
      </c>
      <c r="L146" s="269" t="s">
        <v>53</v>
      </c>
      <c r="M146" s="269" t="s">
        <v>266</v>
      </c>
      <c r="N146" s="270" t="s">
        <v>363</v>
      </c>
      <c r="O146" s="270">
        <v>1</v>
      </c>
      <c r="P146" s="270">
        <v>1</v>
      </c>
    </row>
    <row r="147" s="262" customFormat="1" hidden="1" spans="1:16">
      <c r="A147" s="271" t="s">
        <v>1590</v>
      </c>
      <c r="B147" s="271" t="s">
        <v>1587</v>
      </c>
      <c r="C147" s="271" t="s">
        <v>1588</v>
      </c>
      <c r="D147" s="271" t="s">
        <v>247</v>
      </c>
      <c r="E147" s="271" t="s">
        <v>328</v>
      </c>
      <c r="F147" s="271" t="s">
        <v>1589</v>
      </c>
      <c r="G147" s="271" t="s">
        <v>1585</v>
      </c>
      <c r="H147" s="271" t="s">
        <v>297</v>
      </c>
      <c r="I147" s="271" t="s">
        <v>52</v>
      </c>
      <c r="J147" s="271">
        <v>5458</v>
      </c>
      <c r="K147" s="271" t="s">
        <v>844</v>
      </c>
      <c r="L147" s="271" t="s">
        <v>53</v>
      </c>
      <c r="M147" s="271" t="s">
        <v>277</v>
      </c>
      <c r="N147" s="271" t="s">
        <v>363</v>
      </c>
      <c r="O147" s="271" t="s">
        <v>14</v>
      </c>
      <c r="P147" s="270"/>
    </row>
    <row r="148" s="261" customFormat="1" spans="1:17">
      <c r="A148" s="278" t="s">
        <v>1591</v>
      </c>
      <c r="B148" s="278" t="s">
        <v>1592</v>
      </c>
      <c r="C148" s="278" t="s">
        <v>1593</v>
      </c>
      <c r="D148" s="278" t="s">
        <v>247</v>
      </c>
      <c r="E148" s="278" t="s">
        <v>902</v>
      </c>
      <c r="F148" s="278" t="s">
        <v>1594</v>
      </c>
      <c r="G148" s="278" t="s">
        <v>1582</v>
      </c>
      <c r="H148" s="278" t="s">
        <v>265</v>
      </c>
      <c r="I148" s="278" t="s">
        <v>105</v>
      </c>
      <c r="J148" s="278">
        <v>5398</v>
      </c>
      <c r="K148" s="278" t="s">
        <v>844</v>
      </c>
      <c r="L148" s="278" t="s">
        <v>109</v>
      </c>
      <c r="M148" s="278" t="s">
        <v>266</v>
      </c>
      <c r="N148" s="267" t="s">
        <v>263</v>
      </c>
      <c r="O148" s="267">
        <v>1</v>
      </c>
      <c r="P148" s="273" t="s">
        <v>14</v>
      </c>
      <c r="Q148" s="262"/>
    </row>
    <row r="149" s="261" customFormat="1" hidden="1" spans="1:17">
      <c r="A149" s="267" t="s">
        <v>1595</v>
      </c>
      <c r="B149" s="267" t="s">
        <v>1592</v>
      </c>
      <c r="C149" s="267" t="s">
        <v>1593</v>
      </c>
      <c r="D149" s="267" t="s">
        <v>247</v>
      </c>
      <c r="E149" s="267" t="s">
        <v>902</v>
      </c>
      <c r="F149" s="267" t="s">
        <v>1594</v>
      </c>
      <c r="G149" s="267" t="s">
        <v>1582</v>
      </c>
      <c r="H149" s="267" t="s">
        <v>1596</v>
      </c>
      <c r="I149" s="267" t="s">
        <v>105</v>
      </c>
      <c r="J149" s="267">
        <v>2700</v>
      </c>
      <c r="K149" s="267" t="s">
        <v>844</v>
      </c>
      <c r="L149" s="267" t="s">
        <v>109</v>
      </c>
      <c r="M149" s="267" t="s">
        <v>262</v>
      </c>
      <c r="N149" s="267" t="s">
        <v>263</v>
      </c>
      <c r="O149" s="275" t="s">
        <v>14</v>
      </c>
      <c r="P149" s="273"/>
      <c r="Q149" s="262"/>
    </row>
    <row r="150" s="261" customFormat="1" hidden="1" spans="1:17">
      <c r="A150" s="267" t="s">
        <v>1597</v>
      </c>
      <c r="B150" s="267" t="s">
        <v>1592</v>
      </c>
      <c r="C150" s="267" t="s">
        <v>1593</v>
      </c>
      <c r="D150" s="267" t="s">
        <v>247</v>
      </c>
      <c r="E150" s="267" t="s">
        <v>902</v>
      </c>
      <c r="F150" s="267" t="s">
        <v>1594</v>
      </c>
      <c r="G150" s="267" t="s">
        <v>1582</v>
      </c>
      <c r="H150" s="267" t="s">
        <v>905</v>
      </c>
      <c r="I150" s="267" t="s">
        <v>105</v>
      </c>
      <c r="J150" s="267">
        <v>3398</v>
      </c>
      <c r="K150" s="267" t="s">
        <v>844</v>
      </c>
      <c r="L150" s="267" t="s">
        <v>109</v>
      </c>
      <c r="M150" s="267" t="s">
        <v>269</v>
      </c>
      <c r="N150" s="267" t="s">
        <v>263</v>
      </c>
      <c r="O150" s="275" t="s">
        <v>14</v>
      </c>
      <c r="P150" s="273"/>
      <c r="Q150" s="262"/>
    </row>
    <row r="151" s="265" customFormat="1" spans="1:17">
      <c r="A151" s="269" t="s">
        <v>1598</v>
      </c>
      <c r="B151" s="269" t="s">
        <v>1599</v>
      </c>
      <c r="C151" s="269" t="s">
        <v>1600</v>
      </c>
      <c r="D151" s="269" t="s">
        <v>247</v>
      </c>
      <c r="E151" s="269" t="s">
        <v>288</v>
      </c>
      <c r="F151" s="269" t="s">
        <v>1601</v>
      </c>
      <c r="G151" s="269" t="s">
        <v>1602</v>
      </c>
      <c r="H151" s="269" t="s">
        <v>265</v>
      </c>
      <c r="I151" s="269" t="s">
        <v>60</v>
      </c>
      <c r="J151" s="269">
        <v>4998</v>
      </c>
      <c r="K151" s="269" t="s">
        <v>252</v>
      </c>
      <c r="L151" s="269" t="s">
        <v>61</v>
      </c>
      <c r="M151" s="269" t="s">
        <v>266</v>
      </c>
      <c r="N151" s="270" t="s">
        <v>363</v>
      </c>
      <c r="O151" s="271">
        <v>1</v>
      </c>
      <c r="P151" s="270">
        <v>1</v>
      </c>
      <c r="Q151" s="262"/>
    </row>
    <row r="152" s="265" customFormat="1" spans="1:17">
      <c r="A152" s="269" t="s">
        <v>1603</v>
      </c>
      <c r="B152" s="269" t="s">
        <v>1599</v>
      </c>
      <c r="C152" s="269" t="s">
        <v>1600</v>
      </c>
      <c r="D152" s="269" t="s">
        <v>247</v>
      </c>
      <c r="E152" s="269" t="s">
        <v>288</v>
      </c>
      <c r="F152" s="269" t="s">
        <v>1601</v>
      </c>
      <c r="G152" s="269" t="s">
        <v>1602</v>
      </c>
      <c r="H152" s="269" t="s">
        <v>372</v>
      </c>
      <c r="I152" s="269" t="s">
        <v>60</v>
      </c>
      <c r="J152" s="269">
        <v>6998</v>
      </c>
      <c r="K152" s="269" t="s">
        <v>252</v>
      </c>
      <c r="L152" s="269" t="s">
        <v>61</v>
      </c>
      <c r="M152" s="269" t="s">
        <v>856</v>
      </c>
      <c r="N152" s="270" t="s">
        <v>363</v>
      </c>
      <c r="O152" s="271">
        <v>2</v>
      </c>
      <c r="P152" s="270"/>
      <c r="Q152" s="262"/>
    </row>
    <row r="153" s="265" customFormat="1" hidden="1" spans="1:17">
      <c r="A153" s="271" t="s">
        <v>1604</v>
      </c>
      <c r="B153" s="271" t="s">
        <v>1599</v>
      </c>
      <c r="C153" s="271" t="s">
        <v>1600</v>
      </c>
      <c r="D153" s="271" t="s">
        <v>247</v>
      </c>
      <c r="E153" s="271" t="s">
        <v>288</v>
      </c>
      <c r="F153" s="271" t="s">
        <v>1601</v>
      </c>
      <c r="G153" s="271" t="s">
        <v>1602</v>
      </c>
      <c r="H153" s="271" t="s">
        <v>1605</v>
      </c>
      <c r="I153" s="271" t="s">
        <v>60</v>
      </c>
      <c r="J153" s="271">
        <v>5498</v>
      </c>
      <c r="K153" s="271" t="s">
        <v>252</v>
      </c>
      <c r="L153" s="271" t="s">
        <v>61</v>
      </c>
      <c r="M153" s="271" t="s">
        <v>1408</v>
      </c>
      <c r="N153" s="270" t="s">
        <v>363</v>
      </c>
      <c r="O153" s="271" t="s">
        <v>14</v>
      </c>
      <c r="P153" s="270"/>
      <c r="Q153" s="262"/>
    </row>
    <row r="154" s="265" customFormat="1" spans="1:17">
      <c r="A154" s="269" t="s">
        <v>1606</v>
      </c>
      <c r="B154" s="269" t="s">
        <v>1607</v>
      </c>
      <c r="C154" s="269" t="s">
        <v>1608</v>
      </c>
      <c r="D154" s="269" t="s">
        <v>247</v>
      </c>
      <c r="E154" s="269" t="s">
        <v>288</v>
      </c>
      <c r="F154" s="269" t="s">
        <v>1609</v>
      </c>
      <c r="G154" s="269" t="s">
        <v>1602</v>
      </c>
      <c r="H154" s="269" t="s">
        <v>265</v>
      </c>
      <c r="I154" s="269" t="s">
        <v>60</v>
      </c>
      <c r="J154" s="269">
        <v>4998</v>
      </c>
      <c r="K154" s="269" t="s">
        <v>252</v>
      </c>
      <c r="L154" s="269" t="s">
        <v>61</v>
      </c>
      <c r="M154" s="269" t="s">
        <v>266</v>
      </c>
      <c r="N154" s="270" t="s">
        <v>363</v>
      </c>
      <c r="O154" s="271">
        <v>1</v>
      </c>
      <c r="P154" s="270">
        <v>1</v>
      </c>
      <c r="Q154" s="262"/>
    </row>
    <row r="155" s="265" customFormat="1" spans="1:17">
      <c r="A155" s="269" t="s">
        <v>1610</v>
      </c>
      <c r="B155" s="269" t="s">
        <v>1607</v>
      </c>
      <c r="C155" s="269" t="s">
        <v>1608</v>
      </c>
      <c r="D155" s="269" t="s">
        <v>247</v>
      </c>
      <c r="E155" s="269" t="s">
        <v>288</v>
      </c>
      <c r="F155" s="269" t="s">
        <v>1609</v>
      </c>
      <c r="G155" s="269" t="s">
        <v>1602</v>
      </c>
      <c r="H155" s="269" t="s">
        <v>372</v>
      </c>
      <c r="I155" s="269" t="s">
        <v>60</v>
      </c>
      <c r="J155" s="269">
        <v>6998</v>
      </c>
      <c r="K155" s="269" t="s">
        <v>252</v>
      </c>
      <c r="L155" s="269" t="s">
        <v>61</v>
      </c>
      <c r="M155" s="269" t="s">
        <v>856</v>
      </c>
      <c r="N155" s="270" t="s">
        <v>363</v>
      </c>
      <c r="O155" s="271">
        <v>2</v>
      </c>
      <c r="P155" s="270"/>
      <c r="Q155" s="262"/>
    </row>
    <row r="156" s="265" customFormat="1" hidden="1" spans="1:17">
      <c r="A156" s="271" t="s">
        <v>1611</v>
      </c>
      <c r="B156" s="271" t="s">
        <v>1607</v>
      </c>
      <c r="C156" s="271" t="s">
        <v>1608</v>
      </c>
      <c r="D156" s="271" t="s">
        <v>247</v>
      </c>
      <c r="E156" s="271" t="s">
        <v>288</v>
      </c>
      <c r="F156" s="271" t="s">
        <v>1609</v>
      </c>
      <c r="G156" s="271" t="s">
        <v>1602</v>
      </c>
      <c r="H156" s="271" t="s">
        <v>297</v>
      </c>
      <c r="I156" s="271" t="s">
        <v>60</v>
      </c>
      <c r="J156" s="271">
        <v>5258</v>
      </c>
      <c r="K156" s="271" t="s">
        <v>252</v>
      </c>
      <c r="L156" s="271" t="s">
        <v>61</v>
      </c>
      <c r="M156" s="271" t="s">
        <v>277</v>
      </c>
      <c r="N156" s="270" t="s">
        <v>363</v>
      </c>
      <c r="O156" s="271" t="s">
        <v>14</v>
      </c>
      <c r="P156" s="270"/>
      <c r="Q156" s="262"/>
    </row>
    <row r="157" s="261" customFormat="1" spans="1:17">
      <c r="A157" s="278" t="s">
        <v>1612</v>
      </c>
      <c r="B157" s="278" t="s">
        <v>1613</v>
      </c>
      <c r="C157" s="278" t="s">
        <v>1614</v>
      </c>
      <c r="D157" s="278" t="s">
        <v>247</v>
      </c>
      <c r="E157" s="278" t="s">
        <v>328</v>
      </c>
      <c r="F157" s="278" t="s">
        <v>1615</v>
      </c>
      <c r="G157" s="278" t="s">
        <v>1585</v>
      </c>
      <c r="H157" s="278" t="s">
        <v>372</v>
      </c>
      <c r="I157" s="278" t="s">
        <v>52</v>
      </c>
      <c r="J157" s="278">
        <v>6698</v>
      </c>
      <c r="K157" s="283" t="s">
        <v>252</v>
      </c>
      <c r="L157" s="278" t="s">
        <v>53</v>
      </c>
      <c r="M157" s="278" t="s">
        <v>856</v>
      </c>
      <c r="N157" s="284" t="s">
        <v>263</v>
      </c>
      <c r="O157" s="275">
        <v>2</v>
      </c>
      <c r="P157" s="273" t="s">
        <v>14</v>
      </c>
      <c r="Q157" s="262"/>
    </row>
    <row r="158" s="261" customFormat="1" spans="1:17">
      <c r="A158" s="278" t="s">
        <v>1616</v>
      </c>
      <c r="B158" s="278" t="s">
        <v>1613</v>
      </c>
      <c r="C158" s="278" t="s">
        <v>1614</v>
      </c>
      <c r="D158" s="278" t="s">
        <v>247</v>
      </c>
      <c r="E158" s="278" t="s">
        <v>328</v>
      </c>
      <c r="F158" s="278" t="s">
        <v>1615</v>
      </c>
      <c r="G158" s="278" t="s">
        <v>1585</v>
      </c>
      <c r="H158" s="278" t="s">
        <v>265</v>
      </c>
      <c r="I158" s="278" t="s">
        <v>52</v>
      </c>
      <c r="J158" s="278">
        <v>5398</v>
      </c>
      <c r="K158" s="283" t="s">
        <v>252</v>
      </c>
      <c r="L158" s="278" t="s">
        <v>53</v>
      </c>
      <c r="M158" s="278" t="s">
        <v>266</v>
      </c>
      <c r="N158" s="284" t="s">
        <v>263</v>
      </c>
      <c r="O158" s="275">
        <v>1</v>
      </c>
      <c r="P158" s="273"/>
      <c r="Q158" s="262"/>
    </row>
    <row r="159" s="261" customFormat="1" hidden="1" spans="1:17">
      <c r="A159" s="267" t="s">
        <v>1617</v>
      </c>
      <c r="B159" s="267" t="s">
        <v>1613</v>
      </c>
      <c r="C159" s="267" t="s">
        <v>1614</v>
      </c>
      <c r="D159" s="267" t="s">
        <v>247</v>
      </c>
      <c r="E159" s="267" t="s">
        <v>328</v>
      </c>
      <c r="F159" s="267" t="s">
        <v>1615</v>
      </c>
      <c r="G159" s="267" t="s">
        <v>1585</v>
      </c>
      <c r="H159" s="267" t="s">
        <v>308</v>
      </c>
      <c r="I159" s="267" t="s">
        <v>52</v>
      </c>
      <c r="J159" s="267">
        <v>3098</v>
      </c>
      <c r="K159" s="283" t="s">
        <v>252</v>
      </c>
      <c r="L159" s="267" t="s">
        <v>53</v>
      </c>
      <c r="M159" s="267" t="s">
        <v>269</v>
      </c>
      <c r="N159" s="267" t="s">
        <v>263</v>
      </c>
      <c r="O159" s="275" t="s">
        <v>14</v>
      </c>
      <c r="P159" s="273"/>
      <c r="Q159" s="262"/>
    </row>
    <row r="160" s="261" customFormat="1" spans="1:17">
      <c r="A160" s="279" t="s">
        <v>1618</v>
      </c>
      <c r="B160" s="272" t="s">
        <v>1619</v>
      </c>
      <c r="C160" s="272" t="s">
        <v>1620</v>
      </c>
      <c r="D160" s="272" t="s">
        <v>247</v>
      </c>
      <c r="E160" s="272" t="s">
        <v>273</v>
      </c>
      <c r="F160" s="272" t="s">
        <v>1621</v>
      </c>
      <c r="G160" s="272" t="s">
        <v>1585</v>
      </c>
      <c r="H160" s="272" t="s">
        <v>1622</v>
      </c>
      <c r="I160" s="272" t="s">
        <v>96</v>
      </c>
      <c r="J160" s="272">
        <v>7798</v>
      </c>
      <c r="K160" s="272" t="s">
        <v>252</v>
      </c>
      <c r="L160" s="272" t="s">
        <v>97</v>
      </c>
      <c r="M160" s="272" t="s">
        <v>266</v>
      </c>
      <c r="N160" s="267" t="s">
        <v>1623</v>
      </c>
      <c r="O160" s="267">
        <v>1</v>
      </c>
      <c r="P160" s="273">
        <v>1</v>
      </c>
      <c r="Q160" s="262"/>
    </row>
    <row r="161" s="265" customFormat="1" hidden="1" spans="1:17">
      <c r="A161" s="280" t="s">
        <v>1624</v>
      </c>
      <c r="B161" s="271" t="s">
        <v>1619</v>
      </c>
      <c r="C161" s="271" t="s">
        <v>1620</v>
      </c>
      <c r="D161" s="271" t="s">
        <v>247</v>
      </c>
      <c r="E161" s="271" t="s">
        <v>273</v>
      </c>
      <c r="F161" s="271" t="s">
        <v>1621</v>
      </c>
      <c r="G161" s="271" t="s">
        <v>1585</v>
      </c>
      <c r="H161" s="271" t="s">
        <v>308</v>
      </c>
      <c r="I161" s="271" t="s">
        <v>96</v>
      </c>
      <c r="J161" s="271">
        <v>3098</v>
      </c>
      <c r="K161" s="271" t="s">
        <v>252</v>
      </c>
      <c r="L161" s="271" t="s">
        <v>97</v>
      </c>
      <c r="M161" s="271" t="s">
        <v>269</v>
      </c>
      <c r="N161" s="271" t="s">
        <v>363</v>
      </c>
      <c r="O161" s="271" t="s">
        <v>14</v>
      </c>
      <c r="P161" s="271"/>
      <c r="Q161" s="262"/>
    </row>
    <row r="162" s="265" customFormat="1" hidden="1" spans="1:17">
      <c r="A162" s="280" t="s">
        <v>1625</v>
      </c>
      <c r="B162" s="271" t="s">
        <v>1619</v>
      </c>
      <c r="C162" s="271" t="s">
        <v>1620</v>
      </c>
      <c r="D162" s="271" t="s">
        <v>247</v>
      </c>
      <c r="E162" s="271" t="s">
        <v>273</v>
      </c>
      <c r="F162" s="271" t="s">
        <v>1621</v>
      </c>
      <c r="G162" s="271" t="s">
        <v>1585</v>
      </c>
      <c r="H162" s="271" t="s">
        <v>365</v>
      </c>
      <c r="I162" s="271" t="s">
        <v>96</v>
      </c>
      <c r="J162" s="271">
        <v>4848</v>
      </c>
      <c r="K162" s="271" t="s">
        <v>252</v>
      </c>
      <c r="L162" s="271" t="s">
        <v>97</v>
      </c>
      <c r="M162" s="271" t="s">
        <v>1276</v>
      </c>
      <c r="N162" s="271" t="s">
        <v>363</v>
      </c>
      <c r="O162" s="271" t="s">
        <v>14</v>
      </c>
      <c r="P162" s="271"/>
      <c r="Q162" s="262"/>
    </row>
    <row r="163" s="265" customFormat="1" spans="1:17">
      <c r="A163" s="269" t="s">
        <v>1626</v>
      </c>
      <c r="B163" s="269" t="s">
        <v>1627</v>
      </c>
      <c r="C163" s="269" t="s">
        <v>1628</v>
      </c>
      <c r="D163" s="269" t="s">
        <v>247</v>
      </c>
      <c r="E163" s="269" t="s">
        <v>288</v>
      </c>
      <c r="F163" s="269" t="s">
        <v>1629</v>
      </c>
      <c r="G163" s="269" t="s">
        <v>1602</v>
      </c>
      <c r="H163" s="269" t="s">
        <v>265</v>
      </c>
      <c r="I163" s="269" t="s">
        <v>60</v>
      </c>
      <c r="J163" s="269">
        <v>4998</v>
      </c>
      <c r="K163" s="269" t="s">
        <v>252</v>
      </c>
      <c r="L163" s="269" t="s">
        <v>64</v>
      </c>
      <c r="M163" s="269" t="s">
        <v>266</v>
      </c>
      <c r="N163" s="270" t="s">
        <v>363</v>
      </c>
      <c r="O163" s="271">
        <v>1</v>
      </c>
      <c r="P163" s="270">
        <v>1</v>
      </c>
      <c r="Q163" s="262"/>
    </row>
    <row r="164" s="265" customFormat="1" spans="1:17">
      <c r="A164" s="269" t="s">
        <v>1630</v>
      </c>
      <c r="B164" s="269" t="s">
        <v>1627</v>
      </c>
      <c r="C164" s="269" t="s">
        <v>1628</v>
      </c>
      <c r="D164" s="269" t="s">
        <v>247</v>
      </c>
      <c r="E164" s="269" t="s">
        <v>288</v>
      </c>
      <c r="F164" s="269" t="s">
        <v>1629</v>
      </c>
      <c r="G164" s="269" t="s">
        <v>1602</v>
      </c>
      <c r="H164" s="269" t="s">
        <v>372</v>
      </c>
      <c r="I164" s="269" t="s">
        <v>60</v>
      </c>
      <c r="J164" s="269">
        <v>6998</v>
      </c>
      <c r="K164" s="269" t="s">
        <v>252</v>
      </c>
      <c r="L164" s="269" t="s">
        <v>64</v>
      </c>
      <c r="M164" s="269" t="s">
        <v>856</v>
      </c>
      <c r="N164" s="270" t="s">
        <v>363</v>
      </c>
      <c r="O164" s="271">
        <v>2</v>
      </c>
      <c r="P164" s="270"/>
      <c r="Q164" s="262"/>
    </row>
    <row r="165" s="265" customFormat="1" hidden="1" spans="1:17">
      <c r="A165" s="271" t="s">
        <v>1631</v>
      </c>
      <c r="B165" s="271" t="s">
        <v>1627</v>
      </c>
      <c r="C165" s="271" t="s">
        <v>1628</v>
      </c>
      <c r="D165" s="271" t="s">
        <v>247</v>
      </c>
      <c r="E165" s="271" t="s">
        <v>288</v>
      </c>
      <c r="F165" s="271" t="s">
        <v>1629</v>
      </c>
      <c r="G165" s="271" t="s">
        <v>1602</v>
      </c>
      <c r="H165" s="271" t="s">
        <v>297</v>
      </c>
      <c r="I165" s="271" t="s">
        <v>60</v>
      </c>
      <c r="J165" s="271">
        <v>5258</v>
      </c>
      <c r="K165" s="271" t="s">
        <v>252</v>
      </c>
      <c r="L165" s="271" t="s">
        <v>64</v>
      </c>
      <c r="M165" s="271" t="s">
        <v>277</v>
      </c>
      <c r="N165" s="270" t="s">
        <v>363</v>
      </c>
      <c r="O165" s="271" t="s">
        <v>14</v>
      </c>
      <c r="P165" s="270"/>
      <c r="Q165" s="262"/>
    </row>
    <row r="166" s="261" customFormat="1" spans="1:17">
      <c r="A166" s="279" t="s">
        <v>1632</v>
      </c>
      <c r="B166" s="279" t="s">
        <v>1633</v>
      </c>
      <c r="C166" s="279" t="s">
        <v>1634</v>
      </c>
      <c r="D166" s="279" t="s">
        <v>247</v>
      </c>
      <c r="E166" s="279" t="s">
        <v>248</v>
      </c>
      <c r="F166" s="279" t="s">
        <v>1635</v>
      </c>
      <c r="G166" s="279" t="s">
        <v>1636</v>
      </c>
      <c r="H166" s="279" t="s">
        <v>265</v>
      </c>
      <c r="I166" s="279" t="s">
        <v>52</v>
      </c>
      <c r="J166" s="279">
        <v>5098</v>
      </c>
      <c r="K166" s="279" t="s">
        <v>252</v>
      </c>
      <c r="L166" s="279" t="s">
        <v>53</v>
      </c>
      <c r="M166" s="279" t="s">
        <v>266</v>
      </c>
      <c r="N166" s="274" t="s">
        <v>263</v>
      </c>
      <c r="O166" s="267">
        <v>1</v>
      </c>
      <c r="P166" s="267" t="s">
        <v>14</v>
      </c>
      <c r="Q166" s="262"/>
    </row>
    <row r="167" s="261" customFormat="1" hidden="1" spans="1:17">
      <c r="A167" s="274" t="s">
        <v>1637</v>
      </c>
      <c r="B167" s="274" t="s">
        <v>1633</v>
      </c>
      <c r="C167" s="274" t="s">
        <v>1634</v>
      </c>
      <c r="D167" s="274" t="s">
        <v>247</v>
      </c>
      <c r="E167" s="274" t="s">
        <v>248</v>
      </c>
      <c r="F167" s="274" t="s">
        <v>1635</v>
      </c>
      <c r="G167" s="274" t="s">
        <v>1636</v>
      </c>
      <c r="H167" s="274" t="s">
        <v>308</v>
      </c>
      <c r="I167" s="274" t="s">
        <v>52</v>
      </c>
      <c r="J167" s="274">
        <v>3098</v>
      </c>
      <c r="K167" s="274" t="s">
        <v>844</v>
      </c>
      <c r="L167" s="274" t="s">
        <v>53</v>
      </c>
      <c r="M167" s="274" t="s">
        <v>269</v>
      </c>
      <c r="N167" s="274" t="s">
        <v>263</v>
      </c>
      <c r="O167" s="275" t="s">
        <v>14</v>
      </c>
      <c r="P167" s="267"/>
      <c r="Q167" s="262"/>
    </row>
    <row r="168" s="261" customFormat="1" spans="1:17">
      <c r="A168" s="279" t="s">
        <v>1638</v>
      </c>
      <c r="B168" s="279" t="s">
        <v>1639</v>
      </c>
      <c r="C168" s="279" t="s">
        <v>1640</v>
      </c>
      <c r="D168" s="279" t="s">
        <v>247</v>
      </c>
      <c r="E168" s="279" t="s">
        <v>893</v>
      </c>
      <c r="F168" s="279" t="s">
        <v>1641</v>
      </c>
      <c r="G168" s="279" t="s">
        <v>1636</v>
      </c>
      <c r="H168" s="279" t="s">
        <v>265</v>
      </c>
      <c r="I168" s="279" t="s">
        <v>13</v>
      </c>
      <c r="J168" s="279">
        <v>5368</v>
      </c>
      <c r="K168" s="279" t="s">
        <v>844</v>
      </c>
      <c r="L168" s="279" t="s">
        <v>23</v>
      </c>
      <c r="M168" s="279" t="s">
        <v>266</v>
      </c>
      <c r="N168" s="274" t="s">
        <v>263</v>
      </c>
      <c r="O168" s="267">
        <v>1</v>
      </c>
      <c r="P168" s="267">
        <v>1</v>
      </c>
      <c r="Q168" s="262"/>
    </row>
    <row r="169" s="261" customFormat="1" hidden="1" spans="1:17">
      <c r="A169" s="274" t="s">
        <v>1642</v>
      </c>
      <c r="B169" s="274" t="s">
        <v>1639</v>
      </c>
      <c r="C169" s="274" t="s">
        <v>1640</v>
      </c>
      <c r="D169" s="274" t="s">
        <v>247</v>
      </c>
      <c r="E169" s="274" t="s">
        <v>893</v>
      </c>
      <c r="F169" s="274" t="s">
        <v>1641</v>
      </c>
      <c r="G169" s="274" t="s">
        <v>1636</v>
      </c>
      <c r="H169" s="274" t="s">
        <v>268</v>
      </c>
      <c r="I169" s="274" t="s">
        <v>13</v>
      </c>
      <c r="J169" s="274">
        <v>3098</v>
      </c>
      <c r="K169" s="274" t="s">
        <v>844</v>
      </c>
      <c r="L169" s="274" t="s">
        <v>23</v>
      </c>
      <c r="M169" s="274" t="s">
        <v>269</v>
      </c>
      <c r="N169" s="274" t="s">
        <v>263</v>
      </c>
      <c r="O169" s="275" t="s">
        <v>14</v>
      </c>
      <c r="P169" s="267"/>
      <c r="Q169" s="262"/>
    </row>
    <row r="170" s="261" customFormat="1" hidden="1" spans="1:17">
      <c r="A170" s="274" t="s">
        <v>1643</v>
      </c>
      <c r="B170" s="274" t="s">
        <v>1639</v>
      </c>
      <c r="C170" s="274" t="s">
        <v>1640</v>
      </c>
      <c r="D170" s="274" t="s">
        <v>247</v>
      </c>
      <c r="E170" s="274" t="s">
        <v>893</v>
      </c>
      <c r="F170" s="274" t="s">
        <v>1641</v>
      </c>
      <c r="G170" s="274" t="s">
        <v>1636</v>
      </c>
      <c r="H170" s="274" t="s">
        <v>276</v>
      </c>
      <c r="I170" s="274" t="s">
        <v>13</v>
      </c>
      <c r="J170" s="274">
        <v>5368</v>
      </c>
      <c r="K170" s="274" t="s">
        <v>844</v>
      </c>
      <c r="L170" s="274" t="s">
        <v>23</v>
      </c>
      <c r="M170" s="274" t="s">
        <v>277</v>
      </c>
      <c r="N170" s="274" t="s">
        <v>263</v>
      </c>
      <c r="O170" s="275" t="s">
        <v>14</v>
      </c>
      <c r="P170" s="267"/>
      <c r="Q170" s="262"/>
    </row>
    <row r="171" s="261" customFormat="1" spans="1:17">
      <c r="A171" s="279" t="s">
        <v>1644</v>
      </c>
      <c r="B171" s="279" t="s">
        <v>1645</v>
      </c>
      <c r="C171" s="279" t="s">
        <v>1646</v>
      </c>
      <c r="D171" s="279" t="s">
        <v>247</v>
      </c>
      <c r="E171" s="279" t="s">
        <v>860</v>
      </c>
      <c r="F171" s="279" t="s">
        <v>1647</v>
      </c>
      <c r="G171" s="279" t="s">
        <v>1648</v>
      </c>
      <c r="H171" s="279" t="s">
        <v>265</v>
      </c>
      <c r="I171" s="279" t="s">
        <v>100</v>
      </c>
      <c r="J171" s="279">
        <v>5098</v>
      </c>
      <c r="K171" s="279" t="s">
        <v>252</v>
      </c>
      <c r="L171" s="279" t="s">
        <v>102</v>
      </c>
      <c r="M171" s="279" t="s">
        <v>266</v>
      </c>
      <c r="N171" s="274" t="s">
        <v>263</v>
      </c>
      <c r="O171" s="267">
        <v>1</v>
      </c>
      <c r="P171" s="267" t="s">
        <v>14</v>
      </c>
      <c r="Q171" s="262"/>
    </row>
    <row r="172" s="262" customFormat="1" spans="1:16">
      <c r="A172" s="281" t="s">
        <v>1649</v>
      </c>
      <c r="B172" s="281" t="s">
        <v>1650</v>
      </c>
      <c r="C172" s="281" t="s">
        <v>1651</v>
      </c>
      <c r="D172" s="281" t="s">
        <v>247</v>
      </c>
      <c r="E172" s="281" t="s">
        <v>258</v>
      </c>
      <c r="F172" s="281" t="s">
        <v>1652</v>
      </c>
      <c r="G172" s="281" t="s">
        <v>1648</v>
      </c>
      <c r="H172" s="281" t="s">
        <v>265</v>
      </c>
      <c r="I172" s="281" t="s">
        <v>13</v>
      </c>
      <c r="J172" s="281">
        <v>5368</v>
      </c>
      <c r="K172" s="281" t="s">
        <v>252</v>
      </c>
      <c r="L172" s="281" t="s">
        <v>881</v>
      </c>
      <c r="M172" s="281" t="s">
        <v>266</v>
      </c>
      <c r="N172" s="282" t="s">
        <v>363</v>
      </c>
      <c r="O172" s="270">
        <v>1</v>
      </c>
      <c r="P172" s="270">
        <v>1</v>
      </c>
    </row>
    <row r="173" s="262" customFormat="1" hidden="1" spans="1:16">
      <c r="A173" s="282" t="s">
        <v>1653</v>
      </c>
      <c r="B173" s="282" t="s">
        <v>1650</v>
      </c>
      <c r="C173" s="282" t="s">
        <v>1651</v>
      </c>
      <c r="D173" s="282" t="s">
        <v>247</v>
      </c>
      <c r="E173" s="282" t="s">
        <v>258</v>
      </c>
      <c r="F173" s="282" t="s">
        <v>1652</v>
      </c>
      <c r="G173" s="282" t="s">
        <v>1648</v>
      </c>
      <c r="H173" s="282" t="s">
        <v>268</v>
      </c>
      <c r="I173" s="282" t="s">
        <v>13</v>
      </c>
      <c r="J173" s="282">
        <v>3098</v>
      </c>
      <c r="K173" s="282" t="s">
        <v>252</v>
      </c>
      <c r="L173" s="282" t="s">
        <v>881</v>
      </c>
      <c r="M173" s="282" t="s">
        <v>269</v>
      </c>
      <c r="N173" s="282" t="s">
        <v>363</v>
      </c>
      <c r="O173" s="271" t="s">
        <v>14</v>
      </c>
      <c r="P173" s="270"/>
    </row>
    <row r="174" s="262" customFormat="1" hidden="1" spans="1:16">
      <c r="A174" s="282" t="s">
        <v>1654</v>
      </c>
      <c r="B174" s="282" t="s">
        <v>1650</v>
      </c>
      <c r="C174" s="282" t="s">
        <v>1651</v>
      </c>
      <c r="D174" s="282" t="s">
        <v>247</v>
      </c>
      <c r="E174" s="282" t="s">
        <v>258</v>
      </c>
      <c r="F174" s="282" t="s">
        <v>1652</v>
      </c>
      <c r="G174" s="282" t="s">
        <v>1648</v>
      </c>
      <c r="H174" s="282" t="s">
        <v>1655</v>
      </c>
      <c r="I174" s="282" t="s">
        <v>13</v>
      </c>
      <c r="J174" s="282">
        <v>6828</v>
      </c>
      <c r="K174" s="282" t="s">
        <v>252</v>
      </c>
      <c r="L174" s="282" t="s">
        <v>881</v>
      </c>
      <c r="M174" s="282" t="s">
        <v>262</v>
      </c>
      <c r="N174" s="282" t="s">
        <v>363</v>
      </c>
      <c r="O174" s="271" t="s">
        <v>14</v>
      </c>
      <c r="P174" s="270"/>
    </row>
    <row r="175" s="261" customFormat="1" spans="1:17">
      <c r="A175" s="279" t="s">
        <v>1656</v>
      </c>
      <c r="B175" s="279" t="s">
        <v>1657</v>
      </c>
      <c r="C175" s="279" t="s">
        <v>1658</v>
      </c>
      <c r="D175" s="279" t="s">
        <v>247</v>
      </c>
      <c r="E175" s="279" t="s">
        <v>248</v>
      </c>
      <c r="F175" s="279" t="s">
        <v>1659</v>
      </c>
      <c r="G175" s="279" t="s">
        <v>1660</v>
      </c>
      <c r="H175" s="279" t="s">
        <v>265</v>
      </c>
      <c r="I175" s="279" t="s">
        <v>13</v>
      </c>
      <c r="J175" s="279">
        <v>5368</v>
      </c>
      <c r="K175" s="279" t="s">
        <v>252</v>
      </c>
      <c r="L175" s="279" t="s">
        <v>881</v>
      </c>
      <c r="M175" s="279" t="s">
        <v>266</v>
      </c>
      <c r="N175" s="274" t="s">
        <v>263</v>
      </c>
      <c r="O175" s="267">
        <v>1</v>
      </c>
      <c r="P175" s="267" t="s">
        <v>14</v>
      </c>
      <c r="Q175" s="262"/>
    </row>
    <row r="176" s="261" customFormat="1" hidden="1" spans="1:17">
      <c r="A176" s="274" t="s">
        <v>1661</v>
      </c>
      <c r="B176" s="274" t="s">
        <v>1657</v>
      </c>
      <c r="C176" s="274" t="s">
        <v>1658</v>
      </c>
      <c r="D176" s="274" t="s">
        <v>247</v>
      </c>
      <c r="E176" s="274" t="s">
        <v>248</v>
      </c>
      <c r="F176" s="274" t="s">
        <v>1659</v>
      </c>
      <c r="G176" s="274" t="s">
        <v>1660</v>
      </c>
      <c r="H176" s="274" t="s">
        <v>1272</v>
      </c>
      <c r="I176" s="274" t="s">
        <v>13</v>
      </c>
      <c r="J176" s="274">
        <v>3798</v>
      </c>
      <c r="K176" s="274" t="s">
        <v>252</v>
      </c>
      <c r="L176" s="274" t="s">
        <v>881</v>
      </c>
      <c r="M176" s="274" t="s">
        <v>269</v>
      </c>
      <c r="N176" s="274" t="s">
        <v>263</v>
      </c>
      <c r="O176" s="275" t="s">
        <v>14</v>
      </c>
      <c r="P176" s="267"/>
      <c r="Q176" s="262"/>
    </row>
    <row r="177" s="261" customFormat="1" spans="1:17">
      <c r="A177" s="279" t="s">
        <v>1662</v>
      </c>
      <c r="B177" s="279" t="s">
        <v>1663</v>
      </c>
      <c r="C177" s="279" t="s">
        <v>1664</v>
      </c>
      <c r="D177" s="279" t="s">
        <v>247</v>
      </c>
      <c r="E177" s="279" t="s">
        <v>258</v>
      </c>
      <c r="F177" s="279" t="s">
        <v>1665</v>
      </c>
      <c r="G177" s="279" t="s">
        <v>1666</v>
      </c>
      <c r="H177" s="279" t="s">
        <v>759</v>
      </c>
      <c r="I177" s="279" t="s">
        <v>13</v>
      </c>
      <c r="J177" s="279">
        <v>7418</v>
      </c>
      <c r="K177" s="279" t="s">
        <v>252</v>
      </c>
      <c r="L177" s="279" t="s">
        <v>881</v>
      </c>
      <c r="M177" s="279" t="s">
        <v>266</v>
      </c>
      <c r="N177" s="274" t="s">
        <v>263</v>
      </c>
      <c r="O177" s="267">
        <v>1</v>
      </c>
      <c r="P177" s="267" t="s">
        <v>14</v>
      </c>
      <c r="Q177" s="262"/>
    </row>
    <row r="178" s="261" customFormat="1" hidden="1" spans="1:17">
      <c r="A178" s="274" t="s">
        <v>1667</v>
      </c>
      <c r="B178" s="274" t="s">
        <v>1663</v>
      </c>
      <c r="C178" s="274" t="s">
        <v>1664</v>
      </c>
      <c r="D178" s="274" t="s">
        <v>247</v>
      </c>
      <c r="E178" s="274" t="s">
        <v>258</v>
      </c>
      <c r="F178" s="274" t="s">
        <v>1665</v>
      </c>
      <c r="G178" s="274" t="s">
        <v>1666</v>
      </c>
      <c r="H178" s="274" t="s">
        <v>268</v>
      </c>
      <c r="I178" s="274" t="s">
        <v>13</v>
      </c>
      <c r="J178" s="274">
        <v>3098</v>
      </c>
      <c r="K178" s="274" t="s">
        <v>252</v>
      </c>
      <c r="L178" s="274" t="s">
        <v>881</v>
      </c>
      <c r="M178" s="274" t="s">
        <v>269</v>
      </c>
      <c r="N178" s="274" t="s">
        <v>263</v>
      </c>
      <c r="O178" s="275" t="s">
        <v>14</v>
      </c>
      <c r="P178" s="267"/>
      <c r="Q178" s="262"/>
    </row>
    <row r="179" s="266" customFormat="1" spans="1:17">
      <c r="A179" s="281" t="s">
        <v>1668</v>
      </c>
      <c r="B179" s="281" t="s">
        <v>1669</v>
      </c>
      <c r="C179" s="281" t="s">
        <v>1670</v>
      </c>
      <c r="D179" s="281" t="s">
        <v>247</v>
      </c>
      <c r="E179" s="281" t="s">
        <v>860</v>
      </c>
      <c r="F179" s="281" t="s">
        <v>1671</v>
      </c>
      <c r="G179" s="281" t="s">
        <v>1666</v>
      </c>
      <c r="H179" s="281" t="s">
        <v>265</v>
      </c>
      <c r="I179" s="281" t="s">
        <v>33</v>
      </c>
      <c r="J179" s="281">
        <v>5368</v>
      </c>
      <c r="K179" s="281" t="s">
        <v>844</v>
      </c>
      <c r="L179" s="281" t="s">
        <v>34</v>
      </c>
      <c r="M179" s="281" t="s">
        <v>266</v>
      </c>
      <c r="N179" s="282" t="s">
        <v>363</v>
      </c>
      <c r="O179" s="270">
        <v>1</v>
      </c>
      <c r="P179" s="285">
        <v>1</v>
      </c>
      <c r="Q179" s="262"/>
    </row>
    <row r="180" s="266" customFormat="1" hidden="1" spans="1:17">
      <c r="A180" s="282" t="s">
        <v>1672</v>
      </c>
      <c r="B180" s="282" t="s">
        <v>1669</v>
      </c>
      <c r="C180" s="282" t="s">
        <v>1670</v>
      </c>
      <c r="D180" s="282" t="s">
        <v>247</v>
      </c>
      <c r="E180" s="282" t="s">
        <v>860</v>
      </c>
      <c r="F180" s="282" t="s">
        <v>1671</v>
      </c>
      <c r="G180" s="282" t="s">
        <v>1666</v>
      </c>
      <c r="H180" s="282" t="s">
        <v>297</v>
      </c>
      <c r="I180" s="282" t="s">
        <v>33</v>
      </c>
      <c r="J180" s="282">
        <v>5458</v>
      </c>
      <c r="K180" s="282" t="s">
        <v>844</v>
      </c>
      <c r="L180" s="282" t="s">
        <v>34</v>
      </c>
      <c r="M180" s="282" t="s">
        <v>277</v>
      </c>
      <c r="N180" s="282" t="s">
        <v>363</v>
      </c>
      <c r="O180" s="271" t="s">
        <v>14</v>
      </c>
      <c r="P180" s="286"/>
      <c r="Q180" s="262"/>
    </row>
    <row r="181" s="266" customFormat="1" spans="1:17">
      <c r="A181" s="281" t="s">
        <v>1673</v>
      </c>
      <c r="B181" s="281" t="s">
        <v>1674</v>
      </c>
      <c r="C181" s="281" t="s">
        <v>1675</v>
      </c>
      <c r="D181" s="281" t="s">
        <v>247</v>
      </c>
      <c r="E181" s="281" t="s">
        <v>860</v>
      </c>
      <c r="F181" s="281" t="s">
        <v>1676</v>
      </c>
      <c r="G181" s="281" t="s">
        <v>1666</v>
      </c>
      <c r="H181" s="281" t="s">
        <v>759</v>
      </c>
      <c r="I181" s="281" t="s">
        <v>33</v>
      </c>
      <c r="J181" s="281">
        <v>7998</v>
      </c>
      <c r="K181" s="281" t="s">
        <v>844</v>
      </c>
      <c r="L181" s="281" t="s">
        <v>34</v>
      </c>
      <c r="M181" s="281" t="s">
        <v>266</v>
      </c>
      <c r="N181" s="282" t="s">
        <v>363</v>
      </c>
      <c r="O181" s="270">
        <v>1</v>
      </c>
      <c r="P181" s="285">
        <v>1</v>
      </c>
      <c r="Q181" s="262"/>
    </row>
    <row r="182" s="266" customFormat="1" hidden="1" spans="1:17">
      <c r="A182" s="282" t="s">
        <v>1677</v>
      </c>
      <c r="B182" s="282" t="s">
        <v>1674</v>
      </c>
      <c r="C182" s="282" t="s">
        <v>1675</v>
      </c>
      <c r="D182" s="282" t="s">
        <v>247</v>
      </c>
      <c r="E182" s="282" t="s">
        <v>860</v>
      </c>
      <c r="F182" s="282" t="s">
        <v>1676</v>
      </c>
      <c r="G182" s="282" t="s">
        <v>1666</v>
      </c>
      <c r="H182" s="282" t="s">
        <v>365</v>
      </c>
      <c r="I182" s="282" t="s">
        <v>33</v>
      </c>
      <c r="J182" s="282">
        <v>4848</v>
      </c>
      <c r="K182" s="282" t="s">
        <v>844</v>
      </c>
      <c r="L182" s="282" t="s">
        <v>34</v>
      </c>
      <c r="M182" s="282" t="s">
        <v>1276</v>
      </c>
      <c r="N182" s="282" t="s">
        <v>363</v>
      </c>
      <c r="O182" s="271" t="s">
        <v>14</v>
      </c>
      <c r="P182" s="286"/>
      <c r="Q182" s="262"/>
    </row>
    <row r="183" s="262" customFormat="1" spans="1:16">
      <c r="A183" s="281" t="s">
        <v>1678</v>
      </c>
      <c r="B183" s="281" t="s">
        <v>1679</v>
      </c>
      <c r="C183" s="281" t="s">
        <v>1680</v>
      </c>
      <c r="D183" s="281" t="s">
        <v>247</v>
      </c>
      <c r="E183" s="281" t="s">
        <v>893</v>
      </c>
      <c r="F183" s="281" t="s">
        <v>1681</v>
      </c>
      <c r="G183" s="281" t="s">
        <v>1666</v>
      </c>
      <c r="H183" s="281" t="s">
        <v>265</v>
      </c>
      <c r="I183" s="281" t="s">
        <v>33</v>
      </c>
      <c r="J183" s="281">
        <v>5368</v>
      </c>
      <c r="K183" s="281" t="s">
        <v>844</v>
      </c>
      <c r="L183" s="281" t="s">
        <v>37</v>
      </c>
      <c r="M183" s="281" t="s">
        <v>266</v>
      </c>
      <c r="N183" s="282" t="s">
        <v>363</v>
      </c>
      <c r="O183" s="270">
        <v>1</v>
      </c>
      <c r="P183" s="285">
        <v>1</v>
      </c>
    </row>
    <row r="184" s="262" customFormat="1" hidden="1" spans="1:16">
      <c r="A184" s="282" t="s">
        <v>1682</v>
      </c>
      <c r="B184" s="282" t="s">
        <v>1679</v>
      </c>
      <c r="C184" s="282" t="s">
        <v>1680</v>
      </c>
      <c r="D184" s="282" t="s">
        <v>247</v>
      </c>
      <c r="E184" s="282" t="s">
        <v>893</v>
      </c>
      <c r="F184" s="282" t="s">
        <v>1681</v>
      </c>
      <c r="G184" s="282" t="s">
        <v>1666</v>
      </c>
      <c r="H184" s="282" t="s">
        <v>297</v>
      </c>
      <c r="I184" s="282" t="s">
        <v>33</v>
      </c>
      <c r="J184" s="282">
        <v>5458</v>
      </c>
      <c r="K184" s="282" t="s">
        <v>844</v>
      </c>
      <c r="L184" s="282" t="s">
        <v>37</v>
      </c>
      <c r="M184" s="282" t="s">
        <v>277</v>
      </c>
      <c r="N184" s="282" t="s">
        <v>363</v>
      </c>
      <c r="O184" s="271" t="s">
        <v>14</v>
      </c>
      <c r="P184" s="286"/>
    </row>
    <row r="185" s="262" customFormat="1" spans="1:16">
      <c r="A185" s="281" t="s">
        <v>1683</v>
      </c>
      <c r="B185" s="281" t="s">
        <v>1684</v>
      </c>
      <c r="C185" s="281" t="s">
        <v>1685</v>
      </c>
      <c r="D185" s="281" t="s">
        <v>247</v>
      </c>
      <c r="E185" s="281" t="s">
        <v>860</v>
      </c>
      <c r="F185" s="281" t="s">
        <v>1686</v>
      </c>
      <c r="G185" s="281" t="s">
        <v>1666</v>
      </c>
      <c r="H185" s="281" t="s">
        <v>924</v>
      </c>
      <c r="I185" s="281" t="s">
        <v>33</v>
      </c>
      <c r="J185" s="281">
        <v>5158</v>
      </c>
      <c r="K185" s="281" t="s">
        <v>844</v>
      </c>
      <c r="L185" s="281" t="s">
        <v>37</v>
      </c>
      <c r="M185" s="281" t="s">
        <v>266</v>
      </c>
      <c r="N185" s="282" t="s">
        <v>363</v>
      </c>
      <c r="O185" s="270">
        <v>1</v>
      </c>
      <c r="P185" s="285">
        <v>1</v>
      </c>
    </row>
    <row r="186" s="262" customFormat="1" hidden="1" spans="1:16">
      <c r="A186" s="282" t="s">
        <v>1687</v>
      </c>
      <c r="B186" s="282" t="s">
        <v>1684</v>
      </c>
      <c r="C186" s="282" t="s">
        <v>1685</v>
      </c>
      <c r="D186" s="282" t="s">
        <v>247</v>
      </c>
      <c r="E186" s="282" t="s">
        <v>860</v>
      </c>
      <c r="F186" s="282" t="s">
        <v>1686</v>
      </c>
      <c r="G186" s="282" t="s">
        <v>1666</v>
      </c>
      <c r="H186" s="282" t="s">
        <v>1605</v>
      </c>
      <c r="I186" s="282" t="s">
        <v>33</v>
      </c>
      <c r="J186" s="282">
        <v>5498</v>
      </c>
      <c r="K186" s="282" t="s">
        <v>844</v>
      </c>
      <c r="L186" s="282" t="s">
        <v>37</v>
      </c>
      <c r="M186" s="282" t="s">
        <v>1408</v>
      </c>
      <c r="N186" s="282" t="s">
        <v>363</v>
      </c>
      <c r="O186" s="271" t="s">
        <v>14</v>
      </c>
      <c r="P186" s="286"/>
    </row>
    <row r="187" s="262" customFormat="1" spans="1:16">
      <c r="A187" s="281" t="s">
        <v>1688</v>
      </c>
      <c r="B187" s="281" t="s">
        <v>1689</v>
      </c>
      <c r="C187" s="281" t="s">
        <v>1690</v>
      </c>
      <c r="D187" s="281" t="s">
        <v>247</v>
      </c>
      <c r="E187" s="281" t="s">
        <v>314</v>
      </c>
      <c r="F187" s="281" t="s">
        <v>1691</v>
      </c>
      <c r="G187" s="281" t="s">
        <v>1666</v>
      </c>
      <c r="H187" s="281" t="s">
        <v>265</v>
      </c>
      <c r="I187" s="281" t="s">
        <v>91</v>
      </c>
      <c r="J187" s="281">
        <v>5098</v>
      </c>
      <c r="K187" s="281" t="s">
        <v>252</v>
      </c>
      <c r="L187" s="281" t="s">
        <v>94</v>
      </c>
      <c r="M187" s="281" t="s">
        <v>266</v>
      </c>
      <c r="N187" s="282" t="s">
        <v>363</v>
      </c>
      <c r="O187" s="270">
        <v>1</v>
      </c>
      <c r="P187" s="285">
        <v>1</v>
      </c>
    </row>
    <row r="188" s="262" customFormat="1" hidden="1" spans="1:16">
      <c r="A188" s="282" t="s">
        <v>1692</v>
      </c>
      <c r="B188" s="282" t="s">
        <v>1689</v>
      </c>
      <c r="C188" s="282" t="s">
        <v>1690</v>
      </c>
      <c r="D188" s="282" t="s">
        <v>247</v>
      </c>
      <c r="E188" s="282" t="s">
        <v>314</v>
      </c>
      <c r="F188" s="282" t="s">
        <v>1691</v>
      </c>
      <c r="G188" s="282" t="s">
        <v>1666</v>
      </c>
      <c r="H188" s="282" t="s">
        <v>308</v>
      </c>
      <c r="I188" s="282" t="s">
        <v>91</v>
      </c>
      <c r="J188" s="282">
        <v>2998</v>
      </c>
      <c r="K188" s="282" t="s">
        <v>252</v>
      </c>
      <c r="L188" s="282" t="s">
        <v>94</v>
      </c>
      <c r="M188" s="282" t="s">
        <v>269</v>
      </c>
      <c r="N188" s="282" t="s">
        <v>363</v>
      </c>
      <c r="O188" s="271" t="s">
        <v>14</v>
      </c>
      <c r="P188" s="287"/>
    </row>
    <row r="189" s="262" customFormat="1" hidden="1" spans="1:16">
      <c r="A189" s="282" t="s">
        <v>1693</v>
      </c>
      <c r="B189" s="282" t="s">
        <v>1689</v>
      </c>
      <c r="C189" s="282" t="s">
        <v>1690</v>
      </c>
      <c r="D189" s="282" t="s">
        <v>247</v>
      </c>
      <c r="E189" s="282" t="s">
        <v>314</v>
      </c>
      <c r="F189" s="282" t="s">
        <v>1691</v>
      </c>
      <c r="G189" s="282" t="s">
        <v>1666</v>
      </c>
      <c r="H189" s="282" t="s">
        <v>365</v>
      </c>
      <c r="I189" s="282" t="s">
        <v>91</v>
      </c>
      <c r="J189" s="282">
        <v>5088</v>
      </c>
      <c r="K189" s="282" t="s">
        <v>252</v>
      </c>
      <c r="L189" s="282" t="s">
        <v>94</v>
      </c>
      <c r="M189" s="282" t="s">
        <v>1276</v>
      </c>
      <c r="N189" s="282" t="s">
        <v>363</v>
      </c>
      <c r="O189" s="271" t="s">
        <v>14</v>
      </c>
      <c r="P189" s="286"/>
    </row>
    <row r="190" s="262" customFormat="1" spans="1:16">
      <c r="A190" s="281" t="s">
        <v>1694</v>
      </c>
      <c r="B190" s="281" t="s">
        <v>1695</v>
      </c>
      <c r="C190" s="281" t="s">
        <v>1696</v>
      </c>
      <c r="D190" s="281" t="s">
        <v>247</v>
      </c>
      <c r="E190" s="281" t="s">
        <v>314</v>
      </c>
      <c r="F190" s="281" t="s">
        <v>1697</v>
      </c>
      <c r="G190" s="281" t="s">
        <v>1666</v>
      </c>
      <c r="H190" s="281" t="s">
        <v>265</v>
      </c>
      <c r="I190" s="281" t="s">
        <v>91</v>
      </c>
      <c r="J190" s="281">
        <v>5088</v>
      </c>
      <c r="K190" s="281" t="s">
        <v>252</v>
      </c>
      <c r="L190" s="281" t="s">
        <v>94</v>
      </c>
      <c r="M190" s="281" t="s">
        <v>266</v>
      </c>
      <c r="N190" s="282" t="s">
        <v>363</v>
      </c>
      <c r="O190" s="270">
        <v>1</v>
      </c>
      <c r="P190" s="285">
        <v>1</v>
      </c>
    </row>
    <row r="191" s="262" customFormat="1" hidden="1" spans="1:16">
      <c r="A191" s="282" t="s">
        <v>1698</v>
      </c>
      <c r="B191" s="282" t="s">
        <v>1695</v>
      </c>
      <c r="C191" s="282" t="s">
        <v>1696</v>
      </c>
      <c r="D191" s="282" t="s">
        <v>247</v>
      </c>
      <c r="E191" s="282" t="s">
        <v>314</v>
      </c>
      <c r="F191" s="282" t="s">
        <v>1697</v>
      </c>
      <c r="G191" s="282" t="s">
        <v>1666</v>
      </c>
      <c r="H191" s="282" t="s">
        <v>308</v>
      </c>
      <c r="I191" s="282" t="s">
        <v>91</v>
      </c>
      <c r="J191" s="282">
        <v>2998</v>
      </c>
      <c r="K191" s="282" t="s">
        <v>252</v>
      </c>
      <c r="L191" s="282" t="s">
        <v>94</v>
      </c>
      <c r="M191" s="282" t="s">
        <v>269</v>
      </c>
      <c r="N191" s="282" t="s">
        <v>363</v>
      </c>
      <c r="O191" s="271" t="s">
        <v>14</v>
      </c>
      <c r="P191" s="287"/>
    </row>
    <row r="192" s="262" customFormat="1" hidden="1" spans="1:16">
      <c r="A192" s="282" t="s">
        <v>1699</v>
      </c>
      <c r="B192" s="282" t="s">
        <v>1695</v>
      </c>
      <c r="C192" s="282" t="s">
        <v>1696</v>
      </c>
      <c r="D192" s="282" t="s">
        <v>247</v>
      </c>
      <c r="E192" s="282" t="s">
        <v>314</v>
      </c>
      <c r="F192" s="282" t="s">
        <v>1697</v>
      </c>
      <c r="G192" s="282" t="s">
        <v>1666</v>
      </c>
      <c r="H192" s="282" t="s">
        <v>365</v>
      </c>
      <c r="I192" s="282" t="s">
        <v>91</v>
      </c>
      <c r="J192" s="282">
        <v>5098</v>
      </c>
      <c r="K192" s="282" t="s">
        <v>252</v>
      </c>
      <c r="L192" s="282" t="s">
        <v>94</v>
      </c>
      <c r="M192" s="282" t="s">
        <v>1276</v>
      </c>
      <c r="N192" s="282" t="s">
        <v>363</v>
      </c>
      <c r="O192" s="271" t="s">
        <v>14</v>
      </c>
      <c r="P192" s="286"/>
    </row>
    <row r="193" s="262" customFormat="1" spans="1:16">
      <c r="A193" s="281" t="s">
        <v>1700</v>
      </c>
      <c r="B193" s="281" t="s">
        <v>1701</v>
      </c>
      <c r="C193" s="281" t="s">
        <v>1702</v>
      </c>
      <c r="D193" s="281" t="s">
        <v>247</v>
      </c>
      <c r="E193" s="281" t="s">
        <v>314</v>
      </c>
      <c r="F193" s="281" t="s">
        <v>1703</v>
      </c>
      <c r="G193" s="281" t="s">
        <v>1666</v>
      </c>
      <c r="H193" s="281" t="s">
        <v>265</v>
      </c>
      <c r="I193" s="281" t="s">
        <v>96</v>
      </c>
      <c r="J193" s="281">
        <v>5098</v>
      </c>
      <c r="K193" s="281" t="s">
        <v>252</v>
      </c>
      <c r="L193" s="281" t="s">
        <v>97</v>
      </c>
      <c r="M193" s="281" t="s">
        <v>266</v>
      </c>
      <c r="N193" s="282" t="s">
        <v>363</v>
      </c>
      <c r="O193" s="270">
        <v>1</v>
      </c>
      <c r="P193" s="285">
        <v>1</v>
      </c>
    </row>
    <row r="194" s="262" customFormat="1" hidden="1" spans="1:16">
      <c r="A194" s="282" t="s">
        <v>1704</v>
      </c>
      <c r="B194" s="282" t="s">
        <v>1701</v>
      </c>
      <c r="C194" s="282" t="s">
        <v>1702</v>
      </c>
      <c r="D194" s="282" t="s">
        <v>247</v>
      </c>
      <c r="E194" s="282" t="s">
        <v>314</v>
      </c>
      <c r="F194" s="282" t="s">
        <v>1703</v>
      </c>
      <c r="G194" s="282" t="s">
        <v>1666</v>
      </c>
      <c r="H194" s="282" t="s">
        <v>365</v>
      </c>
      <c r="I194" s="282" t="s">
        <v>96</v>
      </c>
      <c r="J194" s="282">
        <v>5098</v>
      </c>
      <c r="K194" s="282" t="s">
        <v>252</v>
      </c>
      <c r="L194" s="282" t="s">
        <v>97</v>
      </c>
      <c r="M194" s="282" t="s">
        <v>1276</v>
      </c>
      <c r="N194" s="282" t="s">
        <v>363</v>
      </c>
      <c r="O194" s="271" t="s">
        <v>14</v>
      </c>
      <c r="P194" s="287"/>
    </row>
    <row r="195" s="262" customFormat="1" hidden="1" spans="1:16">
      <c r="A195" s="282" t="s">
        <v>1705</v>
      </c>
      <c r="B195" s="282" t="s">
        <v>1701</v>
      </c>
      <c r="C195" s="282" t="s">
        <v>1702</v>
      </c>
      <c r="D195" s="282" t="s">
        <v>247</v>
      </c>
      <c r="E195" s="282" t="s">
        <v>314</v>
      </c>
      <c r="F195" s="282" t="s">
        <v>1703</v>
      </c>
      <c r="G195" s="282" t="s">
        <v>1666</v>
      </c>
      <c r="H195" s="282" t="s">
        <v>308</v>
      </c>
      <c r="I195" s="282" t="s">
        <v>96</v>
      </c>
      <c r="J195" s="282">
        <v>3098</v>
      </c>
      <c r="K195" s="282" t="s">
        <v>252</v>
      </c>
      <c r="L195" s="282" t="s">
        <v>97</v>
      </c>
      <c r="M195" s="282" t="s">
        <v>269</v>
      </c>
      <c r="N195" s="282" t="s">
        <v>363</v>
      </c>
      <c r="O195" s="271" t="s">
        <v>14</v>
      </c>
      <c r="P195" s="286"/>
    </row>
    <row r="196" s="262" customFormat="1" spans="1:16">
      <c r="A196" s="281" t="s">
        <v>1706</v>
      </c>
      <c r="B196" s="281" t="s">
        <v>1701</v>
      </c>
      <c r="C196" s="281" t="s">
        <v>1702</v>
      </c>
      <c r="D196" s="281" t="s">
        <v>247</v>
      </c>
      <c r="E196" s="281" t="s">
        <v>314</v>
      </c>
      <c r="F196" s="281" t="s">
        <v>1707</v>
      </c>
      <c r="G196" s="281" t="s">
        <v>1666</v>
      </c>
      <c r="H196" s="281" t="s">
        <v>265</v>
      </c>
      <c r="I196" s="281" t="s">
        <v>96</v>
      </c>
      <c r="J196" s="281">
        <v>5098</v>
      </c>
      <c r="K196" s="281" t="s">
        <v>252</v>
      </c>
      <c r="L196" s="281" t="s">
        <v>97</v>
      </c>
      <c r="M196" s="281" t="s">
        <v>266</v>
      </c>
      <c r="N196" s="282" t="s">
        <v>363</v>
      </c>
      <c r="O196" s="270">
        <v>1</v>
      </c>
      <c r="P196" s="285">
        <v>1</v>
      </c>
    </row>
    <row r="197" s="262" customFormat="1" hidden="1" spans="1:16">
      <c r="A197" s="282" t="s">
        <v>1708</v>
      </c>
      <c r="B197" s="282" t="s">
        <v>1701</v>
      </c>
      <c r="C197" s="282" t="s">
        <v>1702</v>
      </c>
      <c r="D197" s="282" t="s">
        <v>247</v>
      </c>
      <c r="E197" s="282" t="s">
        <v>314</v>
      </c>
      <c r="F197" s="282" t="s">
        <v>1707</v>
      </c>
      <c r="G197" s="282" t="s">
        <v>1666</v>
      </c>
      <c r="H197" s="282" t="s">
        <v>308</v>
      </c>
      <c r="I197" s="282" t="s">
        <v>96</v>
      </c>
      <c r="J197" s="282">
        <v>3098</v>
      </c>
      <c r="K197" s="282" t="s">
        <v>252</v>
      </c>
      <c r="L197" s="282" t="s">
        <v>97</v>
      </c>
      <c r="M197" s="282" t="s">
        <v>269</v>
      </c>
      <c r="N197" s="282" t="s">
        <v>363</v>
      </c>
      <c r="O197" s="271" t="s">
        <v>14</v>
      </c>
      <c r="P197" s="287"/>
    </row>
    <row r="198" s="262" customFormat="1" hidden="1" spans="1:16">
      <c r="A198" s="282" t="s">
        <v>1709</v>
      </c>
      <c r="B198" s="282" t="s">
        <v>1701</v>
      </c>
      <c r="C198" s="282" t="s">
        <v>1702</v>
      </c>
      <c r="D198" s="282" t="s">
        <v>247</v>
      </c>
      <c r="E198" s="282" t="s">
        <v>314</v>
      </c>
      <c r="F198" s="282" t="s">
        <v>1707</v>
      </c>
      <c r="G198" s="282" t="s">
        <v>1666</v>
      </c>
      <c r="H198" s="282" t="s">
        <v>365</v>
      </c>
      <c r="I198" s="282" t="s">
        <v>96</v>
      </c>
      <c r="J198" s="282">
        <v>5098</v>
      </c>
      <c r="K198" s="282" t="s">
        <v>252</v>
      </c>
      <c r="L198" s="282" t="s">
        <v>97</v>
      </c>
      <c r="M198" s="282" t="s">
        <v>1276</v>
      </c>
      <c r="N198" s="282" t="s">
        <v>363</v>
      </c>
      <c r="O198" s="271" t="s">
        <v>14</v>
      </c>
      <c r="P198" s="286"/>
    </row>
    <row r="199" s="266" customFormat="1" spans="1:17">
      <c r="A199" s="281" t="s">
        <v>1710</v>
      </c>
      <c r="B199" s="281" t="s">
        <v>1711</v>
      </c>
      <c r="C199" s="281" t="s">
        <v>1712</v>
      </c>
      <c r="D199" s="281" t="s">
        <v>247</v>
      </c>
      <c r="E199" s="281" t="s">
        <v>248</v>
      </c>
      <c r="F199" s="281" t="s">
        <v>1713</v>
      </c>
      <c r="G199" s="281" t="s">
        <v>1666</v>
      </c>
      <c r="H199" s="281" t="s">
        <v>265</v>
      </c>
      <c r="I199" s="281" t="s">
        <v>39</v>
      </c>
      <c r="J199" s="281">
        <v>5098</v>
      </c>
      <c r="K199" s="281" t="s">
        <v>252</v>
      </c>
      <c r="L199" s="281" t="s">
        <v>40</v>
      </c>
      <c r="M199" s="281" t="s">
        <v>266</v>
      </c>
      <c r="N199" s="282" t="s">
        <v>363</v>
      </c>
      <c r="O199" s="270">
        <v>1</v>
      </c>
      <c r="P199" s="285">
        <v>1</v>
      </c>
      <c r="Q199" s="262"/>
    </row>
    <row r="200" s="266" customFormat="1" hidden="1" spans="1:17">
      <c r="A200" s="282" t="s">
        <v>1714</v>
      </c>
      <c r="B200" s="282" t="s">
        <v>1711</v>
      </c>
      <c r="C200" s="282" t="s">
        <v>1712</v>
      </c>
      <c r="D200" s="282" t="s">
        <v>247</v>
      </c>
      <c r="E200" s="282" t="s">
        <v>248</v>
      </c>
      <c r="F200" s="282" t="s">
        <v>1713</v>
      </c>
      <c r="G200" s="282" t="s">
        <v>1666</v>
      </c>
      <c r="H200" s="282" t="s">
        <v>1715</v>
      </c>
      <c r="I200" s="282" t="s">
        <v>39</v>
      </c>
      <c r="J200" s="282">
        <v>6168</v>
      </c>
      <c r="K200" s="282" t="s">
        <v>252</v>
      </c>
      <c r="L200" s="282" t="s">
        <v>40</v>
      </c>
      <c r="M200" s="282" t="s">
        <v>277</v>
      </c>
      <c r="N200" s="282" t="s">
        <v>363</v>
      </c>
      <c r="O200" s="271" t="s">
        <v>14</v>
      </c>
      <c r="P200" s="286"/>
      <c r="Q200" s="262"/>
    </row>
    <row r="201" s="262" customFormat="1" spans="1:16">
      <c r="A201" s="281" t="s">
        <v>1716</v>
      </c>
      <c r="B201" s="281" t="s">
        <v>1717</v>
      </c>
      <c r="C201" s="281" t="s">
        <v>1718</v>
      </c>
      <c r="D201" s="281" t="s">
        <v>247</v>
      </c>
      <c r="E201" s="281" t="s">
        <v>860</v>
      </c>
      <c r="F201" s="281" t="s">
        <v>1719</v>
      </c>
      <c r="G201" s="281" t="s">
        <v>1666</v>
      </c>
      <c r="H201" s="281" t="s">
        <v>265</v>
      </c>
      <c r="I201" s="281" t="s">
        <v>39</v>
      </c>
      <c r="J201" s="281">
        <v>5098</v>
      </c>
      <c r="K201" s="281" t="s">
        <v>252</v>
      </c>
      <c r="L201" s="281" t="s">
        <v>40</v>
      </c>
      <c r="M201" s="281" t="s">
        <v>266</v>
      </c>
      <c r="N201" s="282" t="s">
        <v>363</v>
      </c>
      <c r="O201" s="270">
        <v>1</v>
      </c>
      <c r="P201" s="285">
        <v>1</v>
      </c>
    </row>
    <row r="202" s="262" customFormat="1" hidden="1" spans="1:16">
      <c r="A202" s="282" t="s">
        <v>1720</v>
      </c>
      <c r="B202" s="282" t="s">
        <v>1717</v>
      </c>
      <c r="C202" s="282" t="s">
        <v>1718</v>
      </c>
      <c r="D202" s="282" t="s">
        <v>247</v>
      </c>
      <c r="E202" s="282" t="s">
        <v>860</v>
      </c>
      <c r="F202" s="282" t="s">
        <v>1719</v>
      </c>
      <c r="G202" s="282" t="s">
        <v>1666</v>
      </c>
      <c r="H202" s="282" t="s">
        <v>297</v>
      </c>
      <c r="I202" s="282" t="s">
        <v>39</v>
      </c>
      <c r="J202" s="282">
        <v>5478</v>
      </c>
      <c r="K202" s="282" t="s">
        <v>252</v>
      </c>
      <c r="L202" s="282" t="s">
        <v>40</v>
      </c>
      <c r="M202" s="282" t="s">
        <v>277</v>
      </c>
      <c r="N202" s="282" t="s">
        <v>363</v>
      </c>
      <c r="O202" s="271" t="s">
        <v>14</v>
      </c>
      <c r="P202" s="286"/>
    </row>
    <row r="203" s="262" customFormat="1" spans="1:16">
      <c r="A203" s="281" t="s">
        <v>1721</v>
      </c>
      <c r="B203" s="281" t="s">
        <v>1722</v>
      </c>
      <c r="C203" s="281" t="s">
        <v>1723</v>
      </c>
      <c r="D203" s="281" t="s">
        <v>247</v>
      </c>
      <c r="E203" s="281" t="s">
        <v>893</v>
      </c>
      <c r="F203" s="281" t="s">
        <v>1724</v>
      </c>
      <c r="G203" s="281" t="s">
        <v>1666</v>
      </c>
      <c r="H203" s="281" t="s">
        <v>265</v>
      </c>
      <c r="I203" s="281" t="s">
        <v>78</v>
      </c>
      <c r="J203" s="281">
        <v>5898</v>
      </c>
      <c r="K203" s="281" t="s">
        <v>844</v>
      </c>
      <c r="L203" s="281" t="s">
        <v>79</v>
      </c>
      <c r="M203" s="281" t="s">
        <v>266</v>
      </c>
      <c r="N203" s="282" t="s">
        <v>363</v>
      </c>
      <c r="O203" s="270">
        <v>1</v>
      </c>
      <c r="P203" s="285">
        <v>1</v>
      </c>
    </row>
    <row r="204" s="262" customFormat="1" hidden="1" spans="1:16">
      <c r="A204" s="282" t="s">
        <v>1725</v>
      </c>
      <c r="B204" s="282" t="s">
        <v>1722</v>
      </c>
      <c r="C204" s="282" t="s">
        <v>1723</v>
      </c>
      <c r="D204" s="282" t="s">
        <v>247</v>
      </c>
      <c r="E204" s="282" t="s">
        <v>893</v>
      </c>
      <c r="F204" s="282" t="s">
        <v>1724</v>
      </c>
      <c r="G204" s="282" t="s">
        <v>1666</v>
      </c>
      <c r="H204" s="282" t="s">
        <v>1264</v>
      </c>
      <c r="I204" s="282" t="s">
        <v>78</v>
      </c>
      <c r="J204" s="282">
        <v>4798</v>
      </c>
      <c r="K204" s="282" t="s">
        <v>844</v>
      </c>
      <c r="L204" s="282" t="s">
        <v>79</v>
      </c>
      <c r="M204" s="282" t="s">
        <v>277</v>
      </c>
      <c r="N204" s="282" t="s">
        <v>363</v>
      </c>
      <c r="O204" s="271" t="s">
        <v>14</v>
      </c>
      <c r="P204" s="287"/>
    </row>
    <row r="205" s="262" customFormat="1" hidden="1" spans="1:16">
      <c r="A205" s="282" t="s">
        <v>1726</v>
      </c>
      <c r="B205" s="282" t="s">
        <v>1722</v>
      </c>
      <c r="C205" s="282" t="s">
        <v>1723</v>
      </c>
      <c r="D205" s="282" t="s">
        <v>247</v>
      </c>
      <c r="E205" s="282" t="s">
        <v>893</v>
      </c>
      <c r="F205" s="282" t="s">
        <v>1724</v>
      </c>
      <c r="G205" s="282" t="s">
        <v>1666</v>
      </c>
      <c r="H205" s="282" t="s">
        <v>308</v>
      </c>
      <c r="I205" s="282" t="s">
        <v>78</v>
      </c>
      <c r="J205" s="282">
        <v>3098</v>
      </c>
      <c r="K205" s="282" t="s">
        <v>844</v>
      </c>
      <c r="L205" s="282" t="s">
        <v>79</v>
      </c>
      <c r="M205" s="282" t="s">
        <v>269</v>
      </c>
      <c r="N205" s="282" t="s">
        <v>363</v>
      </c>
      <c r="O205" s="271" t="s">
        <v>14</v>
      </c>
      <c r="P205" s="286"/>
    </row>
    <row r="206" s="262" customFormat="1" spans="1:16">
      <c r="A206" s="281" t="s">
        <v>1727</v>
      </c>
      <c r="B206" s="281" t="s">
        <v>1728</v>
      </c>
      <c r="C206" s="281" t="s">
        <v>1729</v>
      </c>
      <c r="D206" s="281" t="s">
        <v>247</v>
      </c>
      <c r="E206" s="281" t="s">
        <v>360</v>
      </c>
      <c r="F206" s="281" t="s">
        <v>1730</v>
      </c>
      <c r="G206" s="281" t="s">
        <v>1666</v>
      </c>
      <c r="H206" s="281" t="s">
        <v>265</v>
      </c>
      <c r="I206" s="281" t="s">
        <v>67</v>
      </c>
      <c r="J206" s="281">
        <v>5089</v>
      </c>
      <c r="K206" s="281" t="s">
        <v>252</v>
      </c>
      <c r="L206" s="281" t="s">
        <v>69</v>
      </c>
      <c r="M206" s="281" t="s">
        <v>266</v>
      </c>
      <c r="N206" s="282" t="s">
        <v>363</v>
      </c>
      <c r="O206" s="270">
        <v>1</v>
      </c>
      <c r="P206" s="285">
        <v>1</v>
      </c>
    </row>
    <row r="207" s="262" customFormat="1" hidden="1" spans="1:16">
      <c r="A207" s="282" t="s">
        <v>1731</v>
      </c>
      <c r="B207" s="282" t="s">
        <v>1728</v>
      </c>
      <c r="C207" s="282" t="s">
        <v>1729</v>
      </c>
      <c r="D207" s="282" t="s">
        <v>247</v>
      </c>
      <c r="E207" s="282" t="s">
        <v>360</v>
      </c>
      <c r="F207" s="282" t="s">
        <v>1730</v>
      </c>
      <c r="G207" s="282" t="s">
        <v>1666</v>
      </c>
      <c r="H207" s="282" t="s">
        <v>1732</v>
      </c>
      <c r="I207" s="282" t="s">
        <v>67</v>
      </c>
      <c r="J207" s="282">
        <v>4298</v>
      </c>
      <c r="K207" s="282" t="s">
        <v>252</v>
      </c>
      <c r="L207" s="282" t="s">
        <v>69</v>
      </c>
      <c r="M207" s="282" t="s">
        <v>262</v>
      </c>
      <c r="N207" s="282" t="s">
        <v>363</v>
      </c>
      <c r="O207" s="271" t="s">
        <v>14</v>
      </c>
      <c r="P207" s="286"/>
    </row>
    <row r="208" s="262" customFormat="1" spans="1:16">
      <c r="A208" s="281" t="s">
        <v>1733</v>
      </c>
      <c r="B208" s="281" t="s">
        <v>1734</v>
      </c>
      <c r="C208" s="281" t="s">
        <v>1417</v>
      </c>
      <c r="D208" s="281" t="s">
        <v>247</v>
      </c>
      <c r="E208" s="281" t="s">
        <v>258</v>
      </c>
      <c r="F208" s="281" t="s">
        <v>1735</v>
      </c>
      <c r="G208" s="281" t="s">
        <v>1666</v>
      </c>
      <c r="H208" s="281" t="s">
        <v>265</v>
      </c>
      <c r="I208" s="281" t="s">
        <v>75</v>
      </c>
      <c r="J208" s="281">
        <v>5898</v>
      </c>
      <c r="K208" s="281" t="s">
        <v>1318</v>
      </c>
      <c r="L208" s="281" t="s">
        <v>76</v>
      </c>
      <c r="M208" s="281" t="s">
        <v>266</v>
      </c>
      <c r="N208" s="282" t="s">
        <v>363</v>
      </c>
      <c r="O208" s="270">
        <v>1</v>
      </c>
      <c r="P208" s="285">
        <v>1</v>
      </c>
    </row>
    <row r="209" s="262" customFormat="1" hidden="1" spans="1:16">
      <c r="A209" s="282" t="s">
        <v>1736</v>
      </c>
      <c r="B209" s="282" t="s">
        <v>1734</v>
      </c>
      <c r="C209" s="282" t="s">
        <v>1417</v>
      </c>
      <c r="D209" s="282" t="s">
        <v>247</v>
      </c>
      <c r="E209" s="282" t="s">
        <v>258</v>
      </c>
      <c r="F209" s="282" t="s">
        <v>1735</v>
      </c>
      <c r="G209" s="282" t="s">
        <v>1666</v>
      </c>
      <c r="H209" s="282" t="s">
        <v>308</v>
      </c>
      <c r="I209" s="282" t="s">
        <v>75</v>
      </c>
      <c r="J209" s="282">
        <v>3098</v>
      </c>
      <c r="K209" s="282" t="s">
        <v>1318</v>
      </c>
      <c r="L209" s="282" t="s">
        <v>76</v>
      </c>
      <c r="M209" s="282" t="s">
        <v>269</v>
      </c>
      <c r="N209" s="282" t="s">
        <v>363</v>
      </c>
      <c r="O209" s="271" t="s">
        <v>14</v>
      </c>
      <c r="P209" s="287"/>
    </row>
    <row r="210" s="262" customFormat="1" hidden="1" spans="1:16">
      <c r="A210" s="282" t="s">
        <v>1737</v>
      </c>
      <c r="B210" s="282" t="s">
        <v>1734</v>
      </c>
      <c r="C210" s="282" t="s">
        <v>1417</v>
      </c>
      <c r="D210" s="282" t="s">
        <v>247</v>
      </c>
      <c r="E210" s="282" t="s">
        <v>258</v>
      </c>
      <c r="F210" s="282" t="s">
        <v>1735</v>
      </c>
      <c r="G210" s="282" t="s">
        <v>1666</v>
      </c>
      <c r="H210" s="282" t="s">
        <v>365</v>
      </c>
      <c r="I210" s="282" t="s">
        <v>75</v>
      </c>
      <c r="J210" s="282">
        <v>5148</v>
      </c>
      <c r="K210" s="282" t="s">
        <v>1318</v>
      </c>
      <c r="L210" s="282" t="s">
        <v>76</v>
      </c>
      <c r="M210" s="282" t="s">
        <v>1276</v>
      </c>
      <c r="N210" s="282" t="s">
        <v>363</v>
      </c>
      <c r="O210" s="271" t="s">
        <v>14</v>
      </c>
      <c r="P210" s="286"/>
    </row>
    <row r="211" s="266" customFormat="1" spans="1:17">
      <c r="A211" s="281" t="s">
        <v>1738</v>
      </c>
      <c r="B211" s="281" t="s">
        <v>1739</v>
      </c>
      <c r="C211" s="281" t="s">
        <v>1740</v>
      </c>
      <c r="D211" s="281" t="s">
        <v>247</v>
      </c>
      <c r="E211" s="281" t="s">
        <v>314</v>
      </c>
      <c r="F211" s="281" t="s">
        <v>1741</v>
      </c>
      <c r="G211" s="281" t="s">
        <v>1666</v>
      </c>
      <c r="H211" s="281" t="s">
        <v>265</v>
      </c>
      <c r="I211" s="281" t="s">
        <v>91</v>
      </c>
      <c r="J211" s="281">
        <v>5088</v>
      </c>
      <c r="K211" s="281" t="s">
        <v>252</v>
      </c>
      <c r="L211" s="281" t="s">
        <v>92</v>
      </c>
      <c r="M211" s="281" t="s">
        <v>266</v>
      </c>
      <c r="N211" s="282" t="s">
        <v>363</v>
      </c>
      <c r="O211" s="270">
        <v>1</v>
      </c>
      <c r="P211" s="285">
        <v>1</v>
      </c>
      <c r="Q211" s="262"/>
    </row>
    <row r="212" s="266" customFormat="1" hidden="1" spans="1:17">
      <c r="A212" s="282" t="s">
        <v>1742</v>
      </c>
      <c r="B212" s="282" t="s">
        <v>1739</v>
      </c>
      <c r="C212" s="282" t="s">
        <v>1740</v>
      </c>
      <c r="D212" s="282" t="s">
        <v>247</v>
      </c>
      <c r="E212" s="282" t="s">
        <v>314</v>
      </c>
      <c r="F212" s="282" t="s">
        <v>1741</v>
      </c>
      <c r="G212" s="282" t="s">
        <v>1666</v>
      </c>
      <c r="H212" s="282" t="s">
        <v>365</v>
      </c>
      <c r="I212" s="282" t="s">
        <v>91</v>
      </c>
      <c r="J212" s="282">
        <v>5088</v>
      </c>
      <c r="K212" s="282" t="s">
        <v>252</v>
      </c>
      <c r="L212" s="282" t="s">
        <v>92</v>
      </c>
      <c r="M212" s="282" t="s">
        <v>1276</v>
      </c>
      <c r="N212" s="282" t="s">
        <v>363</v>
      </c>
      <c r="O212" s="271" t="s">
        <v>14</v>
      </c>
      <c r="P212" s="287"/>
      <c r="Q212" s="262"/>
    </row>
    <row r="213" s="266" customFormat="1" hidden="1" spans="1:17">
      <c r="A213" s="282" t="s">
        <v>1743</v>
      </c>
      <c r="B213" s="282" t="s">
        <v>1739</v>
      </c>
      <c r="C213" s="282" t="s">
        <v>1740</v>
      </c>
      <c r="D213" s="282" t="s">
        <v>247</v>
      </c>
      <c r="E213" s="282" t="s">
        <v>314</v>
      </c>
      <c r="F213" s="282" t="s">
        <v>1741</v>
      </c>
      <c r="G213" s="282" t="s">
        <v>1666</v>
      </c>
      <c r="H213" s="282" t="s">
        <v>308</v>
      </c>
      <c r="I213" s="282" t="s">
        <v>91</v>
      </c>
      <c r="J213" s="282">
        <v>2998</v>
      </c>
      <c r="K213" s="282" t="s">
        <v>252</v>
      </c>
      <c r="L213" s="282" t="s">
        <v>92</v>
      </c>
      <c r="M213" s="282" t="s">
        <v>269</v>
      </c>
      <c r="N213" s="282" t="s">
        <v>363</v>
      </c>
      <c r="O213" s="271" t="s">
        <v>14</v>
      </c>
      <c r="P213" s="286"/>
      <c r="Q213" s="262"/>
    </row>
    <row r="214" s="266" customFormat="1" spans="1:17">
      <c r="A214" s="281" t="s">
        <v>1744</v>
      </c>
      <c r="B214" s="281" t="s">
        <v>1745</v>
      </c>
      <c r="C214" s="281" t="s">
        <v>1746</v>
      </c>
      <c r="D214" s="281" t="s">
        <v>247</v>
      </c>
      <c r="E214" s="281" t="s">
        <v>314</v>
      </c>
      <c r="F214" s="281" t="s">
        <v>1747</v>
      </c>
      <c r="G214" s="281" t="s">
        <v>1666</v>
      </c>
      <c r="H214" s="281" t="s">
        <v>265</v>
      </c>
      <c r="I214" s="281" t="s">
        <v>91</v>
      </c>
      <c r="J214" s="281">
        <v>5088</v>
      </c>
      <c r="K214" s="281" t="s">
        <v>252</v>
      </c>
      <c r="L214" s="281" t="s">
        <v>92</v>
      </c>
      <c r="M214" s="281" t="s">
        <v>266</v>
      </c>
      <c r="N214" s="282" t="s">
        <v>363</v>
      </c>
      <c r="O214" s="270">
        <v>1</v>
      </c>
      <c r="P214" s="285">
        <v>1</v>
      </c>
      <c r="Q214" s="262"/>
    </row>
    <row r="215" s="266" customFormat="1" hidden="1" spans="1:17">
      <c r="A215" s="282" t="s">
        <v>1748</v>
      </c>
      <c r="B215" s="282" t="s">
        <v>1745</v>
      </c>
      <c r="C215" s="282" t="s">
        <v>1746</v>
      </c>
      <c r="D215" s="282" t="s">
        <v>247</v>
      </c>
      <c r="E215" s="282" t="s">
        <v>314</v>
      </c>
      <c r="F215" s="282" t="s">
        <v>1747</v>
      </c>
      <c r="G215" s="282" t="s">
        <v>1666</v>
      </c>
      <c r="H215" s="282" t="s">
        <v>365</v>
      </c>
      <c r="I215" s="282" t="s">
        <v>91</v>
      </c>
      <c r="J215" s="282">
        <v>5088</v>
      </c>
      <c r="K215" s="282" t="s">
        <v>252</v>
      </c>
      <c r="L215" s="282" t="s">
        <v>92</v>
      </c>
      <c r="M215" s="282" t="s">
        <v>1276</v>
      </c>
      <c r="N215" s="282" t="s">
        <v>363</v>
      </c>
      <c r="O215" s="271" t="s">
        <v>14</v>
      </c>
      <c r="P215" s="287"/>
      <c r="Q215" s="262"/>
    </row>
    <row r="216" s="266" customFormat="1" hidden="1" spans="1:17">
      <c r="A216" s="282" t="s">
        <v>1749</v>
      </c>
      <c r="B216" s="282" t="s">
        <v>1745</v>
      </c>
      <c r="C216" s="282" t="s">
        <v>1746</v>
      </c>
      <c r="D216" s="282" t="s">
        <v>247</v>
      </c>
      <c r="E216" s="282" t="s">
        <v>314</v>
      </c>
      <c r="F216" s="282" t="s">
        <v>1747</v>
      </c>
      <c r="G216" s="282" t="s">
        <v>1666</v>
      </c>
      <c r="H216" s="282" t="s">
        <v>308</v>
      </c>
      <c r="I216" s="282" t="s">
        <v>91</v>
      </c>
      <c r="J216" s="282">
        <v>2998</v>
      </c>
      <c r="K216" s="282" t="s">
        <v>252</v>
      </c>
      <c r="L216" s="282" t="s">
        <v>92</v>
      </c>
      <c r="M216" s="282" t="s">
        <v>269</v>
      </c>
      <c r="N216" s="282" t="s">
        <v>363</v>
      </c>
      <c r="O216" s="271" t="s">
        <v>14</v>
      </c>
      <c r="P216" s="286"/>
      <c r="Q216" s="262"/>
    </row>
    <row r="217" s="266" customFormat="1" spans="1:17">
      <c r="A217" s="281" t="s">
        <v>1750</v>
      </c>
      <c r="B217" s="281" t="s">
        <v>1751</v>
      </c>
      <c r="C217" s="281" t="s">
        <v>1752</v>
      </c>
      <c r="D217" s="281" t="s">
        <v>247</v>
      </c>
      <c r="E217" s="281" t="s">
        <v>314</v>
      </c>
      <c r="F217" s="281" t="s">
        <v>1753</v>
      </c>
      <c r="G217" s="281" t="s">
        <v>1666</v>
      </c>
      <c r="H217" s="281" t="s">
        <v>265</v>
      </c>
      <c r="I217" s="281" t="s">
        <v>26</v>
      </c>
      <c r="J217" s="281">
        <v>5368</v>
      </c>
      <c r="K217" s="281" t="s">
        <v>252</v>
      </c>
      <c r="L217" s="281" t="s">
        <v>30</v>
      </c>
      <c r="M217" s="281" t="s">
        <v>266</v>
      </c>
      <c r="N217" s="282" t="s">
        <v>363</v>
      </c>
      <c r="O217" s="270">
        <v>1</v>
      </c>
      <c r="P217" s="285">
        <v>1</v>
      </c>
      <c r="Q217" s="262"/>
    </row>
    <row r="218" s="266" customFormat="1" hidden="1" spans="1:17">
      <c r="A218" s="282" t="s">
        <v>1754</v>
      </c>
      <c r="B218" s="282" t="s">
        <v>1751</v>
      </c>
      <c r="C218" s="282" t="s">
        <v>1752</v>
      </c>
      <c r="D218" s="282" t="s">
        <v>247</v>
      </c>
      <c r="E218" s="282" t="s">
        <v>314</v>
      </c>
      <c r="F218" s="282" t="s">
        <v>1753</v>
      </c>
      <c r="G218" s="282" t="s">
        <v>1666</v>
      </c>
      <c r="H218" s="282" t="s">
        <v>365</v>
      </c>
      <c r="I218" s="282" t="s">
        <v>26</v>
      </c>
      <c r="J218" s="282">
        <v>4848</v>
      </c>
      <c r="K218" s="282" t="s">
        <v>844</v>
      </c>
      <c r="L218" s="282" t="s">
        <v>30</v>
      </c>
      <c r="M218" s="282" t="s">
        <v>1276</v>
      </c>
      <c r="N218" s="282" t="s">
        <v>363</v>
      </c>
      <c r="O218" s="271" t="s">
        <v>14</v>
      </c>
      <c r="P218" s="286"/>
      <c r="Q218" s="262"/>
    </row>
    <row r="219" s="266" customFormat="1" spans="1:17">
      <c r="A219" s="281" t="s">
        <v>1755</v>
      </c>
      <c r="B219" s="281" t="s">
        <v>910</v>
      </c>
      <c r="C219" s="281" t="s">
        <v>911</v>
      </c>
      <c r="D219" s="281" t="s">
        <v>247</v>
      </c>
      <c r="E219" s="281" t="s">
        <v>273</v>
      </c>
      <c r="F219" s="281" t="s">
        <v>1756</v>
      </c>
      <c r="G219" s="281" t="s">
        <v>1666</v>
      </c>
      <c r="H219" s="281" t="s">
        <v>265</v>
      </c>
      <c r="I219" s="281" t="s">
        <v>26</v>
      </c>
      <c r="J219" s="281">
        <v>5368</v>
      </c>
      <c r="K219" s="281" t="s">
        <v>252</v>
      </c>
      <c r="L219" s="281" t="s">
        <v>30</v>
      </c>
      <c r="M219" s="281" t="s">
        <v>266</v>
      </c>
      <c r="N219" s="282" t="s">
        <v>363</v>
      </c>
      <c r="O219" s="270">
        <v>1</v>
      </c>
      <c r="P219" s="285">
        <v>1</v>
      </c>
      <c r="Q219" s="262"/>
    </row>
    <row r="220" s="266" customFormat="1" hidden="1" spans="1:17">
      <c r="A220" s="282" t="s">
        <v>1757</v>
      </c>
      <c r="B220" s="282" t="s">
        <v>910</v>
      </c>
      <c r="C220" s="282" t="s">
        <v>911</v>
      </c>
      <c r="D220" s="282" t="s">
        <v>247</v>
      </c>
      <c r="E220" s="282" t="s">
        <v>273</v>
      </c>
      <c r="F220" s="282" t="s">
        <v>1756</v>
      </c>
      <c r="G220" s="282" t="s">
        <v>1666</v>
      </c>
      <c r="H220" s="282" t="s">
        <v>297</v>
      </c>
      <c r="I220" s="282" t="s">
        <v>26</v>
      </c>
      <c r="J220" s="282">
        <v>5458</v>
      </c>
      <c r="K220" s="282" t="s">
        <v>844</v>
      </c>
      <c r="L220" s="282" t="s">
        <v>30</v>
      </c>
      <c r="M220" s="282" t="s">
        <v>277</v>
      </c>
      <c r="N220" s="282" t="s">
        <v>363</v>
      </c>
      <c r="O220" s="271" t="s">
        <v>14</v>
      </c>
      <c r="P220" s="286"/>
      <c r="Q220" s="262"/>
    </row>
    <row r="221" s="266" customFormat="1" spans="1:17">
      <c r="A221" s="281" t="s">
        <v>1758</v>
      </c>
      <c r="B221" s="281" t="s">
        <v>1759</v>
      </c>
      <c r="C221" s="281" t="s">
        <v>1760</v>
      </c>
      <c r="D221" s="281" t="s">
        <v>247</v>
      </c>
      <c r="E221" s="281" t="s">
        <v>273</v>
      </c>
      <c r="F221" s="281" t="s">
        <v>1761</v>
      </c>
      <c r="G221" s="281" t="s">
        <v>1666</v>
      </c>
      <c r="H221" s="281" t="s">
        <v>265</v>
      </c>
      <c r="I221" s="281" t="s">
        <v>72</v>
      </c>
      <c r="J221" s="281">
        <v>5898</v>
      </c>
      <c r="K221" s="281" t="s">
        <v>252</v>
      </c>
      <c r="L221" s="281" t="s">
        <v>73</v>
      </c>
      <c r="M221" s="281" t="s">
        <v>266</v>
      </c>
      <c r="N221" s="282" t="s">
        <v>363</v>
      </c>
      <c r="O221" s="270">
        <v>1</v>
      </c>
      <c r="P221" s="285">
        <v>1</v>
      </c>
      <c r="Q221" s="262"/>
    </row>
    <row r="222" s="266" customFormat="1" hidden="1" spans="1:17">
      <c r="A222" s="282" t="s">
        <v>1762</v>
      </c>
      <c r="B222" s="282" t="s">
        <v>1759</v>
      </c>
      <c r="C222" s="282" t="s">
        <v>1760</v>
      </c>
      <c r="D222" s="282" t="s">
        <v>247</v>
      </c>
      <c r="E222" s="282" t="s">
        <v>273</v>
      </c>
      <c r="F222" s="282" t="s">
        <v>1761</v>
      </c>
      <c r="G222" s="282" t="s">
        <v>1666</v>
      </c>
      <c r="H222" s="282" t="s">
        <v>365</v>
      </c>
      <c r="I222" s="282" t="s">
        <v>72</v>
      </c>
      <c r="J222" s="282">
        <v>5148</v>
      </c>
      <c r="K222" s="282" t="s">
        <v>252</v>
      </c>
      <c r="L222" s="282" t="s">
        <v>73</v>
      </c>
      <c r="M222" s="282" t="s">
        <v>1276</v>
      </c>
      <c r="N222" s="282" t="s">
        <v>363</v>
      </c>
      <c r="O222" s="271" t="s">
        <v>14</v>
      </c>
      <c r="P222" s="287"/>
      <c r="Q222" s="262"/>
    </row>
    <row r="223" s="266" customFormat="1" hidden="1" spans="1:17">
      <c r="A223" s="282" t="s">
        <v>1763</v>
      </c>
      <c r="B223" s="282" t="s">
        <v>1759</v>
      </c>
      <c r="C223" s="282" t="s">
        <v>1760</v>
      </c>
      <c r="D223" s="282" t="s">
        <v>247</v>
      </c>
      <c r="E223" s="282" t="s">
        <v>273</v>
      </c>
      <c r="F223" s="282" t="s">
        <v>1761</v>
      </c>
      <c r="G223" s="282" t="s">
        <v>1666</v>
      </c>
      <c r="H223" s="282" t="s">
        <v>308</v>
      </c>
      <c r="I223" s="282" t="s">
        <v>72</v>
      </c>
      <c r="J223" s="282">
        <v>3098</v>
      </c>
      <c r="K223" s="282" t="s">
        <v>252</v>
      </c>
      <c r="L223" s="282" t="s">
        <v>73</v>
      </c>
      <c r="M223" s="282" t="s">
        <v>269</v>
      </c>
      <c r="N223" s="282" t="s">
        <v>363</v>
      </c>
      <c r="O223" s="271" t="s">
        <v>14</v>
      </c>
      <c r="P223" s="286"/>
      <c r="Q223" s="262"/>
    </row>
    <row r="224" s="266" customFormat="1" spans="1:17">
      <c r="A224" s="281" t="s">
        <v>1764</v>
      </c>
      <c r="B224" s="281" t="s">
        <v>1765</v>
      </c>
      <c r="C224" s="281" t="s">
        <v>1766</v>
      </c>
      <c r="D224" s="281" t="s">
        <v>247</v>
      </c>
      <c r="E224" s="281" t="s">
        <v>288</v>
      </c>
      <c r="F224" s="281" t="s">
        <v>1767</v>
      </c>
      <c r="G224" s="281" t="s">
        <v>1666</v>
      </c>
      <c r="H224" s="281" t="s">
        <v>265</v>
      </c>
      <c r="I224" s="281" t="s">
        <v>45</v>
      </c>
      <c r="J224" s="281">
        <v>5398</v>
      </c>
      <c r="K224" s="281" t="s">
        <v>844</v>
      </c>
      <c r="L224" s="281" t="s">
        <v>51</v>
      </c>
      <c r="M224" s="281" t="s">
        <v>266</v>
      </c>
      <c r="N224" s="282" t="s">
        <v>363</v>
      </c>
      <c r="O224" s="270">
        <v>1</v>
      </c>
      <c r="P224" s="285">
        <v>1</v>
      </c>
      <c r="Q224" s="262"/>
    </row>
    <row r="225" s="266" customFormat="1" hidden="1" spans="1:17">
      <c r="A225" s="282" t="s">
        <v>1768</v>
      </c>
      <c r="B225" s="282" t="s">
        <v>1765</v>
      </c>
      <c r="C225" s="282" t="s">
        <v>1766</v>
      </c>
      <c r="D225" s="282" t="s">
        <v>247</v>
      </c>
      <c r="E225" s="282" t="s">
        <v>288</v>
      </c>
      <c r="F225" s="282" t="s">
        <v>1767</v>
      </c>
      <c r="G225" s="282" t="s">
        <v>1666</v>
      </c>
      <c r="H225" s="282" t="s">
        <v>297</v>
      </c>
      <c r="I225" s="282" t="s">
        <v>45</v>
      </c>
      <c r="J225" s="282">
        <v>5498</v>
      </c>
      <c r="K225" s="282" t="s">
        <v>844</v>
      </c>
      <c r="L225" s="282" t="s">
        <v>51</v>
      </c>
      <c r="M225" s="282" t="s">
        <v>277</v>
      </c>
      <c r="N225" s="282" t="s">
        <v>363</v>
      </c>
      <c r="O225" s="271" t="s">
        <v>14</v>
      </c>
      <c r="P225" s="286"/>
      <c r="Q225" s="262"/>
    </row>
    <row r="226" s="266" customFormat="1" spans="1:17">
      <c r="A226" s="281" t="s">
        <v>1769</v>
      </c>
      <c r="B226" s="281" t="s">
        <v>1770</v>
      </c>
      <c r="C226" s="281" t="s">
        <v>1771</v>
      </c>
      <c r="D226" s="281" t="s">
        <v>247</v>
      </c>
      <c r="E226" s="281" t="s">
        <v>288</v>
      </c>
      <c r="F226" s="281" t="s">
        <v>1772</v>
      </c>
      <c r="G226" s="281" t="s">
        <v>1666</v>
      </c>
      <c r="H226" s="281" t="s">
        <v>335</v>
      </c>
      <c r="I226" s="281" t="s">
        <v>45</v>
      </c>
      <c r="J226" s="281">
        <v>9388</v>
      </c>
      <c r="K226" s="281" t="s">
        <v>252</v>
      </c>
      <c r="L226" s="281" t="s">
        <v>51</v>
      </c>
      <c r="M226" s="281" t="s">
        <v>856</v>
      </c>
      <c r="N226" s="282" t="s">
        <v>363</v>
      </c>
      <c r="O226" s="270">
        <v>1</v>
      </c>
      <c r="P226" s="285">
        <v>1</v>
      </c>
      <c r="Q226" s="262"/>
    </row>
    <row r="227" s="266" customFormat="1" hidden="1" spans="1:17">
      <c r="A227" s="282" t="s">
        <v>1773</v>
      </c>
      <c r="B227" s="282" t="s">
        <v>1770</v>
      </c>
      <c r="C227" s="282" t="s">
        <v>1771</v>
      </c>
      <c r="D227" s="282" t="s">
        <v>247</v>
      </c>
      <c r="E227" s="282" t="s">
        <v>288</v>
      </c>
      <c r="F227" s="282" t="s">
        <v>1772</v>
      </c>
      <c r="G227" s="282" t="s">
        <v>1666</v>
      </c>
      <c r="H227" s="282" t="s">
        <v>1507</v>
      </c>
      <c r="I227" s="282" t="s">
        <v>45</v>
      </c>
      <c r="J227" s="282">
        <v>8688</v>
      </c>
      <c r="K227" s="282" t="s">
        <v>844</v>
      </c>
      <c r="L227" s="282" t="s">
        <v>51</v>
      </c>
      <c r="M227" s="282" t="s">
        <v>1276</v>
      </c>
      <c r="N227" s="282" t="s">
        <v>363</v>
      </c>
      <c r="O227" s="271" t="s">
        <v>14</v>
      </c>
      <c r="P227" s="286"/>
      <c r="Q227" s="262"/>
    </row>
    <row r="228" s="266" customFormat="1" spans="1:17">
      <c r="A228" s="281" t="s">
        <v>1774</v>
      </c>
      <c r="B228" s="281" t="s">
        <v>1775</v>
      </c>
      <c r="C228" s="281" t="s">
        <v>1776</v>
      </c>
      <c r="D228" s="281" t="s">
        <v>247</v>
      </c>
      <c r="E228" s="281" t="s">
        <v>1777</v>
      </c>
      <c r="F228" s="281" t="s">
        <v>1778</v>
      </c>
      <c r="G228" s="281" t="s">
        <v>1666</v>
      </c>
      <c r="H228" s="281" t="s">
        <v>924</v>
      </c>
      <c r="I228" s="281" t="s">
        <v>13</v>
      </c>
      <c r="J228" s="281">
        <v>5158</v>
      </c>
      <c r="K228" s="281" t="s">
        <v>252</v>
      </c>
      <c r="L228" s="281" t="s">
        <v>20</v>
      </c>
      <c r="M228" s="281" t="s">
        <v>266</v>
      </c>
      <c r="N228" s="282" t="s">
        <v>363</v>
      </c>
      <c r="O228" s="270">
        <v>1</v>
      </c>
      <c r="P228" s="285">
        <v>1</v>
      </c>
      <c r="Q228" s="262"/>
    </row>
    <row r="229" s="266" customFormat="1" hidden="1" spans="1:17">
      <c r="A229" s="282" t="s">
        <v>1779</v>
      </c>
      <c r="B229" s="282" t="s">
        <v>1775</v>
      </c>
      <c r="C229" s="282" t="s">
        <v>1776</v>
      </c>
      <c r="D229" s="282" t="s">
        <v>247</v>
      </c>
      <c r="E229" s="282" t="s">
        <v>1777</v>
      </c>
      <c r="F229" s="282" t="s">
        <v>1778</v>
      </c>
      <c r="G229" s="282" t="s">
        <v>1666</v>
      </c>
      <c r="H229" s="282" t="s">
        <v>365</v>
      </c>
      <c r="I229" s="282" t="s">
        <v>13</v>
      </c>
      <c r="J229" s="282">
        <v>4848</v>
      </c>
      <c r="K229" s="282" t="s">
        <v>252</v>
      </c>
      <c r="L229" s="282" t="s">
        <v>20</v>
      </c>
      <c r="M229" s="282" t="s">
        <v>1276</v>
      </c>
      <c r="N229" s="282" t="s">
        <v>363</v>
      </c>
      <c r="O229" s="271" t="s">
        <v>14</v>
      </c>
      <c r="P229" s="286"/>
      <c r="Q229" s="262"/>
    </row>
    <row r="230" s="261" customFormat="1" spans="1:17">
      <c r="A230" s="279" t="s">
        <v>1780</v>
      </c>
      <c r="B230" s="279" t="s">
        <v>1781</v>
      </c>
      <c r="C230" s="279" t="s">
        <v>1782</v>
      </c>
      <c r="D230" s="279" t="s">
        <v>247</v>
      </c>
      <c r="E230" s="279" t="s">
        <v>902</v>
      </c>
      <c r="F230" s="279" t="s">
        <v>1783</v>
      </c>
      <c r="G230" s="279" t="s">
        <v>1784</v>
      </c>
      <c r="H230" s="279" t="s">
        <v>265</v>
      </c>
      <c r="I230" s="279" t="s">
        <v>105</v>
      </c>
      <c r="J230" s="279">
        <v>5398</v>
      </c>
      <c r="K230" s="279" t="s">
        <v>844</v>
      </c>
      <c r="L230" s="279" t="s">
        <v>109</v>
      </c>
      <c r="M230" s="279" t="s">
        <v>266</v>
      </c>
      <c r="N230" s="267" t="s">
        <v>263</v>
      </c>
      <c r="O230" s="267">
        <v>1</v>
      </c>
      <c r="P230" s="288">
        <v>1</v>
      </c>
      <c r="Q230" s="262"/>
    </row>
    <row r="231" s="261" customFormat="1" hidden="1" spans="1:17">
      <c r="A231" s="274" t="s">
        <v>1785</v>
      </c>
      <c r="B231" s="274" t="s">
        <v>1781</v>
      </c>
      <c r="C231" s="274" t="s">
        <v>1782</v>
      </c>
      <c r="D231" s="274" t="s">
        <v>247</v>
      </c>
      <c r="E231" s="274" t="s">
        <v>902</v>
      </c>
      <c r="F231" s="274" t="s">
        <v>1783</v>
      </c>
      <c r="G231" s="274" t="s">
        <v>1784</v>
      </c>
      <c r="H231" s="274" t="s">
        <v>1573</v>
      </c>
      <c r="I231" s="274" t="s">
        <v>105</v>
      </c>
      <c r="J231" s="274">
        <v>4188</v>
      </c>
      <c r="K231" s="274" t="s">
        <v>844</v>
      </c>
      <c r="L231" s="274" t="s">
        <v>109</v>
      </c>
      <c r="M231" s="274" t="s">
        <v>1276</v>
      </c>
      <c r="N231" s="267" t="s">
        <v>263</v>
      </c>
      <c r="O231" s="267" t="s">
        <v>14</v>
      </c>
      <c r="P231" s="289"/>
      <c r="Q231" s="262"/>
    </row>
    <row r="232" s="261" customFormat="1" hidden="1" spans="1:17">
      <c r="A232" s="274" t="s">
        <v>1786</v>
      </c>
      <c r="B232" s="274" t="s">
        <v>1781</v>
      </c>
      <c r="C232" s="274" t="s">
        <v>1782</v>
      </c>
      <c r="D232" s="274" t="s">
        <v>247</v>
      </c>
      <c r="E232" s="274" t="s">
        <v>902</v>
      </c>
      <c r="F232" s="274" t="s">
        <v>1783</v>
      </c>
      <c r="G232" s="274" t="s">
        <v>1784</v>
      </c>
      <c r="H232" s="274" t="s">
        <v>308</v>
      </c>
      <c r="I232" s="274" t="s">
        <v>105</v>
      </c>
      <c r="J232" s="274">
        <v>3098</v>
      </c>
      <c r="K232" s="274" t="s">
        <v>844</v>
      </c>
      <c r="L232" s="274" t="s">
        <v>109</v>
      </c>
      <c r="M232" s="274" t="s">
        <v>269</v>
      </c>
      <c r="N232" s="267" t="s">
        <v>263</v>
      </c>
      <c r="O232" s="267" t="s">
        <v>14</v>
      </c>
      <c r="P232" s="289"/>
      <c r="Q232" s="262"/>
    </row>
    <row r="233" s="261" customFormat="1" spans="1:17">
      <c r="A233" s="279" t="s">
        <v>1787</v>
      </c>
      <c r="B233" s="279" t="s">
        <v>1781</v>
      </c>
      <c r="C233" s="279" t="s">
        <v>1782</v>
      </c>
      <c r="D233" s="279" t="s">
        <v>247</v>
      </c>
      <c r="E233" s="279" t="s">
        <v>902</v>
      </c>
      <c r="F233" s="279" t="s">
        <v>1783</v>
      </c>
      <c r="G233" s="279" t="s">
        <v>1784</v>
      </c>
      <c r="H233" s="279" t="s">
        <v>331</v>
      </c>
      <c r="I233" s="279" t="s">
        <v>105</v>
      </c>
      <c r="J233" s="279">
        <v>7398</v>
      </c>
      <c r="K233" s="279" t="s">
        <v>844</v>
      </c>
      <c r="L233" s="279" t="s">
        <v>109</v>
      </c>
      <c r="M233" s="279" t="s">
        <v>853</v>
      </c>
      <c r="N233" s="267" t="s">
        <v>263</v>
      </c>
      <c r="O233" s="267">
        <v>2</v>
      </c>
      <c r="P233" s="289"/>
      <c r="Q233" s="262"/>
    </row>
    <row r="234" s="261" customFormat="1" hidden="1" spans="1:17">
      <c r="A234" s="274" t="s">
        <v>1788</v>
      </c>
      <c r="B234" s="274" t="s">
        <v>1781</v>
      </c>
      <c r="C234" s="274" t="s">
        <v>1782</v>
      </c>
      <c r="D234" s="274" t="s">
        <v>247</v>
      </c>
      <c r="E234" s="274" t="s">
        <v>902</v>
      </c>
      <c r="F234" s="274" t="s">
        <v>1783</v>
      </c>
      <c r="G234" s="274" t="s">
        <v>1784</v>
      </c>
      <c r="H234" s="274" t="s">
        <v>276</v>
      </c>
      <c r="I234" s="274" t="s">
        <v>105</v>
      </c>
      <c r="J234" s="274">
        <v>5288</v>
      </c>
      <c r="K234" s="274" t="s">
        <v>844</v>
      </c>
      <c r="L234" s="274" t="s">
        <v>109</v>
      </c>
      <c r="M234" s="274" t="s">
        <v>277</v>
      </c>
      <c r="N234" s="267" t="s">
        <v>263</v>
      </c>
      <c r="O234" s="267" t="s">
        <v>14</v>
      </c>
      <c r="P234" s="290"/>
      <c r="Q234" s="262"/>
    </row>
    <row r="235" s="261" customFormat="1" hidden="1" spans="1:17">
      <c r="A235" s="274" t="s">
        <v>1789</v>
      </c>
      <c r="B235" s="274" t="s">
        <v>1790</v>
      </c>
      <c r="C235" s="274" t="s">
        <v>1791</v>
      </c>
      <c r="D235" s="274" t="s">
        <v>247</v>
      </c>
      <c r="E235" s="274" t="s">
        <v>273</v>
      </c>
      <c r="F235" s="274" t="s">
        <v>1792</v>
      </c>
      <c r="G235" s="274" t="s">
        <v>1784</v>
      </c>
      <c r="H235" s="274" t="s">
        <v>1264</v>
      </c>
      <c r="I235" s="274" t="s">
        <v>75</v>
      </c>
      <c r="J235" s="274">
        <v>4798</v>
      </c>
      <c r="K235" s="274" t="s">
        <v>844</v>
      </c>
      <c r="L235" s="274" t="s">
        <v>76</v>
      </c>
      <c r="M235" s="274" t="s">
        <v>277</v>
      </c>
      <c r="N235" s="267" t="s">
        <v>263</v>
      </c>
      <c r="O235" s="267" t="s">
        <v>14</v>
      </c>
      <c r="P235" s="288">
        <v>1</v>
      </c>
      <c r="Q235" s="262"/>
    </row>
    <row r="236" s="261" customFormat="1" hidden="1" spans="1:17">
      <c r="A236" s="274" t="s">
        <v>1793</v>
      </c>
      <c r="B236" s="274" t="s">
        <v>1790</v>
      </c>
      <c r="C236" s="274" t="s">
        <v>1791</v>
      </c>
      <c r="D236" s="274" t="s">
        <v>247</v>
      </c>
      <c r="E236" s="274" t="s">
        <v>273</v>
      </c>
      <c r="F236" s="274" t="s">
        <v>1792</v>
      </c>
      <c r="G236" s="274" t="s">
        <v>1784</v>
      </c>
      <c r="H236" s="274" t="s">
        <v>308</v>
      </c>
      <c r="I236" s="274" t="s">
        <v>75</v>
      </c>
      <c r="J236" s="274">
        <v>3098</v>
      </c>
      <c r="K236" s="274" t="s">
        <v>844</v>
      </c>
      <c r="L236" s="274" t="s">
        <v>76</v>
      </c>
      <c r="M236" s="274" t="s">
        <v>269</v>
      </c>
      <c r="N236" s="267" t="s">
        <v>263</v>
      </c>
      <c r="O236" s="267" t="s">
        <v>14</v>
      </c>
      <c r="P236" s="289"/>
      <c r="Q236" s="262"/>
    </row>
    <row r="237" s="261" customFormat="1" spans="1:17">
      <c r="A237" s="279" t="s">
        <v>1794</v>
      </c>
      <c r="B237" s="279" t="s">
        <v>1790</v>
      </c>
      <c r="C237" s="279" t="s">
        <v>1791</v>
      </c>
      <c r="D237" s="279" t="s">
        <v>247</v>
      </c>
      <c r="E237" s="279" t="s">
        <v>273</v>
      </c>
      <c r="F237" s="279" t="s">
        <v>1792</v>
      </c>
      <c r="G237" s="279" t="s">
        <v>1784</v>
      </c>
      <c r="H237" s="279" t="s">
        <v>301</v>
      </c>
      <c r="I237" s="279" t="s">
        <v>75</v>
      </c>
      <c r="J237" s="279">
        <v>8868</v>
      </c>
      <c r="K237" s="279" t="s">
        <v>844</v>
      </c>
      <c r="L237" s="279" t="s">
        <v>76</v>
      </c>
      <c r="M237" s="279" t="s">
        <v>266</v>
      </c>
      <c r="N237" s="267" t="s">
        <v>263</v>
      </c>
      <c r="O237" s="267">
        <v>1</v>
      </c>
      <c r="P237" s="290"/>
      <c r="Q237" s="262"/>
    </row>
    <row r="238" s="261" customFormat="1" spans="1:17">
      <c r="A238" s="279" t="s">
        <v>1795</v>
      </c>
      <c r="B238" s="279" t="s">
        <v>1796</v>
      </c>
      <c r="C238" s="279" t="s">
        <v>1797</v>
      </c>
      <c r="D238" s="279" t="s">
        <v>247</v>
      </c>
      <c r="E238" s="279" t="s">
        <v>893</v>
      </c>
      <c r="F238" s="279" t="s">
        <v>1798</v>
      </c>
      <c r="G238" s="279" t="s">
        <v>1784</v>
      </c>
      <c r="H238" s="279" t="s">
        <v>372</v>
      </c>
      <c r="I238" s="279" t="s">
        <v>13</v>
      </c>
      <c r="J238" s="279">
        <v>6698</v>
      </c>
      <c r="K238" s="279" t="s">
        <v>252</v>
      </c>
      <c r="L238" s="279" t="s">
        <v>23</v>
      </c>
      <c r="M238" s="279" t="s">
        <v>856</v>
      </c>
      <c r="N238" s="267" t="s">
        <v>263</v>
      </c>
      <c r="O238" s="267">
        <v>2</v>
      </c>
      <c r="P238" s="288">
        <v>1</v>
      </c>
      <c r="Q238" s="262"/>
    </row>
    <row r="239" s="261" customFormat="1" hidden="1" spans="1:17">
      <c r="A239" s="274" t="s">
        <v>1799</v>
      </c>
      <c r="B239" s="274" t="s">
        <v>1796</v>
      </c>
      <c r="C239" s="274" t="s">
        <v>1797</v>
      </c>
      <c r="D239" s="274" t="s">
        <v>247</v>
      </c>
      <c r="E239" s="274" t="s">
        <v>893</v>
      </c>
      <c r="F239" s="274" t="s">
        <v>1798</v>
      </c>
      <c r="G239" s="274" t="s">
        <v>1784</v>
      </c>
      <c r="H239" s="274" t="s">
        <v>1800</v>
      </c>
      <c r="I239" s="274" t="s">
        <v>13</v>
      </c>
      <c r="J239" s="274">
        <v>5498</v>
      </c>
      <c r="K239" s="274" t="s">
        <v>252</v>
      </c>
      <c r="L239" s="274" t="s">
        <v>23</v>
      </c>
      <c r="M239" s="274" t="s">
        <v>1408</v>
      </c>
      <c r="N239" s="267" t="s">
        <v>263</v>
      </c>
      <c r="O239" s="267" t="s">
        <v>14</v>
      </c>
      <c r="P239" s="289"/>
      <c r="Q239" s="262"/>
    </row>
    <row r="240" s="261" customFormat="1" spans="1:17">
      <c r="A240" s="279" t="s">
        <v>1801</v>
      </c>
      <c r="B240" s="279" t="s">
        <v>1796</v>
      </c>
      <c r="C240" s="279" t="s">
        <v>1797</v>
      </c>
      <c r="D240" s="279" t="s">
        <v>247</v>
      </c>
      <c r="E240" s="279" t="s">
        <v>893</v>
      </c>
      <c r="F240" s="279" t="s">
        <v>1798</v>
      </c>
      <c r="G240" s="279" t="s">
        <v>1784</v>
      </c>
      <c r="H240" s="279" t="s">
        <v>265</v>
      </c>
      <c r="I240" s="279" t="s">
        <v>13</v>
      </c>
      <c r="J240" s="279">
        <v>5368</v>
      </c>
      <c r="K240" s="279" t="s">
        <v>252</v>
      </c>
      <c r="L240" s="279" t="s">
        <v>23</v>
      </c>
      <c r="M240" s="279" t="s">
        <v>266</v>
      </c>
      <c r="N240" s="267" t="s">
        <v>263</v>
      </c>
      <c r="O240" s="267">
        <v>1</v>
      </c>
      <c r="P240" s="290"/>
      <c r="Q240" s="262"/>
    </row>
    <row r="241" s="261" customFormat="1" hidden="1" spans="1:17">
      <c r="A241" s="274" t="s">
        <v>1802</v>
      </c>
      <c r="B241" s="274" t="s">
        <v>1803</v>
      </c>
      <c r="C241" s="274" t="s">
        <v>1804</v>
      </c>
      <c r="D241" s="274" t="s">
        <v>247</v>
      </c>
      <c r="E241" s="274" t="s">
        <v>893</v>
      </c>
      <c r="F241" s="274" t="s">
        <v>1805</v>
      </c>
      <c r="G241" s="274" t="s">
        <v>1784</v>
      </c>
      <c r="H241" s="274" t="s">
        <v>268</v>
      </c>
      <c r="I241" s="274" t="s">
        <v>13</v>
      </c>
      <c r="J241" s="274">
        <v>3098</v>
      </c>
      <c r="K241" s="274" t="s">
        <v>252</v>
      </c>
      <c r="L241" s="274" t="s">
        <v>23</v>
      </c>
      <c r="M241" s="274" t="s">
        <v>269</v>
      </c>
      <c r="N241" s="274" t="s">
        <v>263</v>
      </c>
      <c r="O241" s="273">
        <v>1</v>
      </c>
      <c r="P241" s="291">
        <v>1</v>
      </c>
      <c r="Q241" s="262"/>
    </row>
    <row r="242" s="261" customFormat="1" spans="1:17">
      <c r="A242" s="279" t="s">
        <v>1806</v>
      </c>
      <c r="B242" s="279" t="s">
        <v>1803</v>
      </c>
      <c r="C242" s="279" t="s">
        <v>1804</v>
      </c>
      <c r="D242" s="279" t="s">
        <v>247</v>
      </c>
      <c r="E242" s="279" t="s">
        <v>893</v>
      </c>
      <c r="F242" s="279" t="s">
        <v>1805</v>
      </c>
      <c r="G242" s="279" t="s">
        <v>1784</v>
      </c>
      <c r="H242" s="279" t="s">
        <v>265</v>
      </c>
      <c r="I242" s="279" t="s">
        <v>13</v>
      </c>
      <c r="J242" s="279">
        <v>5368</v>
      </c>
      <c r="K242" s="279" t="s">
        <v>252</v>
      </c>
      <c r="L242" s="279" t="s">
        <v>23</v>
      </c>
      <c r="M242" s="279" t="s">
        <v>266</v>
      </c>
      <c r="N242" s="274" t="s">
        <v>263</v>
      </c>
      <c r="O242" s="275">
        <v>1</v>
      </c>
      <c r="P242" s="292"/>
      <c r="Q242" s="262"/>
    </row>
    <row r="243" spans="1:17">
      <c r="A243" s="269" t="s">
        <v>1807</v>
      </c>
      <c r="B243" s="269" t="s">
        <v>1808</v>
      </c>
      <c r="C243" s="269" t="s">
        <v>1809</v>
      </c>
      <c r="D243" s="269" t="s">
        <v>247</v>
      </c>
      <c r="E243" s="269" t="s">
        <v>893</v>
      </c>
      <c r="F243" s="269" t="s">
        <v>1810</v>
      </c>
      <c r="G243" s="269" t="s">
        <v>1811</v>
      </c>
      <c r="H243" s="269" t="s">
        <v>335</v>
      </c>
      <c r="I243" s="269" t="s">
        <v>13</v>
      </c>
      <c r="J243" s="269">
        <v>9388</v>
      </c>
      <c r="K243" s="269" t="s">
        <v>252</v>
      </c>
      <c r="L243" s="269" t="s">
        <v>881</v>
      </c>
      <c r="M243" s="269" t="s">
        <v>856</v>
      </c>
      <c r="N243" s="271" t="s">
        <v>363</v>
      </c>
      <c r="O243" s="270">
        <v>2</v>
      </c>
      <c r="P243" s="270" t="s">
        <v>14</v>
      </c>
      <c r="Q243" s="262"/>
    </row>
    <row r="244" spans="1:17">
      <c r="A244" s="269" t="s">
        <v>1812</v>
      </c>
      <c r="B244" s="269" t="s">
        <v>1808</v>
      </c>
      <c r="C244" s="269" t="s">
        <v>1809</v>
      </c>
      <c r="D244" s="269" t="s">
        <v>247</v>
      </c>
      <c r="E244" s="269" t="s">
        <v>893</v>
      </c>
      <c r="F244" s="269" t="s">
        <v>1810</v>
      </c>
      <c r="G244" s="269" t="s">
        <v>1811</v>
      </c>
      <c r="H244" s="269" t="s">
        <v>335</v>
      </c>
      <c r="I244" s="269" t="s">
        <v>13</v>
      </c>
      <c r="J244" s="269">
        <v>9388</v>
      </c>
      <c r="K244" s="269" t="s">
        <v>252</v>
      </c>
      <c r="L244" s="269" t="s">
        <v>881</v>
      </c>
      <c r="M244" s="269" t="s">
        <v>856</v>
      </c>
      <c r="N244" s="271" t="s">
        <v>363</v>
      </c>
      <c r="O244" s="270">
        <v>2</v>
      </c>
      <c r="P244" s="270" t="s">
        <v>14</v>
      </c>
      <c r="Q244" s="262"/>
    </row>
    <row r="245" spans="1:17">
      <c r="A245" s="269" t="s">
        <v>1813</v>
      </c>
      <c r="B245" s="269" t="s">
        <v>1808</v>
      </c>
      <c r="C245" s="269" t="s">
        <v>1809</v>
      </c>
      <c r="D245" s="269" t="s">
        <v>247</v>
      </c>
      <c r="E245" s="269" t="s">
        <v>893</v>
      </c>
      <c r="F245" s="269" t="s">
        <v>1810</v>
      </c>
      <c r="G245" s="269" t="s">
        <v>1811</v>
      </c>
      <c r="H245" s="269" t="s">
        <v>335</v>
      </c>
      <c r="I245" s="269" t="s">
        <v>13</v>
      </c>
      <c r="J245" s="269">
        <v>9388</v>
      </c>
      <c r="K245" s="269" t="s">
        <v>252</v>
      </c>
      <c r="L245" s="269" t="s">
        <v>881</v>
      </c>
      <c r="M245" s="269" t="s">
        <v>856</v>
      </c>
      <c r="N245" s="271" t="s">
        <v>363</v>
      </c>
      <c r="O245" s="270">
        <v>2</v>
      </c>
      <c r="P245" s="270" t="s">
        <v>14</v>
      </c>
      <c r="Q245" s="262"/>
    </row>
    <row r="246" spans="1:17">
      <c r="A246" s="269" t="s">
        <v>1814</v>
      </c>
      <c r="B246" s="269" t="s">
        <v>1808</v>
      </c>
      <c r="C246" s="269" t="s">
        <v>1809</v>
      </c>
      <c r="D246" s="269" t="s">
        <v>247</v>
      </c>
      <c r="E246" s="269" t="s">
        <v>893</v>
      </c>
      <c r="F246" s="269" t="s">
        <v>1810</v>
      </c>
      <c r="G246" s="269" t="s">
        <v>1811</v>
      </c>
      <c r="H246" s="269" t="s">
        <v>335</v>
      </c>
      <c r="I246" s="269" t="s">
        <v>13</v>
      </c>
      <c r="J246" s="269">
        <v>9388</v>
      </c>
      <c r="K246" s="269" t="s">
        <v>252</v>
      </c>
      <c r="L246" s="269" t="s">
        <v>881</v>
      </c>
      <c r="M246" s="269" t="s">
        <v>856</v>
      </c>
      <c r="N246" s="271" t="s">
        <v>363</v>
      </c>
      <c r="O246" s="270">
        <v>2</v>
      </c>
      <c r="P246" s="270" t="s">
        <v>14</v>
      </c>
      <c r="Q246" s="262"/>
    </row>
    <row r="247" spans="1:17">
      <c r="A247" s="269" t="s">
        <v>1815</v>
      </c>
      <c r="B247" s="269" t="s">
        <v>1808</v>
      </c>
      <c r="C247" s="269" t="s">
        <v>1809</v>
      </c>
      <c r="D247" s="269" t="s">
        <v>247</v>
      </c>
      <c r="E247" s="269" t="s">
        <v>893</v>
      </c>
      <c r="F247" s="269" t="s">
        <v>1810</v>
      </c>
      <c r="G247" s="269" t="s">
        <v>1811</v>
      </c>
      <c r="H247" s="269" t="s">
        <v>335</v>
      </c>
      <c r="I247" s="269" t="s">
        <v>13</v>
      </c>
      <c r="J247" s="269">
        <v>9388</v>
      </c>
      <c r="K247" s="269" t="s">
        <v>252</v>
      </c>
      <c r="L247" s="269" t="s">
        <v>881</v>
      </c>
      <c r="M247" s="269" t="s">
        <v>856</v>
      </c>
      <c r="N247" s="271" t="s">
        <v>363</v>
      </c>
      <c r="O247" s="270">
        <v>2</v>
      </c>
      <c r="P247" s="270" t="s">
        <v>14</v>
      </c>
      <c r="Q247" s="262"/>
    </row>
    <row r="248" spans="1:17">
      <c r="A248" s="269" t="s">
        <v>1816</v>
      </c>
      <c r="B248" s="269" t="s">
        <v>1808</v>
      </c>
      <c r="C248" s="269" t="s">
        <v>1809</v>
      </c>
      <c r="D248" s="269" t="s">
        <v>247</v>
      </c>
      <c r="E248" s="269" t="s">
        <v>893</v>
      </c>
      <c r="F248" s="269" t="s">
        <v>1810</v>
      </c>
      <c r="G248" s="269" t="s">
        <v>1811</v>
      </c>
      <c r="H248" s="269" t="s">
        <v>335</v>
      </c>
      <c r="I248" s="269" t="s">
        <v>13</v>
      </c>
      <c r="J248" s="269">
        <v>9388</v>
      </c>
      <c r="K248" s="269" t="s">
        <v>252</v>
      </c>
      <c r="L248" s="269" t="s">
        <v>881</v>
      </c>
      <c r="M248" s="269" t="s">
        <v>856</v>
      </c>
      <c r="N248" s="271" t="s">
        <v>363</v>
      </c>
      <c r="O248" s="270">
        <v>2</v>
      </c>
      <c r="P248" s="270" t="s">
        <v>14</v>
      </c>
      <c r="Q248" s="262"/>
    </row>
    <row r="249" spans="1:17">
      <c r="A249" s="269" t="s">
        <v>1817</v>
      </c>
      <c r="B249" s="269" t="s">
        <v>1808</v>
      </c>
      <c r="C249" s="269" t="s">
        <v>1809</v>
      </c>
      <c r="D249" s="269" t="s">
        <v>247</v>
      </c>
      <c r="E249" s="269" t="s">
        <v>893</v>
      </c>
      <c r="F249" s="269" t="s">
        <v>1810</v>
      </c>
      <c r="G249" s="269" t="s">
        <v>1811</v>
      </c>
      <c r="H249" s="269" t="s">
        <v>335</v>
      </c>
      <c r="I249" s="269" t="s">
        <v>13</v>
      </c>
      <c r="J249" s="269">
        <v>9388</v>
      </c>
      <c r="K249" s="269" t="s">
        <v>252</v>
      </c>
      <c r="L249" s="269" t="s">
        <v>881</v>
      </c>
      <c r="M249" s="269" t="s">
        <v>856</v>
      </c>
      <c r="N249" s="271" t="s">
        <v>363</v>
      </c>
      <c r="O249" s="270">
        <v>2</v>
      </c>
      <c r="P249" s="270" t="s">
        <v>14</v>
      </c>
      <c r="Q249" s="262"/>
    </row>
    <row r="250" spans="1:17">
      <c r="A250" s="269" t="s">
        <v>1818</v>
      </c>
      <c r="B250" s="269" t="s">
        <v>1808</v>
      </c>
      <c r="C250" s="269" t="s">
        <v>1809</v>
      </c>
      <c r="D250" s="269" t="s">
        <v>247</v>
      </c>
      <c r="E250" s="269" t="s">
        <v>893</v>
      </c>
      <c r="F250" s="269" t="s">
        <v>1810</v>
      </c>
      <c r="G250" s="269" t="s">
        <v>1811</v>
      </c>
      <c r="H250" s="269" t="s">
        <v>335</v>
      </c>
      <c r="I250" s="269" t="s">
        <v>13</v>
      </c>
      <c r="J250" s="269">
        <v>9388</v>
      </c>
      <c r="K250" s="269" t="s">
        <v>252</v>
      </c>
      <c r="L250" s="269" t="s">
        <v>881</v>
      </c>
      <c r="M250" s="269" t="s">
        <v>856</v>
      </c>
      <c r="N250" s="271" t="s">
        <v>363</v>
      </c>
      <c r="O250" s="270">
        <v>2</v>
      </c>
      <c r="P250" s="270" t="s">
        <v>14</v>
      </c>
      <c r="Q250" s="262"/>
    </row>
    <row r="251" spans="1:17">
      <c r="A251" s="269" t="s">
        <v>1819</v>
      </c>
      <c r="B251" s="269" t="s">
        <v>1808</v>
      </c>
      <c r="C251" s="269" t="s">
        <v>1809</v>
      </c>
      <c r="D251" s="269" t="s">
        <v>247</v>
      </c>
      <c r="E251" s="269" t="s">
        <v>893</v>
      </c>
      <c r="F251" s="269" t="s">
        <v>1810</v>
      </c>
      <c r="G251" s="269" t="s">
        <v>1811</v>
      </c>
      <c r="H251" s="269" t="s">
        <v>335</v>
      </c>
      <c r="I251" s="269" t="s">
        <v>13</v>
      </c>
      <c r="J251" s="269">
        <v>9388</v>
      </c>
      <c r="K251" s="269" t="s">
        <v>252</v>
      </c>
      <c r="L251" s="269" t="s">
        <v>881</v>
      </c>
      <c r="M251" s="269" t="s">
        <v>856</v>
      </c>
      <c r="N251" s="271" t="s">
        <v>363</v>
      </c>
      <c r="O251" s="270">
        <v>2</v>
      </c>
      <c r="P251" s="270" t="s">
        <v>14</v>
      </c>
      <c r="Q251" s="262"/>
    </row>
    <row r="252" spans="1:17">
      <c r="A252" s="269" t="s">
        <v>1820</v>
      </c>
      <c r="B252" s="269" t="s">
        <v>1808</v>
      </c>
      <c r="C252" s="269" t="s">
        <v>1809</v>
      </c>
      <c r="D252" s="269" t="s">
        <v>247</v>
      </c>
      <c r="E252" s="269" t="s">
        <v>893</v>
      </c>
      <c r="F252" s="269" t="s">
        <v>1810</v>
      </c>
      <c r="G252" s="269" t="s">
        <v>1811</v>
      </c>
      <c r="H252" s="269" t="s">
        <v>335</v>
      </c>
      <c r="I252" s="269" t="s">
        <v>13</v>
      </c>
      <c r="J252" s="269">
        <v>9388</v>
      </c>
      <c r="K252" s="269" t="s">
        <v>252</v>
      </c>
      <c r="L252" s="269" t="s">
        <v>881</v>
      </c>
      <c r="M252" s="269" t="s">
        <v>856</v>
      </c>
      <c r="N252" s="271" t="s">
        <v>363</v>
      </c>
      <c r="O252" s="270">
        <v>2</v>
      </c>
      <c r="P252" s="270" t="s">
        <v>14</v>
      </c>
      <c r="Q252" s="262"/>
    </row>
    <row r="253" spans="14:14">
      <c r="N253" s="284"/>
    </row>
  </sheetData>
  <autoFilter xmlns:etc="http://www.wps.cn/officeDocument/2017/etCustomData" ref="A1:Q252" etc:filterBottomFollowUsedRange="0">
    <filterColumn colId="12">
      <colorFilter dxfId="1"/>
    </filterColumn>
    <extLst/>
  </autoFilter>
  <mergeCells count="88">
    <mergeCell ref="P2:P3"/>
    <mergeCell ref="P4:P5"/>
    <mergeCell ref="P6:P7"/>
    <mergeCell ref="P8:P12"/>
    <mergeCell ref="P13:P15"/>
    <mergeCell ref="P16:P20"/>
    <mergeCell ref="P22:P23"/>
    <mergeCell ref="P25:P26"/>
    <mergeCell ref="P27:P29"/>
    <mergeCell ref="P30:P32"/>
    <mergeCell ref="P33:P35"/>
    <mergeCell ref="P36:P37"/>
    <mergeCell ref="P38:P39"/>
    <mergeCell ref="P40:P41"/>
    <mergeCell ref="P42:P44"/>
    <mergeCell ref="P45:P46"/>
    <mergeCell ref="P47:P48"/>
    <mergeCell ref="P49:P52"/>
    <mergeCell ref="P53:P55"/>
    <mergeCell ref="P56:P58"/>
    <mergeCell ref="P59:P61"/>
    <mergeCell ref="P62:P64"/>
    <mergeCell ref="P65:P66"/>
    <mergeCell ref="P67:P68"/>
    <mergeCell ref="P69:P70"/>
    <mergeCell ref="P71:P72"/>
    <mergeCell ref="P73:P78"/>
    <mergeCell ref="P79:P82"/>
    <mergeCell ref="P83:P85"/>
    <mergeCell ref="P86:P88"/>
    <mergeCell ref="P89:P91"/>
    <mergeCell ref="P92:P94"/>
    <mergeCell ref="P95:P98"/>
    <mergeCell ref="P99:P101"/>
    <mergeCell ref="P102:P103"/>
    <mergeCell ref="P104:P105"/>
    <mergeCell ref="P106:P107"/>
    <mergeCell ref="P108:P109"/>
    <mergeCell ref="P110:P111"/>
    <mergeCell ref="P112:P113"/>
    <mergeCell ref="P114:P115"/>
    <mergeCell ref="P116:P117"/>
    <mergeCell ref="P118:P119"/>
    <mergeCell ref="P120:P121"/>
    <mergeCell ref="P122:P123"/>
    <mergeCell ref="P124:P126"/>
    <mergeCell ref="P127:P129"/>
    <mergeCell ref="P131:P135"/>
    <mergeCell ref="P137:P139"/>
    <mergeCell ref="P140:P142"/>
    <mergeCell ref="P143:P145"/>
    <mergeCell ref="P146:P147"/>
    <mergeCell ref="P148:P150"/>
    <mergeCell ref="P151:P153"/>
    <mergeCell ref="P154:P156"/>
    <mergeCell ref="P157:P159"/>
    <mergeCell ref="P160:P162"/>
    <mergeCell ref="P163:P165"/>
    <mergeCell ref="P166:P167"/>
    <mergeCell ref="P168:P170"/>
    <mergeCell ref="P172:P174"/>
    <mergeCell ref="P175:P176"/>
    <mergeCell ref="P177:P178"/>
    <mergeCell ref="P179:P180"/>
    <mergeCell ref="P181:P182"/>
    <mergeCell ref="P183:P184"/>
    <mergeCell ref="P185:P186"/>
    <mergeCell ref="P187:P189"/>
    <mergeCell ref="P190:P192"/>
    <mergeCell ref="P193:P195"/>
    <mergeCell ref="P196:P198"/>
    <mergeCell ref="P199:P200"/>
    <mergeCell ref="P201:P202"/>
    <mergeCell ref="P203:P205"/>
    <mergeCell ref="P206:P207"/>
    <mergeCell ref="P208:P210"/>
    <mergeCell ref="P211:P213"/>
    <mergeCell ref="P214:P216"/>
    <mergeCell ref="P217:P218"/>
    <mergeCell ref="P219:P220"/>
    <mergeCell ref="P221:P223"/>
    <mergeCell ref="P224:P225"/>
    <mergeCell ref="P226:P227"/>
    <mergeCell ref="P228:P229"/>
    <mergeCell ref="P230:P234"/>
    <mergeCell ref="P235:P237"/>
    <mergeCell ref="P238:P240"/>
    <mergeCell ref="P241:P242"/>
  </mergeCells>
  <conditionalFormatting sqref="A32">
    <cfRule type="duplicateValues" dxfId="0" priority="4"/>
  </conditionalFormatting>
  <conditionalFormatting sqref="C32">
    <cfRule type="duplicateValues" dxfId="0" priority="2"/>
  </conditionalFormatting>
  <conditionalFormatting sqref="A130">
    <cfRule type="duplicateValues" dxfId="0" priority="111"/>
  </conditionalFormatting>
  <conditionalFormatting sqref="A136">
    <cfRule type="duplicateValues" dxfId="0" priority="104"/>
  </conditionalFormatting>
  <conditionalFormatting sqref="A137">
    <cfRule type="duplicateValues" dxfId="0" priority="101"/>
  </conditionalFormatting>
  <conditionalFormatting sqref="A138">
    <cfRule type="duplicateValues" dxfId="0" priority="102"/>
  </conditionalFormatting>
  <conditionalFormatting sqref="A139">
    <cfRule type="duplicateValues" dxfId="0" priority="103"/>
  </conditionalFormatting>
  <conditionalFormatting sqref="A140">
    <cfRule type="duplicateValues" dxfId="0" priority="98"/>
  </conditionalFormatting>
  <conditionalFormatting sqref="A141">
    <cfRule type="duplicateValues" dxfId="0" priority="97"/>
  </conditionalFormatting>
  <conditionalFormatting sqref="A142">
    <cfRule type="duplicateValues" dxfId="0" priority="96"/>
  </conditionalFormatting>
  <conditionalFormatting sqref="A143">
    <cfRule type="duplicateValues" dxfId="0" priority="95"/>
  </conditionalFormatting>
  <conditionalFormatting sqref="A151">
    <cfRule type="duplicateValues" dxfId="0" priority="90"/>
  </conditionalFormatting>
  <conditionalFormatting sqref="A152">
    <cfRule type="duplicateValues" dxfId="0" priority="89"/>
  </conditionalFormatting>
  <conditionalFormatting sqref="A153">
    <cfRule type="duplicateValues" dxfId="0" priority="88"/>
  </conditionalFormatting>
  <conditionalFormatting sqref="A154">
    <cfRule type="duplicateValues" dxfId="0" priority="85"/>
  </conditionalFormatting>
  <conditionalFormatting sqref="A155">
    <cfRule type="duplicateValues" dxfId="0" priority="87"/>
  </conditionalFormatting>
  <conditionalFormatting sqref="A156">
    <cfRule type="duplicateValues" dxfId="0" priority="86"/>
  </conditionalFormatting>
  <conditionalFormatting sqref="A157">
    <cfRule type="duplicateValues" dxfId="0" priority="84"/>
  </conditionalFormatting>
  <conditionalFormatting sqref="A158">
    <cfRule type="duplicateValues" dxfId="0" priority="83"/>
  </conditionalFormatting>
  <conditionalFormatting sqref="A159">
    <cfRule type="duplicateValues" dxfId="0" priority="82"/>
  </conditionalFormatting>
  <conditionalFormatting sqref="A163">
    <cfRule type="duplicateValues" dxfId="0" priority="74"/>
  </conditionalFormatting>
  <conditionalFormatting sqref="A164">
    <cfRule type="duplicateValues" dxfId="0" priority="76"/>
  </conditionalFormatting>
  <conditionalFormatting sqref="A165">
    <cfRule type="duplicateValues" dxfId="0" priority="75"/>
  </conditionalFormatting>
  <conditionalFormatting sqref="A171">
    <cfRule type="duplicateValues" dxfId="0" priority="62"/>
  </conditionalFormatting>
  <conditionalFormatting sqref="C171">
    <cfRule type="duplicateValues" dxfId="0" priority="61"/>
  </conditionalFormatting>
  <conditionalFormatting sqref="A131:A133">
    <cfRule type="duplicateValues" dxfId="0" priority="106"/>
  </conditionalFormatting>
  <conditionalFormatting sqref="A134:A135">
    <cfRule type="duplicateValues" dxfId="0" priority="105"/>
  </conditionalFormatting>
  <conditionalFormatting sqref="A144:A145">
    <cfRule type="duplicateValues" dxfId="0" priority="94"/>
  </conditionalFormatting>
  <conditionalFormatting sqref="A146:A147">
    <cfRule type="duplicateValues" dxfId="0" priority="93"/>
  </conditionalFormatting>
  <conditionalFormatting sqref="A160:A162">
    <cfRule type="duplicateValues" dxfId="0" priority="81"/>
  </conditionalFormatting>
  <conditionalFormatting sqref="A163:A165">
    <cfRule type="duplicateValues" dxfId="0" priority="73"/>
  </conditionalFormatting>
  <conditionalFormatting sqref="A166:A167">
    <cfRule type="duplicateValues" dxfId="0" priority="71"/>
  </conditionalFormatting>
  <conditionalFormatting sqref="A168:A170">
    <cfRule type="duplicateValues" dxfId="0" priority="68"/>
  </conditionalFormatting>
  <conditionalFormatting sqref="A172:A174">
    <cfRule type="duplicateValues" dxfId="0" priority="59"/>
  </conditionalFormatting>
  <conditionalFormatting sqref="A175:A176">
    <cfRule type="duplicateValues" dxfId="0" priority="52"/>
  </conditionalFormatting>
  <conditionalFormatting sqref="A177:A178">
    <cfRule type="duplicateValues" dxfId="0" priority="47"/>
  </conditionalFormatting>
  <conditionalFormatting sqref="A185:A192">
    <cfRule type="duplicateValues" dxfId="0" priority="43"/>
  </conditionalFormatting>
  <conditionalFormatting sqref="A199:A200">
    <cfRule type="duplicateValues" dxfId="0" priority="25"/>
  </conditionalFormatting>
  <conditionalFormatting sqref="A203:A207">
    <cfRule type="duplicateValues" dxfId="0" priority="35"/>
  </conditionalFormatting>
  <conditionalFormatting sqref="A208:A210">
    <cfRule type="duplicateValues" dxfId="0" priority="31"/>
  </conditionalFormatting>
  <conditionalFormatting sqref="A221:A229">
    <cfRule type="duplicateValues" dxfId="0" priority="17"/>
  </conditionalFormatting>
  <conditionalFormatting sqref="A230:A237">
    <cfRule type="duplicateValues" dxfId="0" priority="13"/>
  </conditionalFormatting>
  <conditionalFormatting sqref="A238:A240">
    <cfRule type="duplicateValues" dxfId="0" priority="9"/>
  </conditionalFormatting>
  <conditionalFormatting sqref="A241:A242">
    <cfRule type="duplicateValues" dxfId="0" priority="5"/>
  </conditionalFormatting>
  <conditionalFormatting sqref="C166:C167">
    <cfRule type="duplicateValues" dxfId="0" priority="70"/>
  </conditionalFormatting>
  <conditionalFormatting sqref="C168:C170">
    <cfRule type="duplicateValues" dxfId="0" priority="67"/>
  </conditionalFormatting>
  <conditionalFormatting sqref="C172:C174">
    <cfRule type="duplicateValues" dxfId="0" priority="58"/>
  </conditionalFormatting>
  <conditionalFormatting sqref="C175:C176">
    <cfRule type="duplicateValues" dxfId="0" priority="51"/>
  </conditionalFormatting>
  <conditionalFormatting sqref="C177:C178">
    <cfRule type="duplicateValues" dxfId="0" priority="48"/>
  </conditionalFormatting>
  <conditionalFormatting sqref="C185:C192">
    <cfRule type="duplicateValues" dxfId="0" priority="44"/>
  </conditionalFormatting>
  <conditionalFormatting sqref="C199:C200">
    <cfRule type="duplicateValues" dxfId="0" priority="26"/>
  </conditionalFormatting>
  <conditionalFormatting sqref="C203:C207">
    <cfRule type="duplicateValues" dxfId="0" priority="36"/>
  </conditionalFormatting>
  <conditionalFormatting sqref="C208:C210">
    <cfRule type="duplicateValues" dxfId="0" priority="32"/>
  </conditionalFormatting>
  <conditionalFormatting sqref="C221:C229">
    <cfRule type="duplicateValues" dxfId="0" priority="18"/>
  </conditionalFormatting>
  <conditionalFormatting sqref="C230:C237">
    <cfRule type="duplicateValues" dxfId="0" priority="14"/>
  </conditionalFormatting>
  <conditionalFormatting sqref="C238:C240">
    <cfRule type="duplicateValues" dxfId="0" priority="10"/>
  </conditionalFormatting>
  <conditionalFormatting sqref="C241:C242">
    <cfRule type="duplicateValues" dxfId="0" priority="6"/>
  </conditionalFormatting>
  <conditionalFormatting sqref="A1:A31 A33:A162">
    <cfRule type="duplicateValues" dxfId="0" priority="80"/>
  </conditionalFormatting>
  <conditionalFormatting sqref="A1:A31 A33:A178 A201:A210 A183:A198">
    <cfRule type="duplicateValues" dxfId="0" priority="29"/>
  </conditionalFormatting>
  <conditionalFormatting sqref="A1:A31 A33:A129 A148:A150">
    <cfRule type="duplicateValues" dxfId="0" priority="127"/>
  </conditionalFormatting>
  <conditionalFormatting sqref="A179:A182 A211:A220">
    <cfRule type="duplicateValues" dxfId="0" priority="21"/>
  </conditionalFormatting>
  <conditionalFormatting sqref="C179:C182 C211:C220">
    <cfRule type="duplicateValues" dxfId="0" priority="22"/>
  </conditionalFormatting>
  <conditionalFormatting sqref="A183:A184 A201:A202 A193:A198">
    <cfRule type="duplicateValues" dxfId="0" priority="39"/>
  </conditionalFormatting>
  <conditionalFormatting sqref="C183:C184 C201:C202 C193:C198">
    <cfRule type="duplicateValues" dxfId="0" priority="40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杭州门店SA人员</vt:lpstr>
      <vt:lpstr>厨电-25.1汇总</vt:lpstr>
      <vt:lpstr>25.1月厨电MOA</vt:lpstr>
      <vt:lpstr>25.1月厨电金蝶</vt:lpstr>
      <vt:lpstr>厨电-25.2汇总</vt:lpstr>
      <vt:lpstr>25.2月厨电MOA</vt:lpstr>
      <vt:lpstr>25.2月厨电金蝶</vt:lpstr>
      <vt:lpstr>厨电-25.3汇总</vt:lpstr>
      <vt:lpstr>25.3月厨电MOA</vt:lpstr>
      <vt:lpstr>25.3月厨电金蝶</vt:lpstr>
      <vt:lpstr>厨电-25.4汇总</vt:lpstr>
      <vt:lpstr>25.4月厨电MOA</vt:lpstr>
      <vt:lpstr>25.4月厨电金蝶</vt:lpstr>
      <vt:lpstr>厨电-25.5汇总</vt:lpstr>
      <vt:lpstr>25.5月厨电MOA</vt:lpstr>
      <vt:lpstr>25.5月厨电金蝶</vt:lpstr>
      <vt:lpstr>厨电-25.6汇总</vt:lpstr>
      <vt:lpstr>25.6月厨电MOA</vt:lpstr>
      <vt:lpstr>25.6月厨电金蝶</vt:lpstr>
      <vt:lpstr>25.6月空调完成情况</vt:lpstr>
      <vt:lpstr>25.5月空调完成情况 </vt:lpstr>
      <vt:lpstr>25.7月空调完成情况</vt:lpstr>
      <vt:lpstr>厨电-25.7汇总</vt:lpstr>
      <vt:lpstr>25.7月厨电MOA</vt:lpstr>
      <vt:lpstr>25.7月厨电金蝶</vt:lpstr>
      <vt:lpstr>厨电-25.8汇总</vt:lpstr>
      <vt:lpstr>25.8月厨电MOA</vt:lpstr>
      <vt:lpstr>25.8月厨电金蝶 </vt:lpstr>
      <vt:lpstr>厨电-25.9汇总 </vt:lpstr>
      <vt:lpstr>25.9月厨电MOA </vt:lpstr>
      <vt:lpstr>25.9月厨电金蝶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水允</cp:lastModifiedBy>
  <dcterms:created xsi:type="dcterms:W3CDTF">2024-03-04T06:56:00Z</dcterms:created>
  <dcterms:modified xsi:type="dcterms:W3CDTF">2025-09-03T01:28:09Z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9A12F2BC4A4C4A79A82E588B0E8D41DB_13</vt:lpwstr>
  </property>
  <property fmtid="{D5CDD505-2E9C-101B-9397-08002B2CF9AE}" pid="3" name="KSOProductBuildVer">
    <vt:lpwstr>2052-12.1.0.22529</vt:lpwstr>
  </property>
</Properties>
</file>