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gndys/Documents/编程开发/#开发中ind/可行性 MVP/02/9.29 新/00-数据准备/模板数据/"/>
    </mc:Choice>
  </mc:AlternateContent>
  <xr:revisionPtr revIDLastSave="0" documentId="13_ncr:1_{9415905B-60DE-3548-BA63-41C0BF27614F}" xr6:coauthVersionLast="47" xr6:coauthVersionMax="47" xr10:uidLastSave="{00000000-0000-0000-0000-000000000000}"/>
  <bookViews>
    <workbookView xWindow="0" yWindow="740" windowWidth="18860" windowHeight="16960" xr2:uid="{00000000-000D-0000-FFFF-FFFF00000000}"/>
  </bookViews>
  <sheets>
    <sheet name="杭州" sheetId="1" r:id="rId1"/>
    <sheet name="金华" sheetId="2" r:id="rId2"/>
    <sheet name="湖州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J17" i="1"/>
  <c r="S17" i="1" s="1"/>
  <c r="W17" i="1" s="1"/>
  <c r="F17" i="1"/>
  <c r="V16" i="1"/>
  <c r="S16" i="1"/>
  <c r="W16" i="1" s="1"/>
  <c r="V15" i="1"/>
  <c r="R15" i="1"/>
  <c r="S15" i="1" s="1"/>
  <c r="W15" i="1" s="1"/>
  <c r="N15" i="1"/>
  <c r="J15" i="1"/>
  <c r="F15" i="1"/>
  <c r="W14" i="1"/>
  <c r="V14" i="1"/>
  <c r="S14" i="1"/>
  <c r="V13" i="1"/>
  <c r="S13" i="1"/>
  <c r="W13" i="1" s="1"/>
</calcChain>
</file>

<file path=xl/sharedStrings.xml><?xml version="1.0" encoding="utf-8"?>
<sst xmlns="http://schemas.openxmlformats.org/spreadsheetml/2006/main" count="121" uniqueCount="60">
  <si>
    <t>负责人</t>
  </si>
  <si>
    <t>区域</t>
  </si>
  <si>
    <t>1月</t>
  </si>
  <si>
    <t>2月</t>
  </si>
  <si>
    <t>3月</t>
  </si>
  <si>
    <t>Q1</t>
  </si>
  <si>
    <t>4月</t>
  </si>
  <si>
    <t>5月</t>
  </si>
  <si>
    <t>6月</t>
  </si>
  <si>
    <t>Q2</t>
  </si>
  <si>
    <t>7月</t>
  </si>
  <si>
    <t>8月</t>
  </si>
  <si>
    <t>9月</t>
  </si>
  <si>
    <t>Q3</t>
  </si>
  <si>
    <t>10月</t>
  </si>
  <si>
    <t>11月</t>
  </si>
  <si>
    <t>12月</t>
  </si>
  <si>
    <t>Q4</t>
  </si>
  <si>
    <t>全年合计</t>
  </si>
  <si>
    <t>24年任务</t>
  </si>
  <si>
    <t>24年实际完成</t>
  </si>
  <si>
    <t>24年完成率</t>
  </si>
  <si>
    <t>任务增长率</t>
  </si>
  <si>
    <t>专卖店</t>
  </si>
  <si>
    <t>李燕霞</t>
  </si>
  <si>
    <t>五星</t>
  </si>
  <si>
    <t>董培培</t>
  </si>
  <si>
    <t>汇德隆</t>
  </si>
  <si>
    <t>外围</t>
  </si>
  <si>
    <t>黄颖</t>
  </si>
  <si>
    <t>家装</t>
  </si>
  <si>
    <t>零售</t>
  </si>
  <si>
    <t>杭州汇总</t>
  </si>
  <si>
    <t>汇总</t>
  </si>
  <si>
    <t>季度占比</t>
  </si>
  <si>
    <t>年度占比</t>
  </si>
  <si>
    <t>周琴</t>
  </si>
  <si>
    <t>潘杏</t>
  </si>
  <si>
    <t>江雯</t>
  </si>
  <si>
    <t>林青云</t>
  </si>
  <si>
    <t>湖州市区</t>
  </si>
  <si>
    <t>翁昕</t>
  </si>
  <si>
    <t>浙北含网格</t>
  </si>
  <si>
    <t>张正芳</t>
  </si>
  <si>
    <t>长兴</t>
  </si>
  <si>
    <t>安吉</t>
  </si>
  <si>
    <t>德清</t>
  </si>
  <si>
    <t>南浔</t>
  </si>
  <si>
    <t>网格</t>
  </si>
  <si>
    <t>李宾</t>
  </si>
  <si>
    <t>市区瑞安</t>
  </si>
  <si>
    <t>夏碟彪</t>
  </si>
  <si>
    <t>乐清永嘉</t>
  </si>
  <si>
    <t>章华泉</t>
  </si>
  <si>
    <t>苍南龙港平阳</t>
  </si>
  <si>
    <t>游健</t>
  </si>
  <si>
    <t>丽水</t>
  </si>
  <si>
    <t>滕炜昌</t>
    <phoneticPr fontId="5" type="noConversion"/>
  </si>
  <si>
    <t>吴海林</t>
    <phoneticPr fontId="5" type="noConversion"/>
  </si>
  <si>
    <t>蒋云昊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</si>
</sst>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%"/>
  </numFmts>
  <fonts count="1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2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7" fontId="10" fillId="0" borderId="1" xfId="4" applyNumberFormat="1" applyFont="1" applyFill="1" applyBorder="1" applyAlignment="1">
      <alignment horizontal="center" vertical="center" wrapText="1"/>
    </xf>
    <xf numFmtId="9" fontId="11" fillId="0" borderId="1" xfId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176" fontId="10" fillId="0" borderId="1" xfId="2" applyNumberFormat="1" applyFont="1" applyBorder="1" applyAlignment="1">
      <alignment horizontal="center" vertical="center" wrapText="1"/>
    </xf>
    <xf numFmtId="177" fontId="10" fillId="0" borderId="1" xfId="2" applyNumberFormat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5">
    <cellStyle name="百分比" xfId="1" builtinId="5"/>
    <cellStyle name="百分比 3" xfId="4" xr:uid="{2A4F3EE0-EC97-3941-B824-1F882A8735F1}"/>
    <cellStyle name="常规" xfId="0" builtinId="0"/>
    <cellStyle name="常规 2 2" xfId="3" xr:uid="{1778A859-5795-0948-9951-97FBF4763DC1}"/>
    <cellStyle name="常规 5" xfId="2" xr:uid="{DA9635D1-88DF-C34F-B4F6-D061EAA668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zoomScale="114" workbookViewId="0">
      <selection activeCell="F23" sqref="F23"/>
    </sheetView>
  </sheetViews>
  <sheetFormatPr baseColWidth="10" defaultColWidth="8.83203125" defaultRowHeight="14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s">
        <v>23</v>
      </c>
      <c r="B2" t="s">
        <v>23</v>
      </c>
      <c r="C2">
        <v>95</v>
      </c>
      <c r="D2">
        <v>96</v>
      </c>
      <c r="E2">
        <v>152</v>
      </c>
      <c r="F2">
        <v>343</v>
      </c>
      <c r="G2">
        <v>135</v>
      </c>
      <c r="H2">
        <v>141</v>
      </c>
      <c r="I2">
        <v>148</v>
      </c>
      <c r="J2">
        <v>424</v>
      </c>
      <c r="K2">
        <v>122</v>
      </c>
      <c r="L2">
        <v>128</v>
      </c>
      <c r="M2">
        <v>141</v>
      </c>
      <c r="N2">
        <v>391</v>
      </c>
      <c r="O2">
        <v>155</v>
      </c>
      <c r="P2">
        <v>157</v>
      </c>
      <c r="Q2">
        <v>160</v>
      </c>
      <c r="R2">
        <v>472</v>
      </c>
      <c r="S2">
        <v>1630</v>
      </c>
      <c r="T2">
        <v>1500</v>
      </c>
      <c r="U2">
        <v>1171.633515</v>
      </c>
      <c r="V2">
        <v>0.78108900999999997</v>
      </c>
      <c r="W2">
        <v>0.39122001814705692</v>
      </c>
    </row>
    <row r="3" spans="1:23">
      <c r="A3" t="s">
        <v>24</v>
      </c>
      <c r="B3" t="s">
        <v>25</v>
      </c>
      <c r="C3">
        <v>40</v>
      </c>
      <c r="D3">
        <v>30</v>
      </c>
      <c r="E3">
        <v>48</v>
      </c>
      <c r="F3">
        <v>118</v>
      </c>
      <c r="G3">
        <v>43</v>
      </c>
      <c r="H3">
        <v>49</v>
      </c>
      <c r="I3">
        <v>54</v>
      </c>
      <c r="J3">
        <v>146</v>
      </c>
      <c r="K3">
        <v>38</v>
      </c>
      <c r="L3">
        <v>40</v>
      </c>
      <c r="M3">
        <v>54</v>
      </c>
      <c r="N3">
        <v>132</v>
      </c>
      <c r="O3">
        <v>57</v>
      </c>
      <c r="P3">
        <v>52</v>
      </c>
      <c r="Q3">
        <v>55</v>
      </c>
      <c r="R3">
        <v>164</v>
      </c>
      <c r="S3">
        <v>560</v>
      </c>
      <c r="T3">
        <v>500</v>
      </c>
      <c r="U3">
        <v>365.50189999999998</v>
      </c>
      <c r="V3">
        <v>0.73100379999999998</v>
      </c>
      <c r="W3">
        <v>0.53213977820635139</v>
      </c>
    </row>
    <row r="4" spans="1:23">
      <c r="A4" t="s">
        <v>26</v>
      </c>
      <c r="B4" t="s">
        <v>27</v>
      </c>
      <c r="C4">
        <v>27</v>
      </c>
      <c r="D4">
        <v>21</v>
      </c>
      <c r="E4">
        <v>120</v>
      </c>
      <c r="F4">
        <v>168</v>
      </c>
      <c r="G4">
        <v>60</v>
      </c>
      <c r="H4">
        <v>60</v>
      </c>
      <c r="I4">
        <v>88</v>
      </c>
      <c r="J4">
        <v>208</v>
      </c>
      <c r="K4">
        <v>30</v>
      </c>
      <c r="L4">
        <v>40</v>
      </c>
      <c r="M4">
        <v>122</v>
      </c>
      <c r="N4">
        <v>192</v>
      </c>
      <c r="O4">
        <v>82</v>
      </c>
      <c r="P4">
        <v>70</v>
      </c>
      <c r="Q4">
        <v>80</v>
      </c>
      <c r="R4">
        <v>232</v>
      </c>
      <c r="S4">
        <v>800</v>
      </c>
      <c r="T4">
        <v>750</v>
      </c>
      <c r="U4">
        <v>637.91020000000003</v>
      </c>
      <c r="V4">
        <v>0.85054693333333342</v>
      </c>
      <c r="W4">
        <v>0.25409501211926061</v>
      </c>
    </row>
    <row r="5" spans="1:23">
      <c r="A5" t="s">
        <v>28</v>
      </c>
      <c r="B5" t="s">
        <v>28</v>
      </c>
      <c r="C5">
        <v>60</v>
      </c>
      <c r="D5">
        <v>50</v>
      </c>
      <c r="E5">
        <v>70</v>
      </c>
      <c r="F5">
        <v>180</v>
      </c>
      <c r="G5">
        <v>55</v>
      </c>
      <c r="H5">
        <v>60</v>
      </c>
      <c r="I5">
        <v>63</v>
      </c>
      <c r="J5">
        <v>178</v>
      </c>
      <c r="K5">
        <v>58</v>
      </c>
      <c r="L5">
        <v>60</v>
      </c>
      <c r="M5">
        <v>64</v>
      </c>
      <c r="N5">
        <v>182</v>
      </c>
      <c r="O5">
        <v>68</v>
      </c>
      <c r="P5">
        <v>72</v>
      </c>
      <c r="Q5">
        <v>80</v>
      </c>
      <c r="R5">
        <v>220</v>
      </c>
      <c r="S5">
        <v>760</v>
      </c>
      <c r="T5">
        <v>1200</v>
      </c>
      <c r="U5">
        <v>675.55728799999997</v>
      </c>
      <c r="V5">
        <v>0.56296440666666669</v>
      </c>
      <c r="W5">
        <v>0.1249971149745039</v>
      </c>
    </row>
    <row r="6" spans="1:23">
      <c r="A6" t="s">
        <v>29</v>
      </c>
      <c r="B6" t="s">
        <v>30</v>
      </c>
      <c r="C6">
        <v>28</v>
      </c>
      <c r="D6">
        <v>15</v>
      </c>
      <c r="E6">
        <v>83</v>
      </c>
      <c r="F6">
        <v>126</v>
      </c>
      <c r="G6">
        <v>50</v>
      </c>
      <c r="H6">
        <v>52</v>
      </c>
      <c r="I6">
        <v>54</v>
      </c>
      <c r="J6">
        <v>156</v>
      </c>
      <c r="K6">
        <v>45</v>
      </c>
      <c r="L6">
        <v>49</v>
      </c>
      <c r="M6">
        <v>50</v>
      </c>
      <c r="N6">
        <v>144</v>
      </c>
      <c r="O6">
        <v>56</v>
      </c>
      <c r="P6">
        <v>58</v>
      </c>
      <c r="Q6">
        <v>60</v>
      </c>
      <c r="R6">
        <v>174</v>
      </c>
      <c r="S6">
        <v>600</v>
      </c>
      <c r="T6">
        <v>500</v>
      </c>
      <c r="U6">
        <v>270.46910000000003</v>
      </c>
      <c r="V6">
        <v>0.54093820000000004</v>
      </c>
      <c r="W6">
        <v>1.218368013203726</v>
      </c>
    </row>
    <row r="7" spans="1:23">
      <c r="A7" t="s">
        <v>31</v>
      </c>
      <c r="F7">
        <v>0</v>
      </c>
      <c r="J7">
        <v>0</v>
      </c>
      <c r="N7">
        <v>0</v>
      </c>
      <c r="R7">
        <v>0</v>
      </c>
      <c r="S7">
        <v>0</v>
      </c>
      <c r="T7">
        <v>50</v>
      </c>
      <c r="U7">
        <v>197.54971699999999</v>
      </c>
      <c r="V7">
        <v>3.9509943399999998</v>
      </c>
      <c r="W7">
        <v>-1</v>
      </c>
    </row>
    <row r="8" spans="1:23">
      <c r="A8" t="s">
        <v>32</v>
      </c>
      <c r="B8" t="s">
        <v>33</v>
      </c>
      <c r="C8">
        <v>250</v>
      </c>
      <c r="D8">
        <v>212</v>
      </c>
      <c r="E8">
        <v>473</v>
      </c>
      <c r="F8">
        <v>935</v>
      </c>
      <c r="G8">
        <v>343</v>
      </c>
      <c r="H8">
        <v>362</v>
      </c>
      <c r="I8">
        <v>407</v>
      </c>
      <c r="J8">
        <v>1112</v>
      </c>
      <c r="K8">
        <v>293</v>
      </c>
      <c r="L8">
        <v>317</v>
      </c>
      <c r="M8">
        <v>431</v>
      </c>
      <c r="N8">
        <v>1041</v>
      </c>
      <c r="O8">
        <v>418</v>
      </c>
      <c r="P8">
        <v>409</v>
      </c>
      <c r="Q8">
        <v>435</v>
      </c>
      <c r="R8">
        <v>1262</v>
      </c>
      <c r="S8">
        <v>4350</v>
      </c>
      <c r="T8">
        <v>4500</v>
      </c>
      <c r="U8">
        <v>3318.6217200000001</v>
      </c>
      <c r="V8">
        <v>0.73747149333333339</v>
      </c>
      <c r="W8">
        <v>0.31078512919514067</v>
      </c>
    </row>
    <row r="9" spans="1:23">
      <c r="B9" t="s">
        <v>34</v>
      </c>
      <c r="C9">
        <v>0.21494252873563219</v>
      </c>
      <c r="G9">
        <v>0.25563218390804598</v>
      </c>
      <c r="K9">
        <v>0.2393103448275862</v>
      </c>
      <c r="O9">
        <v>0.29011494252873571</v>
      </c>
    </row>
    <row r="10" spans="1:23">
      <c r="B10" t="s">
        <v>35</v>
      </c>
      <c r="C10">
        <v>0.47057471264367817</v>
      </c>
      <c r="K10">
        <v>0.52942528735632188</v>
      </c>
    </row>
    <row r="13" spans="1:23" ht="16">
      <c r="A13" s="2" t="s">
        <v>49</v>
      </c>
      <c r="B13" s="2" t="s">
        <v>50</v>
      </c>
      <c r="C13" s="3">
        <v>42.000000000000007</v>
      </c>
      <c r="D13" s="3">
        <v>30</v>
      </c>
      <c r="E13" s="3">
        <v>48</v>
      </c>
      <c r="F13" s="2">
        <v>120</v>
      </c>
      <c r="G13" s="3">
        <v>48</v>
      </c>
      <c r="H13" s="3">
        <v>60</v>
      </c>
      <c r="I13" s="3">
        <v>48</v>
      </c>
      <c r="J13" s="2">
        <v>156</v>
      </c>
      <c r="K13" s="3">
        <v>42.000000000000007</v>
      </c>
      <c r="L13" s="3">
        <v>42.000000000000007</v>
      </c>
      <c r="M13" s="4">
        <v>54</v>
      </c>
      <c r="N13" s="2">
        <v>138</v>
      </c>
      <c r="O13" s="3">
        <v>60</v>
      </c>
      <c r="P13" s="3">
        <v>60</v>
      </c>
      <c r="Q13" s="3">
        <v>66</v>
      </c>
      <c r="R13" s="2">
        <v>186</v>
      </c>
      <c r="S13" s="5">
        <f t="shared" ref="S13:S17" si="0">R13+N13+J13+F13</f>
        <v>600</v>
      </c>
      <c r="T13" s="6">
        <v>588</v>
      </c>
      <c r="U13" s="7">
        <v>451.44879200000003</v>
      </c>
      <c r="V13" s="8">
        <f>U13/T13</f>
        <v>0.76777005442176871</v>
      </c>
      <c r="W13" s="9">
        <f t="shared" ref="W13:W17" si="1">(S13-U13)/U13</f>
        <v>0.32905439250793245</v>
      </c>
    </row>
    <row r="14" spans="1:23" ht="16">
      <c r="A14" s="2" t="s">
        <v>51</v>
      </c>
      <c r="B14" s="2" t="s">
        <v>52</v>
      </c>
      <c r="C14" s="6">
        <v>35.700000000000003</v>
      </c>
      <c r="D14" s="6">
        <v>25.5</v>
      </c>
      <c r="E14" s="6">
        <v>40.799999999999997</v>
      </c>
      <c r="F14" s="2">
        <v>102</v>
      </c>
      <c r="G14" s="6">
        <v>40.799999999999997</v>
      </c>
      <c r="H14" s="6">
        <v>51</v>
      </c>
      <c r="I14" s="6">
        <v>40.799999999999997</v>
      </c>
      <c r="J14" s="2">
        <v>132.6</v>
      </c>
      <c r="K14" s="6">
        <v>35.700000000000003</v>
      </c>
      <c r="L14" s="10">
        <v>35.700000000000003</v>
      </c>
      <c r="M14" s="11">
        <v>45.9</v>
      </c>
      <c r="N14" s="2">
        <v>117.30000000000001</v>
      </c>
      <c r="O14" s="6">
        <v>51</v>
      </c>
      <c r="P14" s="6">
        <v>51</v>
      </c>
      <c r="Q14" s="6">
        <v>56.1</v>
      </c>
      <c r="R14" s="2">
        <v>158.1</v>
      </c>
      <c r="S14" s="5">
        <f t="shared" si="0"/>
        <v>510</v>
      </c>
      <c r="T14" s="6">
        <v>588</v>
      </c>
      <c r="U14" s="7">
        <v>394.01303200000001</v>
      </c>
      <c r="V14" s="8">
        <f>U14/T14</f>
        <v>0.67009019047619045</v>
      </c>
      <c r="W14" s="9">
        <f t="shared" si="1"/>
        <v>0.29437343077525413</v>
      </c>
    </row>
    <row r="15" spans="1:23" ht="30">
      <c r="A15" s="2" t="s">
        <v>53</v>
      </c>
      <c r="B15" s="2" t="s">
        <v>54</v>
      </c>
      <c r="C15" s="6">
        <v>18.2</v>
      </c>
      <c r="D15" s="6">
        <v>13</v>
      </c>
      <c r="E15" s="6">
        <v>20.8</v>
      </c>
      <c r="F15" s="2">
        <f>SUM(C15:E15)</f>
        <v>52</v>
      </c>
      <c r="G15" s="6">
        <v>20.8</v>
      </c>
      <c r="H15" s="6">
        <v>26</v>
      </c>
      <c r="I15" s="6">
        <v>20.8</v>
      </c>
      <c r="J15" s="2">
        <f>SUM(G15:I15)</f>
        <v>67.599999999999994</v>
      </c>
      <c r="K15" s="6">
        <v>18.2</v>
      </c>
      <c r="L15" s="10">
        <v>18.2</v>
      </c>
      <c r="M15" s="11">
        <v>23.4</v>
      </c>
      <c r="N15" s="2">
        <f>SUM(K15:M15)</f>
        <v>59.8</v>
      </c>
      <c r="O15" s="6">
        <v>26</v>
      </c>
      <c r="P15" s="6">
        <v>26</v>
      </c>
      <c r="Q15" s="6">
        <v>28.6</v>
      </c>
      <c r="R15" s="2">
        <f>SUM(O15:Q15)</f>
        <v>80.599999999999994</v>
      </c>
      <c r="S15" s="5">
        <f t="shared" si="0"/>
        <v>260</v>
      </c>
      <c r="T15" s="6">
        <v>364</v>
      </c>
      <c r="U15" s="7">
        <v>176.696395</v>
      </c>
      <c r="V15" s="8">
        <f>U15/T15</f>
        <v>0.48542965659340659</v>
      </c>
      <c r="W15" s="9">
        <f t="shared" si="1"/>
        <v>0.47145050695573054</v>
      </c>
    </row>
    <row r="16" spans="1:23" ht="16">
      <c r="A16" s="2" t="s">
        <v>55</v>
      </c>
      <c r="B16" s="2" t="s">
        <v>56</v>
      </c>
      <c r="C16" s="6">
        <v>12</v>
      </c>
      <c r="D16" s="6">
        <v>9</v>
      </c>
      <c r="E16" s="6">
        <v>14.399999999999999</v>
      </c>
      <c r="F16" s="2">
        <v>35.4</v>
      </c>
      <c r="G16" s="6">
        <v>14</v>
      </c>
      <c r="H16" s="6">
        <v>16</v>
      </c>
      <c r="I16" s="6">
        <v>12.4</v>
      </c>
      <c r="J16" s="2">
        <v>42.4</v>
      </c>
      <c r="K16" s="6">
        <v>9.5</v>
      </c>
      <c r="L16" s="10">
        <v>9.5</v>
      </c>
      <c r="M16" s="11">
        <v>14.2</v>
      </c>
      <c r="N16" s="2">
        <v>33.200000000000003</v>
      </c>
      <c r="O16" s="6">
        <v>15</v>
      </c>
      <c r="P16" s="6">
        <v>15</v>
      </c>
      <c r="Q16" s="6">
        <v>19</v>
      </c>
      <c r="R16" s="2">
        <v>49</v>
      </c>
      <c r="S16" s="5">
        <f t="shared" si="0"/>
        <v>160</v>
      </c>
      <c r="T16" s="6">
        <v>140</v>
      </c>
      <c r="U16" s="7">
        <v>125.07640000000001</v>
      </c>
      <c r="V16" s="8">
        <f>U16/T16</f>
        <v>0.89340285714285717</v>
      </c>
      <c r="W16" s="9">
        <f t="shared" si="1"/>
        <v>0.27921814187168797</v>
      </c>
    </row>
    <row r="17" spans="1:23" ht="16">
      <c r="A17" s="2" t="s">
        <v>31</v>
      </c>
      <c r="B17" s="12"/>
      <c r="C17" s="6">
        <v>2.8</v>
      </c>
      <c r="D17" s="6">
        <v>2</v>
      </c>
      <c r="E17" s="6">
        <v>3.2</v>
      </c>
      <c r="F17" s="2">
        <f>SUM(C17:E17)</f>
        <v>8</v>
      </c>
      <c r="G17" s="6">
        <v>3.2</v>
      </c>
      <c r="H17" s="6">
        <v>4</v>
      </c>
      <c r="I17" s="6">
        <v>3.2</v>
      </c>
      <c r="J17" s="2">
        <f>SUM(G17:I17)</f>
        <v>10.4</v>
      </c>
      <c r="K17" s="6">
        <v>2.8</v>
      </c>
      <c r="L17" s="10">
        <v>2.8</v>
      </c>
      <c r="M17" s="11">
        <v>3.6</v>
      </c>
      <c r="N17" s="2">
        <v>9.1999999999999993</v>
      </c>
      <c r="O17" s="6">
        <v>4</v>
      </c>
      <c r="P17" s="6">
        <v>4</v>
      </c>
      <c r="Q17" s="6">
        <v>4.4000000000000004</v>
      </c>
      <c r="R17" s="2">
        <v>12.4</v>
      </c>
      <c r="S17" s="5">
        <f t="shared" si="0"/>
        <v>40</v>
      </c>
      <c r="T17" s="12">
        <v>60</v>
      </c>
      <c r="U17" s="13">
        <v>23.057099999999998</v>
      </c>
      <c r="V17" s="14"/>
      <c r="W17" s="9">
        <f t="shared" si="1"/>
        <v>0.73482354676000028</v>
      </c>
    </row>
    <row r="18" spans="1:23" ht="16">
      <c r="A18" s="15" t="s">
        <v>57</v>
      </c>
      <c r="B18" s="2" t="s">
        <v>52</v>
      </c>
      <c r="C18" s="6">
        <v>35.700000000000003</v>
      </c>
      <c r="D18" s="6">
        <v>25.5</v>
      </c>
      <c r="E18" s="6">
        <v>40.799999999999997</v>
      </c>
      <c r="F18" s="2">
        <v>102</v>
      </c>
      <c r="G18" s="6">
        <v>40.799999999999997</v>
      </c>
      <c r="H18" s="6">
        <v>51</v>
      </c>
      <c r="I18" s="6">
        <v>40.799999999999997</v>
      </c>
      <c r="J18" s="2">
        <v>132.6</v>
      </c>
      <c r="K18" s="6">
        <v>35.700000000000003</v>
      </c>
      <c r="L18" s="10">
        <v>35.700000000000003</v>
      </c>
      <c r="M18" s="11">
        <v>45.9</v>
      </c>
      <c r="N18" s="2">
        <v>117.30000000000001</v>
      </c>
      <c r="O18" s="6">
        <v>51</v>
      </c>
      <c r="P18" s="6">
        <v>51</v>
      </c>
      <c r="Q18" s="6">
        <v>56.1</v>
      </c>
      <c r="R18" s="2">
        <v>158.1</v>
      </c>
      <c r="S18" s="5">
        <f t="shared" ref="S18" si="2">R18+N18+J18+F18</f>
        <v>510</v>
      </c>
      <c r="T18" s="6"/>
      <c r="U18" s="7"/>
      <c r="V18" s="8"/>
      <c r="W18" s="9"/>
    </row>
    <row r="19" spans="1:23" ht="15">
      <c r="A19" s="15" t="s">
        <v>58</v>
      </c>
      <c r="B19" t="s">
        <v>28</v>
      </c>
      <c r="C19">
        <v>60</v>
      </c>
      <c r="D19">
        <v>50</v>
      </c>
      <c r="E19">
        <v>70</v>
      </c>
      <c r="F19">
        <v>180</v>
      </c>
      <c r="G19">
        <v>55</v>
      </c>
      <c r="H19">
        <v>60</v>
      </c>
      <c r="I19">
        <v>63</v>
      </c>
      <c r="J19">
        <v>178</v>
      </c>
      <c r="K19">
        <v>58</v>
      </c>
      <c r="L19">
        <v>60</v>
      </c>
      <c r="M19">
        <v>64</v>
      </c>
      <c r="N19">
        <v>182</v>
      </c>
      <c r="O19">
        <v>68</v>
      </c>
      <c r="P19">
        <v>72</v>
      </c>
      <c r="Q19">
        <v>80</v>
      </c>
      <c r="R19">
        <v>220</v>
      </c>
      <c r="S19">
        <v>760</v>
      </c>
    </row>
    <row r="20" spans="1:23" ht="16">
      <c r="A20" s="15" t="s">
        <v>59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"/>
  <sheetViews>
    <sheetView workbookViewId="0"/>
  </sheetViews>
  <sheetFormatPr baseColWidth="10" defaultColWidth="8.83203125" defaultRowHeight="14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s">
        <v>36</v>
      </c>
      <c r="C2">
        <v>14.8</v>
      </c>
      <c r="D2">
        <v>8.6</v>
      </c>
      <c r="E2">
        <v>17.399999999999999</v>
      </c>
      <c r="F2">
        <v>40.799999999999997</v>
      </c>
      <c r="G2">
        <v>16.399999999999999</v>
      </c>
      <c r="H2">
        <v>18.399999999999999</v>
      </c>
      <c r="I2">
        <v>17.399999999999999</v>
      </c>
      <c r="J2">
        <v>52.2</v>
      </c>
      <c r="K2">
        <v>14.6</v>
      </c>
      <c r="L2">
        <v>13.8</v>
      </c>
      <c r="M2">
        <v>18.600000000000001</v>
      </c>
      <c r="N2">
        <v>47</v>
      </c>
      <c r="O2">
        <v>19.600000000000001</v>
      </c>
      <c r="P2">
        <v>19.399999999999999</v>
      </c>
      <c r="Q2">
        <v>21</v>
      </c>
      <c r="R2">
        <v>60</v>
      </c>
      <c r="S2">
        <v>200</v>
      </c>
      <c r="T2">
        <v>200</v>
      </c>
      <c r="U2">
        <v>171.31</v>
      </c>
      <c r="V2">
        <v>0.85655000000000003</v>
      </c>
      <c r="W2">
        <v>0.16747416963399681</v>
      </c>
    </row>
    <row r="3" spans="1:23">
      <c r="A3" t="s">
        <v>37</v>
      </c>
      <c r="C3">
        <v>22.94</v>
      </c>
      <c r="D3">
        <v>13.33</v>
      </c>
      <c r="E3">
        <v>26.97</v>
      </c>
      <c r="F3">
        <v>63.24</v>
      </c>
      <c r="G3">
        <v>25.42</v>
      </c>
      <c r="H3">
        <v>28.52</v>
      </c>
      <c r="I3">
        <v>26.97</v>
      </c>
      <c r="J3">
        <v>80.91</v>
      </c>
      <c r="K3">
        <v>22.63</v>
      </c>
      <c r="L3">
        <v>21.39</v>
      </c>
      <c r="M3">
        <v>28.83</v>
      </c>
      <c r="N3">
        <v>72.849999999999994</v>
      </c>
      <c r="O3">
        <v>30.38</v>
      </c>
      <c r="P3">
        <v>30.07</v>
      </c>
      <c r="Q3">
        <v>32.549999999999997</v>
      </c>
      <c r="R3">
        <v>93</v>
      </c>
      <c r="S3">
        <v>310</v>
      </c>
      <c r="T3">
        <v>244</v>
      </c>
      <c r="U3">
        <v>228.6636</v>
      </c>
      <c r="V3">
        <v>0.9371459016393443</v>
      </c>
      <c r="W3">
        <v>0.35570331263917832</v>
      </c>
    </row>
    <row r="4" spans="1:23">
      <c r="A4" t="s">
        <v>38</v>
      </c>
      <c r="C4">
        <v>21.7728</v>
      </c>
      <c r="D4">
        <v>12.9551</v>
      </c>
      <c r="E4">
        <v>27.818100000000001</v>
      </c>
      <c r="F4">
        <v>62.545999999999999</v>
      </c>
      <c r="G4">
        <v>23.7</v>
      </c>
      <c r="H4">
        <v>24.9</v>
      </c>
      <c r="I4">
        <v>31.5</v>
      </c>
      <c r="J4">
        <v>80.099999999999994</v>
      </c>
      <c r="K4">
        <v>22.5</v>
      </c>
      <c r="L4">
        <v>20.100000000000001</v>
      </c>
      <c r="M4">
        <v>24.92</v>
      </c>
      <c r="N4">
        <v>67.52000000000001</v>
      </c>
      <c r="O4">
        <v>27.52</v>
      </c>
      <c r="P4">
        <v>28.63</v>
      </c>
      <c r="Q4">
        <v>33.683999999999997</v>
      </c>
      <c r="R4">
        <v>89.834000000000003</v>
      </c>
      <c r="S4">
        <v>300</v>
      </c>
      <c r="T4">
        <v>270</v>
      </c>
      <c r="U4">
        <v>217.3237</v>
      </c>
      <c r="V4">
        <v>0.80490259259259256</v>
      </c>
      <c r="W4">
        <v>0.38042928589932901</v>
      </c>
    </row>
    <row r="5" spans="1:23">
      <c r="A5" t="s">
        <v>39</v>
      </c>
      <c r="C5">
        <v>24.42</v>
      </c>
      <c r="D5">
        <v>14.19</v>
      </c>
      <c r="E5">
        <v>28.71</v>
      </c>
      <c r="F5">
        <v>67.319999999999993</v>
      </c>
      <c r="G5">
        <v>27.06</v>
      </c>
      <c r="H5">
        <v>30.36</v>
      </c>
      <c r="I5">
        <v>28.71</v>
      </c>
      <c r="J5">
        <v>86.13</v>
      </c>
      <c r="K5">
        <v>24.09</v>
      </c>
      <c r="L5">
        <v>22.77</v>
      </c>
      <c r="M5">
        <v>30.69</v>
      </c>
      <c r="N5">
        <v>77.55</v>
      </c>
      <c r="O5">
        <v>32.340000000000003</v>
      </c>
      <c r="P5">
        <v>32.01</v>
      </c>
      <c r="Q5">
        <v>34.65</v>
      </c>
      <c r="R5">
        <v>99</v>
      </c>
      <c r="S5">
        <v>330</v>
      </c>
      <c r="T5">
        <v>375</v>
      </c>
      <c r="U5">
        <v>248.345</v>
      </c>
      <c r="V5">
        <v>0.66225333333333336</v>
      </c>
      <c r="W5">
        <v>0.32879663371519458</v>
      </c>
    </row>
    <row r="6" spans="1:23">
      <c r="A6" t="s">
        <v>31</v>
      </c>
      <c r="C6">
        <v>4.4400000000000004</v>
      </c>
      <c r="D6">
        <v>2.58</v>
      </c>
      <c r="E6">
        <v>5.22</v>
      </c>
      <c r="F6">
        <v>12.24</v>
      </c>
      <c r="G6">
        <v>4.92</v>
      </c>
      <c r="H6">
        <v>5.5259999999999998</v>
      </c>
      <c r="I6">
        <v>5.22</v>
      </c>
      <c r="J6">
        <v>15.666</v>
      </c>
      <c r="K6">
        <v>4.38</v>
      </c>
      <c r="L6">
        <v>4.1399999999999997</v>
      </c>
      <c r="M6">
        <v>5.58</v>
      </c>
      <c r="N6">
        <v>14.1</v>
      </c>
      <c r="O6">
        <v>5.88</v>
      </c>
      <c r="P6">
        <v>5.82</v>
      </c>
      <c r="Q6">
        <v>6.2939999999999996</v>
      </c>
      <c r="R6">
        <v>17.994</v>
      </c>
      <c r="S6">
        <v>60</v>
      </c>
      <c r="T6">
        <v>11</v>
      </c>
      <c r="U6">
        <v>7.1855000000000002</v>
      </c>
      <c r="V6">
        <v>0.65322727272727277</v>
      </c>
      <c r="W6">
        <v>7.3501496068471228</v>
      </c>
    </row>
    <row r="7" spans="1:23">
      <c r="A7" t="s">
        <v>33</v>
      </c>
      <c r="B7" t="s">
        <v>33</v>
      </c>
      <c r="C7">
        <v>88.372799999999998</v>
      </c>
      <c r="D7">
        <v>51.655099999999997</v>
      </c>
      <c r="E7">
        <v>106.1181</v>
      </c>
      <c r="F7">
        <v>246.14599999999999</v>
      </c>
      <c r="G7">
        <v>97.5</v>
      </c>
      <c r="H7">
        <v>107.706</v>
      </c>
      <c r="I7">
        <v>109.8</v>
      </c>
      <c r="J7">
        <v>315.00599999999997</v>
      </c>
      <c r="K7">
        <v>88.2</v>
      </c>
      <c r="L7">
        <v>82.200000000000017</v>
      </c>
      <c r="M7">
        <v>108.62</v>
      </c>
      <c r="N7">
        <v>279.02</v>
      </c>
      <c r="O7">
        <v>115.72</v>
      </c>
      <c r="P7">
        <v>115.93</v>
      </c>
      <c r="Q7">
        <v>128.178</v>
      </c>
      <c r="R7">
        <v>359.82799999999997</v>
      </c>
      <c r="S7">
        <v>1200</v>
      </c>
      <c r="T7">
        <v>1100</v>
      </c>
      <c r="U7">
        <v>872.82780000000014</v>
      </c>
      <c r="V7">
        <v>0.79347981818181834</v>
      </c>
      <c r="W7">
        <v>0.3748416354291188</v>
      </c>
    </row>
    <row r="8" spans="1:23">
      <c r="B8" t="s">
        <v>34</v>
      </c>
      <c r="C8">
        <v>0.2051216666666667</v>
      </c>
      <c r="G8">
        <v>0.26250499999999999</v>
      </c>
      <c r="K8">
        <v>0.23251666666666659</v>
      </c>
      <c r="O8">
        <v>0.29985666666666672</v>
      </c>
    </row>
    <row r="9" spans="1:23">
      <c r="B9" t="s">
        <v>35</v>
      </c>
      <c r="C9">
        <v>0.46762666666666658</v>
      </c>
      <c r="K9">
        <v>0.53237333333333337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"/>
  <sheetViews>
    <sheetView workbookViewId="0"/>
  </sheetViews>
  <sheetFormatPr baseColWidth="10" defaultColWidth="8.83203125" defaultRowHeight="14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B2" t="s">
        <v>40</v>
      </c>
      <c r="C2">
        <v>5</v>
      </c>
      <c r="D2">
        <v>3</v>
      </c>
      <c r="E2">
        <v>8</v>
      </c>
      <c r="F2">
        <v>16</v>
      </c>
      <c r="G2">
        <v>6</v>
      </c>
      <c r="H2">
        <v>9</v>
      </c>
      <c r="I2">
        <v>7</v>
      </c>
      <c r="J2">
        <v>22</v>
      </c>
      <c r="K2">
        <v>6</v>
      </c>
      <c r="L2">
        <v>7</v>
      </c>
      <c r="M2">
        <v>6</v>
      </c>
      <c r="N2">
        <v>19</v>
      </c>
      <c r="O2">
        <v>6</v>
      </c>
      <c r="P2">
        <v>8</v>
      </c>
      <c r="Q2">
        <v>9</v>
      </c>
      <c r="R2">
        <v>23</v>
      </c>
      <c r="S2">
        <v>80</v>
      </c>
    </row>
    <row r="3" spans="1:23">
      <c r="A3" t="s">
        <v>41</v>
      </c>
      <c r="B3" t="s">
        <v>42</v>
      </c>
      <c r="C3">
        <v>40</v>
      </c>
      <c r="D3">
        <v>33</v>
      </c>
      <c r="E3">
        <v>22</v>
      </c>
      <c r="F3">
        <v>95</v>
      </c>
      <c r="G3">
        <v>40</v>
      </c>
      <c r="H3">
        <v>40</v>
      </c>
      <c r="I3">
        <v>65</v>
      </c>
      <c r="J3">
        <v>145</v>
      </c>
      <c r="K3">
        <v>35</v>
      </c>
      <c r="L3">
        <v>40</v>
      </c>
      <c r="M3">
        <v>35</v>
      </c>
      <c r="N3">
        <v>110</v>
      </c>
      <c r="O3">
        <v>40</v>
      </c>
      <c r="P3">
        <v>60</v>
      </c>
      <c r="Q3">
        <v>60</v>
      </c>
      <c r="R3">
        <v>160</v>
      </c>
      <c r="S3">
        <v>510</v>
      </c>
      <c r="T3">
        <v>650</v>
      </c>
      <c r="U3">
        <v>402.93931400000002</v>
      </c>
      <c r="V3">
        <v>0.61990663692307701</v>
      </c>
      <c r="W3">
        <v>0.26569928095921652</v>
      </c>
    </row>
    <row r="4" spans="1:23">
      <c r="A4" t="s">
        <v>43</v>
      </c>
      <c r="B4" t="s">
        <v>44</v>
      </c>
      <c r="C4">
        <v>9</v>
      </c>
      <c r="D4">
        <v>5</v>
      </c>
      <c r="E4">
        <v>14</v>
      </c>
      <c r="F4">
        <v>28</v>
      </c>
      <c r="G4">
        <v>8</v>
      </c>
      <c r="H4">
        <v>14</v>
      </c>
      <c r="I4">
        <v>16</v>
      </c>
      <c r="J4">
        <v>38</v>
      </c>
      <c r="K4">
        <v>10</v>
      </c>
      <c r="L4">
        <v>5</v>
      </c>
      <c r="M4">
        <v>12</v>
      </c>
      <c r="N4">
        <v>27</v>
      </c>
      <c r="O4">
        <v>17</v>
      </c>
      <c r="P4">
        <v>22</v>
      </c>
      <c r="Q4">
        <v>8</v>
      </c>
      <c r="R4">
        <v>47</v>
      </c>
      <c r="S4">
        <v>140</v>
      </c>
      <c r="T4">
        <v>130</v>
      </c>
      <c r="U4">
        <v>102.344182</v>
      </c>
      <c r="V4">
        <v>0.7872629384615385</v>
      </c>
      <c r="W4">
        <v>0.36793315715787339</v>
      </c>
    </row>
    <row r="5" spans="1:23">
      <c r="B5" t="s">
        <v>45</v>
      </c>
      <c r="C5">
        <v>4</v>
      </c>
      <c r="D5">
        <v>2</v>
      </c>
      <c r="E5">
        <v>4.5</v>
      </c>
      <c r="F5">
        <v>10.5</v>
      </c>
      <c r="G5">
        <v>4</v>
      </c>
      <c r="H5">
        <v>5</v>
      </c>
      <c r="I5">
        <v>4</v>
      </c>
      <c r="J5">
        <v>13</v>
      </c>
      <c r="K5">
        <v>4</v>
      </c>
      <c r="L5">
        <v>3</v>
      </c>
      <c r="M5">
        <v>5</v>
      </c>
      <c r="N5">
        <v>12</v>
      </c>
      <c r="O5">
        <v>5</v>
      </c>
      <c r="P5">
        <v>4.5</v>
      </c>
      <c r="Q5">
        <v>5</v>
      </c>
      <c r="R5">
        <v>14.5</v>
      </c>
      <c r="S5">
        <v>50</v>
      </c>
    </row>
    <row r="6" spans="1:23">
      <c r="B6" t="s">
        <v>46</v>
      </c>
      <c r="C6">
        <v>7</v>
      </c>
      <c r="D6">
        <v>4</v>
      </c>
      <c r="E6">
        <v>9</v>
      </c>
      <c r="F6">
        <v>20</v>
      </c>
      <c r="G6">
        <v>8</v>
      </c>
      <c r="H6">
        <v>9</v>
      </c>
      <c r="I6">
        <v>10</v>
      </c>
      <c r="J6">
        <v>27</v>
      </c>
      <c r="K6">
        <v>7</v>
      </c>
      <c r="L6">
        <v>7</v>
      </c>
      <c r="M6">
        <v>9</v>
      </c>
      <c r="N6">
        <v>23</v>
      </c>
      <c r="O6">
        <v>10</v>
      </c>
      <c r="P6">
        <v>10</v>
      </c>
      <c r="Q6">
        <v>10</v>
      </c>
      <c r="R6">
        <v>30</v>
      </c>
      <c r="S6">
        <v>100</v>
      </c>
    </row>
    <row r="7" spans="1:23">
      <c r="B7" t="s">
        <v>47</v>
      </c>
      <c r="C7">
        <v>5</v>
      </c>
      <c r="D7">
        <v>3</v>
      </c>
      <c r="E7">
        <v>7</v>
      </c>
      <c r="F7">
        <v>15</v>
      </c>
      <c r="G7">
        <v>6</v>
      </c>
      <c r="H7">
        <v>6</v>
      </c>
      <c r="I7">
        <v>6</v>
      </c>
      <c r="J7">
        <v>18</v>
      </c>
      <c r="K7">
        <v>5</v>
      </c>
      <c r="L7">
        <v>5</v>
      </c>
      <c r="M7">
        <v>7</v>
      </c>
      <c r="N7">
        <v>17</v>
      </c>
      <c r="O7">
        <v>7</v>
      </c>
      <c r="P7">
        <v>7</v>
      </c>
      <c r="Q7">
        <v>6</v>
      </c>
      <c r="R7">
        <v>20</v>
      </c>
      <c r="S7">
        <v>70</v>
      </c>
    </row>
    <row r="8" spans="1:23">
      <c r="A8" t="s">
        <v>31</v>
      </c>
      <c r="C8">
        <v>4</v>
      </c>
      <c r="D8">
        <v>2</v>
      </c>
      <c r="E8">
        <v>4</v>
      </c>
      <c r="F8">
        <v>10</v>
      </c>
      <c r="G8">
        <v>4</v>
      </c>
      <c r="H8">
        <v>5</v>
      </c>
      <c r="I8">
        <v>4</v>
      </c>
      <c r="J8">
        <v>13</v>
      </c>
      <c r="K8">
        <v>4</v>
      </c>
      <c r="L8">
        <v>3</v>
      </c>
      <c r="M8">
        <v>5</v>
      </c>
      <c r="N8">
        <v>12</v>
      </c>
      <c r="O8">
        <v>5</v>
      </c>
      <c r="P8">
        <v>5</v>
      </c>
      <c r="Q8">
        <v>5</v>
      </c>
      <c r="R8">
        <v>15</v>
      </c>
      <c r="S8">
        <v>50</v>
      </c>
      <c r="T8">
        <v>100</v>
      </c>
      <c r="U8">
        <v>44.695073999999998</v>
      </c>
      <c r="V8">
        <v>0.44695074000000001</v>
      </c>
      <c r="W8">
        <v>0.1186915139686311</v>
      </c>
    </row>
    <row r="9" spans="1:23">
      <c r="A9" t="s">
        <v>33</v>
      </c>
      <c r="B9" t="s">
        <v>33</v>
      </c>
      <c r="C9">
        <v>74</v>
      </c>
      <c r="D9">
        <v>52</v>
      </c>
      <c r="E9">
        <v>68.5</v>
      </c>
      <c r="F9">
        <v>194.5</v>
      </c>
      <c r="G9">
        <v>76</v>
      </c>
      <c r="H9">
        <v>88</v>
      </c>
      <c r="I9">
        <v>112</v>
      </c>
      <c r="J9">
        <v>276</v>
      </c>
      <c r="K9">
        <v>71</v>
      </c>
      <c r="L9">
        <v>70</v>
      </c>
      <c r="M9">
        <v>79</v>
      </c>
      <c r="N9">
        <v>220</v>
      </c>
      <c r="O9">
        <v>90</v>
      </c>
      <c r="P9">
        <v>116.5</v>
      </c>
      <c r="Q9">
        <v>103</v>
      </c>
      <c r="R9">
        <v>309.5</v>
      </c>
      <c r="S9">
        <v>1000</v>
      </c>
      <c r="T9">
        <v>880</v>
      </c>
      <c r="U9">
        <v>549.97856999999999</v>
      </c>
      <c r="V9">
        <v>0.62497564772727277</v>
      </c>
      <c r="W9">
        <v>0.81825266391743234</v>
      </c>
    </row>
    <row r="10" spans="1:23">
      <c r="B10" t="s">
        <v>34</v>
      </c>
      <c r="C10">
        <v>0.19450000000000001</v>
      </c>
      <c r="G10">
        <v>0.27600000000000002</v>
      </c>
      <c r="K10">
        <v>0.22</v>
      </c>
      <c r="O10">
        <v>0.3095</v>
      </c>
    </row>
    <row r="11" spans="1:23">
      <c r="B11" t="s">
        <v>35</v>
      </c>
      <c r="C11">
        <v>0.47049999999999997</v>
      </c>
      <c r="K11">
        <v>0.52949999999999997</v>
      </c>
    </row>
    <row r="12" spans="1:23">
      <c r="B12" t="s">
        <v>48</v>
      </c>
      <c r="C12">
        <v>3</v>
      </c>
      <c r="D12">
        <v>3</v>
      </c>
      <c r="E12">
        <v>4</v>
      </c>
      <c r="F12">
        <v>10</v>
      </c>
      <c r="G12">
        <v>4</v>
      </c>
      <c r="H12">
        <v>5</v>
      </c>
      <c r="I12">
        <v>4</v>
      </c>
      <c r="J12">
        <v>13</v>
      </c>
      <c r="K12">
        <v>5</v>
      </c>
      <c r="L12">
        <v>5</v>
      </c>
      <c r="M12">
        <v>10</v>
      </c>
      <c r="N12">
        <v>20</v>
      </c>
      <c r="O12">
        <v>8</v>
      </c>
      <c r="P12">
        <v>9</v>
      </c>
      <c r="Q12">
        <v>10</v>
      </c>
      <c r="R12">
        <v>27</v>
      </c>
      <c r="S12">
        <v>70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杭州</vt:lpstr>
      <vt:lpstr>金华</vt:lpstr>
      <vt:lpstr>湖州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凯森 詹</cp:lastModifiedBy>
  <dcterms:created xsi:type="dcterms:W3CDTF">2025-10-17T02:35:02Z</dcterms:created>
  <dcterms:modified xsi:type="dcterms:W3CDTF">2025-10-28T08:03:30Z</dcterms:modified>
</cp:coreProperties>
</file>