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O24" i="1"/>
  <c r="M24"/>
  <c r="K24"/>
  <c r="I24"/>
  <c r="G24"/>
  <c r="E24"/>
  <c r="M23"/>
  <c r="K23"/>
  <c r="I23"/>
  <c r="G23"/>
  <c r="E23"/>
  <c r="O22"/>
  <c r="M22"/>
  <c r="K22"/>
  <c r="I22"/>
  <c r="G22"/>
  <c r="E22"/>
  <c r="Q17"/>
  <c r="O17"/>
  <c r="M17"/>
  <c r="K17"/>
  <c r="I17"/>
  <c r="G17"/>
  <c r="E17"/>
  <c r="M16"/>
  <c r="K16"/>
  <c r="I16"/>
  <c r="G16"/>
  <c r="E16"/>
  <c r="O15"/>
  <c r="M15"/>
  <c r="K15"/>
  <c r="I15"/>
  <c r="G15"/>
  <c r="E15"/>
  <c r="Q9"/>
  <c r="O9"/>
  <c r="M9"/>
  <c r="K9"/>
  <c r="I9"/>
  <c r="G9"/>
  <c r="E9"/>
  <c r="O7"/>
  <c r="M8"/>
  <c r="K8"/>
  <c r="I8"/>
  <c r="G8"/>
  <c r="E8"/>
  <c r="M7"/>
  <c r="K7"/>
  <c r="I7"/>
  <c r="G7"/>
  <c r="E7"/>
</calcChain>
</file>

<file path=xl/sharedStrings.xml><?xml version="1.0" encoding="utf-8"?>
<sst xmlns="http://schemas.openxmlformats.org/spreadsheetml/2006/main" count="105" uniqueCount="39">
  <si>
    <t>ПМ</t>
  </si>
  <si>
    <t>1 нед</t>
  </si>
  <si>
    <t>М</t>
  </si>
  <si>
    <t>И</t>
  </si>
  <si>
    <t>К</t>
  </si>
  <si>
    <t>Р</t>
  </si>
  <si>
    <t>О</t>
  </si>
  <si>
    <t>Ц</t>
  </si>
  <si>
    <t>Л</t>
  </si>
  <si>
    <t>№1</t>
  </si>
  <si>
    <t>/8</t>
  </si>
  <si>
    <t>/7</t>
  </si>
  <si>
    <t>/6</t>
  </si>
  <si>
    <t>/5</t>
  </si>
  <si>
    <t>/4</t>
  </si>
  <si>
    <t>1.</t>
  </si>
  <si>
    <t>/4*4</t>
  </si>
  <si>
    <t>/3*7</t>
  </si>
  <si>
    <t>5 сек</t>
  </si>
  <si>
    <t>/3</t>
  </si>
  <si>
    <t>/3*2</t>
  </si>
  <si>
    <t>2.</t>
  </si>
  <si>
    <t>3.</t>
  </si>
  <si>
    <t>2 нед</t>
  </si>
  <si>
    <t>№2</t>
  </si>
  <si>
    <t>/6*4</t>
  </si>
  <si>
    <t>/4*7</t>
  </si>
  <si>
    <t>/5*2</t>
  </si>
  <si>
    <t>3 нед</t>
  </si>
  <si>
    <t>№3</t>
  </si>
  <si>
    <t>/8*4</t>
  </si>
  <si>
    <t>/6*7</t>
  </si>
  <si>
    <t>/6*2</t>
  </si>
  <si>
    <t>Аскольд Суровецкий</t>
  </si>
  <si>
    <t xml:space="preserve">Где указано 5 сек - пауза на груди 5 секунд в каждом повторе </t>
  </si>
  <si>
    <t>После программы делается проходка и пересчет от нового ПМ</t>
  </si>
  <si>
    <t>3 микроцикла - 3 недели. Жать 3 раза в неделю</t>
  </si>
  <si>
    <t>Группа ВКонтакте</t>
  </si>
  <si>
    <t>На сайте PowerLiftingBlog.ru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</si>
</sst>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4" xfId="0" applyFont="1" applyFill="1" applyBorder="1"/>
    <xf numFmtId="0" fontId="0" fillId="0" borderId="4" xfId="0" applyFill="1" applyBorder="1"/>
    <xf numFmtId="0" fontId="0" fillId="2" borderId="1" xfId="0" applyFill="1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4" xfId="0" applyFont="1" applyBorder="1"/>
    <xf numFmtId="0" fontId="0" fillId="0" borderId="1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owerliftingblog.ru/node/85" TargetMode="External"/><Relationship Id="rId1" Type="http://schemas.openxmlformats.org/officeDocument/2006/relationships/hyperlink" Target="http://vk.com/club1699859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workbookViewId="0">
      <selection activeCell="B1" sqref="B1"/>
    </sheetView>
  </sheetViews>
  <sheetFormatPr defaultRowHeight="15"/>
  <cols>
    <col min="1" max="1" width="6.5703125" customWidth="1"/>
    <col min="2" max="2" width="5.85546875" customWidth="1"/>
    <col min="3" max="3" width="6" customWidth="1"/>
    <col min="4" max="4" width="6.140625" customWidth="1"/>
    <col min="5" max="5" width="7.140625" customWidth="1"/>
    <col min="6" max="6" width="6.42578125" customWidth="1"/>
    <col min="7" max="7" width="7.140625" customWidth="1"/>
    <col min="8" max="8" width="6.42578125" customWidth="1"/>
    <col min="9" max="9" width="7.140625" customWidth="1"/>
    <col min="10" max="10" width="6.42578125" customWidth="1"/>
    <col min="11" max="11" width="7.140625" customWidth="1"/>
    <col min="12" max="12" width="6.42578125" customWidth="1"/>
    <col min="13" max="13" width="7.140625" customWidth="1"/>
    <col min="14" max="14" width="6.42578125" customWidth="1"/>
    <col min="15" max="15" width="7.140625" customWidth="1"/>
    <col min="16" max="16" width="6.42578125" customWidth="1"/>
    <col min="17" max="17" width="7.140625" customWidth="1"/>
    <col min="18" max="18" width="6.42578125" customWidth="1"/>
  </cols>
  <sheetData>
    <row r="1" spans="1:19">
      <c r="A1" s="13" t="s">
        <v>0</v>
      </c>
      <c r="B1" s="1">
        <v>180</v>
      </c>
      <c r="F1" s="28" t="s">
        <v>33</v>
      </c>
      <c r="G1" s="29"/>
      <c r="H1" s="30"/>
      <c r="K1" s="28" t="s">
        <v>34</v>
      </c>
      <c r="L1" s="29"/>
      <c r="M1" s="29"/>
      <c r="N1" s="29"/>
      <c r="O1" s="29"/>
      <c r="P1" s="29"/>
      <c r="Q1" s="29"/>
      <c r="R1" s="29"/>
      <c r="S1" s="30"/>
    </row>
    <row r="2" spans="1:19">
      <c r="A2" s="34" t="s">
        <v>37</v>
      </c>
      <c r="F2" s="10"/>
      <c r="G2" s="11"/>
      <c r="H2" s="12"/>
      <c r="K2" s="21" t="s">
        <v>35</v>
      </c>
      <c r="L2" s="16"/>
      <c r="M2" s="16"/>
      <c r="N2" s="16"/>
      <c r="O2" s="16"/>
      <c r="P2" s="16"/>
      <c r="Q2" s="16"/>
      <c r="R2" s="16"/>
      <c r="S2" s="33"/>
    </row>
    <row r="3" spans="1:19">
      <c r="A3" s="34" t="s">
        <v>38</v>
      </c>
      <c r="K3" s="31" t="s">
        <v>36</v>
      </c>
      <c r="L3" s="23"/>
      <c r="M3" s="23"/>
      <c r="N3" s="23"/>
      <c r="O3" s="23"/>
      <c r="P3" s="23"/>
      <c r="Q3" s="23"/>
      <c r="R3" s="23"/>
      <c r="S3" s="32"/>
    </row>
    <row r="5" spans="1:19">
      <c r="D5" s="19" t="s">
        <v>1</v>
      </c>
      <c r="E5" s="3" t="s">
        <v>2</v>
      </c>
      <c r="F5" s="4" t="s">
        <v>3</v>
      </c>
      <c r="G5" s="5" t="s">
        <v>4</v>
      </c>
      <c r="H5" s="6" t="s">
        <v>5</v>
      </c>
      <c r="I5" s="7" t="s">
        <v>6</v>
      </c>
      <c r="J5" s="6" t="s">
        <v>7</v>
      </c>
      <c r="K5" s="5" t="s">
        <v>3</v>
      </c>
      <c r="L5" s="4" t="s">
        <v>4</v>
      </c>
      <c r="M5" s="8" t="s">
        <v>8</v>
      </c>
      <c r="N5" s="9" t="s">
        <v>9</v>
      </c>
      <c r="O5" s="16"/>
      <c r="P5" s="16"/>
      <c r="Q5" s="16"/>
      <c r="R5" s="16"/>
    </row>
    <row r="6" spans="1:19">
      <c r="D6" s="1"/>
      <c r="E6" s="10"/>
      <c r="F6" s="11"/>
      <c r="G6" s="11"/>
      <c r="H6" s="11"/>
      <c r="I6" s="11"/>
      <c r="J6" s="11"/>
      <c r="K6" s="11"/>
      <c r="L6" s="11"/>
      <c r="M6" s="11"/>
      <c r="N6" s="12"/>
      <c r="O6" s="23"/>
      <c r="P6" s="23"/>
      <c r="Q6" s="23"/>
      <c r="R6" s="16"/>
      <c r="S6" s="16"/>
    </row>
    <row r="7" spans="1:19">
      <c r="D7" s="14" t="s">
        <v>15</v>
      </c>
      <c r="E7" s="10">
        <f>ROUNDDOWN((B1*20%)/2.5,0)*2.5</f>
        <v>35</v>
      </c>
      <c r="F7" s="12" t="s">
        <v>10</v>
      </c>
      <c r="G7" s="10">
        <f>ROUNDDOWN((B1*38%)/2.5,0)*2.5</f>
        <v>67.5</v>
      </c>
      <c r="H7" s="12" t="s">
        <v>11</v>
      </c>
      <c r="I7" s="10">
        <f>ROUNDDOWN((B1*54%)/2.5,0)*2.5</f>
        <v>95</v>
      </c>
      <c r="J7" s="12" t="s">
        <v>12</v>
      </c>
      <c r="K7" s="10">
        <f>ROUNDDOWN((B1*68%)/2.5,0)*2.5</f>
        <v>120</v>
      </c>
      <c r="L7" s="12" t="s">
        <v>13</v>
      </c>
      <c r="M7" s="10">
        <f>ROUNDDOWN((B1*76%)/2.5,0)*2.5</f>
        <v>135</v>
      </c>
      <c r="N7" s="12" t="s">
        <v>14</v>
      </c>
      <c r="O7" s="21">
        <f>ROUNDDOWN((B1*80%)/2.5,0)*2.5</f>
        <v>142.5</v>
      </c>
      <c r="P7" s="22" t="s">
        <v>16</v>
      </c>
      <c r="Q7" s="17" t="s">
        <v>18</v>
      </c>
      <c r="R7" s="15"/>
      <c r="S7" s="16"/>
    </row>
    <row r="8" spans="1:19">
      <c r="D8" s="14" t="s">
        <v>21</v>
      </c>
      <c r="E8" s="10">
        <f>ROUNDDOWN((B1*20%)/2.5,0)*2.5</f>
        <v>35</v>
      </c>
      <c r="F8" s="12" t="s">
        <v>10</v>
      </c>
      <c r="G8" s="10">
        <f>ROUNDDOWN((B1*38%)/2.5,0)*2.5</f>
        <v>67.5</v>
      </c>
      <c r="H8" s="12" t="s">
        <v>11</v>
      </c>
      <c r="I8" s="10">
        <f>ROUNDDOWN((B1*54%)/2.5,0)*2.5</f>
        <v>95</v>
      </c>
      <c r="J8" s="12" t="s">
        <v>12</v>
      </c>
      <c r="K8" s="10">
        <f>ROUNDDOWN((B1*68%)/2.5,0)*2.5</f>
        <v>120</v>
      </c>
      <c r="L8" s="12" t="s">
        <v>13</v>
      </c>
      <c r="M8" s="10">
        <f>ROUNDDOWN((B1*75%)/2.5,0)*2.5</f>
        <v>135</v>
      </c>
      <c r="N8" s="12" t="s">
        <v>17</v>
      </c>
      <c r="O8" s="10"/>
      <c r="P8" s="11"/>
      <c r="Q8" s="11"/>
      <c r="R8" s="16"/>
      <c r="S8" s="16"/>
    </row>
    <row r="9" spans="1:19">
      <c r="D9" s="14" t="s">
        <v>22</v>
      </c>
      <c r="E9" s="10">
        <f>ROUNDDOWN((B1*20%)/2.5,0)*2.5</f>
        <v>35</v>
      </c>
      <c r="F9" s="18" t="s">
        <v>10</v>
      </c>
      <c r="G9" s="10">
        <f>ROUNDDOWN((B1*38%)/2.5,0)*2.5</f>
        <v>67.5</v>
      </c>
      <c r="H9" s="18" t="s">
        <v>11</v>
      </c>
      <c r="I9" s="10">
        <f>ROUNDDOWN((B1*54%)/2.5,0)*2.5</f>
        <v>95</v>
      </c>
      <c r="J9" s="18" t="s">
        <v>12</v>
      </c>
      <c r="K9" s="10">
        <f>ROUNDDOWN((B1*68%)/2.5,0)*2.5</f>
        <v>120</v>
      </c>
      <c r="L9" s="18" t="s">
        <v>13</v>
      </c>
      <c r="M9" s="10">
        <f>ROUNDDOWN((B1*76%)/2.5,0)*2.5</f>
        <v>135</v>
      </c>
      <c r="N9" s="18" t="s">
        <v>14</v>
      </c>
      <c r="O9" s="10">
        <f>ROUNDDOWN((B1*84%)/2.5,0)*2.5</f>
        <v>150</v>
      </c>
      <c r="P9" s="12" t="s">
        <v>19</v>
      </c>
      <c r="Q9" s="10">
        <f>ROUNDDOWN((B1*92%)/2.5,0)*2.5</f>
        <v>165</v>
      </c>
      <c r="R9" s="20" t="s">
        <v>20</v>
      </c>
    </row>
    <row r="10" spans="1:19">
      <c r="D10" s="2"/>
      <c r="E10" s="10"/>
      <c r="F10" s="11"/>
      <c r="G10" s="11"/>
      <c r="H10" s="11"/>
      <c r="I10" s="11"/>
      <c r="J10" s="11"/>
      <c r="K10" s="11"/>
      <c r="L10" s="11"/>
      <c r="M10" s="11"/>
      <c r="N10" s="12"/>
      <c r="O10" s="16"/>
      <c r="P10" s="16"/>
      <c r="Q10" s="16"/>
      <c r="R10" s="16"/>
    </row>
    <row r="13" spans="1:19">
      <c r="D13" s="2" t="s">
        <v>23</v>
      </c>
      <c r="E13" s="24" t="s">
        <v>2</v>
      </c>
      <c r="F13" s="4" t="s">
        <v>3</v>
      </c>
      <c r="G13" s="5" t="s">
        <v>4</v>
      </c>
      <c r="H13" s="6" t="s">
        <v>5</v>
      </c>
      <c r="I13" s="7" t="s">
        <v>6</v>
      </c>
      <c r="J13" s="6" t="s">
        <v>7</v>
      </c>
      <c r="K13" s="5" t="s">
        <v>3</v>
      </c>
      <c r="L13" s="4" t="s">
        <v>4</v>
      </c>
      <c r="M13" s="4" t="s">
        <v>8</v>
      </c>
      <c r="N13" s="25" t="s">
        <v>24</v>
      </c>
    </row>
    <row r="14" spans="1:19">
      <c r="D14" s="2"/>
      <c r="E14" s="10"/>
      <c r="F14" s="11"/>
      <c r="G14" s="11"/>
      <c r="H14" s="11"/>
      <c r="I14" s="11"/>
      <c r="J14" s="11"/>
      <c r="K14" s="11"/>
      <c r="L14" s="11"/>
      <c r="M14" s="11"/>
      <c r="N14" s="12"/>
    </row>
    <row r="15" spans="1:19">
      <c r="D15" s="14" t="s">
        <v>15</v>
      </c>
      <c r="E15" s="10">
        <f>ROUNDDOWN((B1*20%)/2.5,0)*2.5</f>
        <v>35</v>
      </c>
      <c r="F15" s="12" t="s">
        <v>10</v>
      </c>
      <c r="G15" s="10">
        <f>ROUNDDOWN((B1*38%)/2.5,0)*2.5</f>
        <v>67.5</v>
      </c>
      <c r="H15" s="12" t="s">
        <v>11</v>
      </c>
      <c r="I15" s="10">
        <f>ROUNDDOWN((B1*54%)/2.5,0)*2.5</f>
        <v>95</v>
      </c>
      <c r="J15" s="12" t="s">
        <v>12</v>
      </c>
      <c r="K15" s="10">
        <f>ROUNDDOWN((B1*68%)/2.5,0)*2.5</f>
        <v>120</v>
      </c>
      <c r="L15" s="12" t="s">
        <v>13</v>
      </c>
      <c r="M15" s="10">
        <f>ROUNDDOWN((B1*76%)/2.5,0)*2.5</f>
        <v>135</v>
      </c>
      <c r="N15" s="12" t="s">
        <v>14</v>
      </c>
      <c r="O15" s="10">
        <f>ROUNDDOWN((B1*80%)/2.5,0)*2.5</f>
        <v>142.5</v>
      </c>
      <c r="P15" s="11" t="s">
        <v>25</v>
      </c>
      <c r="Q15" s="26" t="s">
        <v>18</v>
      </c>
    </row>
    <row r="16" spans="1:19">
      <c r="D16" s="14" t="s">
        <v>21</v>
      </c>
      <c r="E16" s="10">
        <f>ROUNDDOWN((B1*20%)/2.5,0)*2.5</f>
        <v>35</v>
      </c>
      <c r="F16" s="12" t="s">
        <v>10</v>
      </c>
      <c r="G16" s="10">
        <f>ROUNDDOWN((B1*38%)/2.5,0)*2.5</f>
        <v>67.5</v>
      </c>
      <c r="H16" s="12" t="s">
        <v>11</v>
      </c>
      <c r="I16" s="10">
        <f>ROUNDDOWN((B1*54%)/2.5,0)*2.5</f>
        <v>95</v>
      </c>
      <c r="J16" s="12" t="s">
        <v>12</v>
      </c>
      <c r="K16" s="10">
        <f>ROUNDDOWN((B1*68%)/2.5,0)*2.5</f>
        <v>120</v>
      </c>
      <c r="L16" s="12" t="s">
        <v>13</v>
      </c>
      <c r="M16" s="10">
        <f>ROUNDDOWN((B1*75%)/2.5,0)*2.5</f>
        <v>135</v>
      </c>
      <c r="N16" s="12" t="s">
        <v>26</v>
      </c>
    </row>
    <row r="17" spans="4:18">
      <c r="D17" s="14" t="s">
        <v>22</v>
      </c>
      <c r="E17" s="10">
        <f>ROUNDDOWN((B1*20%)/2.5,0)*2.5</f>
        <v>35</v>
      </c>
      <c r="F17" s="18" t="s">
        <v>10</v>
      </c>
      <c r="G17" s="10">
        <f>ROUNDDOWN((B1*38%)/2.5,0)*2.5</f>
        <v>67.5</v>
      </c>
      <c r="H17" s="18" t="s">
        <v>11</v>
      </c>
      <c r="I17" s="10">
        <f>ROUNDDOWN((B1*54%)/2.5,0)*2.5</f>
        <v>95</v>
      </c>
      <c r="J17" s="18" t="s">
        <v>12</v>
      </c>
      <c r="K17" s="10">
        <f>ROUNDDOWN((B1*68%)/2.5,0)*2.5</f>
        <v>120</v>
      </c>
      <c r="L17" s="18" t="s">
        <v>13</v>
      </c>
      <c r="M17" s="10">
        <f>ROUNDDOWN((B1*76%)/2.5,0)*2.5</f>
        <v>135</v>
      </c>
      <c r="N17" s="18" t="s">
        <v>14</v>
      </c>
      <c r="O17" s="10">
        <f>ROUNDDOWN((B1*84%)/2.5,0)*2.5</f>
        <v>150</v>
      </c>
      <c r="P17" s="12" t="s">
        <v>19</v>
      </c>
      <c r="Q17" s="10">
        <f>ROUNDDOWN((B1*92%)/2.5,0)*2.5</f>
        <v>165</v>
      </c>
      <c r="R17" s="12" t="s">
        <v>27</v>
      </c>
    </row>
    <row r="18" spans="4:18">
      <c r="D18" s="2"/>
      <c r="E18" s="10"/>
      <c r="F18" s="11"/>
      <c r="G18" s="11"/>
      <c r="H18" s="11"/>
      <c r="I18" s="11"/>
      <c r="J18" s="11"/>
      <c r="K18" s="11"/>
      <c r="L18" s="11"/>
      <c r="M18" s="11"/>
      <c r="N18" s="12"/>
    </row>
    <row r="20" spans="4:18">
      <c r="D20" s="27" t="s">
        <v>28</v>
      </c>
      <c r="E20" s="24" t="s">
        <v>2</v>
      </c>
      <c r="F20" s="4" t="s">
        <v>3</v>
      </c>
      <c r="G20" s="5" t="s">
        <v>4</v>
      </c>
      <c r="H20" s="6" t="s">
        <v>5</v>
      </c>
      <c r="I20" s="7" t="s">
        <v>6</v>
      </c>
      <c r="J20" s="6" t="s">
        <v>7</v>
      </c>
      <c r="K20" s="5" t="s">
        <v>3</v>
      </c>
      <c r="L20" s="4" t="s">
        <v>4</v>
      </c>
      <c r="M20" s="4" t="s">
        <v>8</v>
      </c>
      <c r="N20" s="25" t="s">
        <v>29</v>
      </c>
    </row>
    <row r="21" spans="4:18">
      <c r="D21" s="2"/>
      <c r="E21" s="10"/>
      <c r="F21" s="11"/>
      <c r="G21" s="11"/>
      <c r="H21" s="11"/>
      <c r="I21" s="11"/>
      <c r="J21" s="11"/>
      <c r="K21" s="11"/>
      <c r="L21" s="11"/>
      <c r="M21" s="11"/>
      <c r="N21" s="12"/>
    </row>
    <row r="22" spans="4:18">
      <c r="D22" s="14" t="s">
        <v>15</v>
      </c>
      <c r="E22" s="10">
        <f>ROUNDDOWN((B1*20%)/2.5,0)*2.5</f>
        <v>35</v>
      </c>
      <c r="F22" s="12" t="s">
        <v>10</v>
      </c>
      <c r="G22" s="10">
        <f>ROUNDDOWN((B1*38%)/2.5,0)*2.5</f>
        <v>67.5</v>
      </c>
      <c r="H22" s="12" t="s">
        <v>11</v>
      </c>
      <c r="I22" s="10">
        <f>ROUNDDOWN((B1*54%)/2.5,0)*2.5</f>
        <v>95</v>
      </c>
      <c r="J22" s="12" t="s">
        <v>12</v>
      </c>
      <c r="K22" s="10">
        <f>ROUNDDOWN((B1*68%)/2.5,0)*2.5</f>
        <v>120</v>
      </c>
      <c r="L22" s="12" t="s">
        <v>13</v>
      </c>
      <c r="M22" s="10">
        <f>ROUNDDOWN((B1*76%)/2.5,0)*2.5</f>
        <v>135</v>
      </c>
      <c r="N22" s="12" t="s">
        <v>14</v>
      </c>
      <c r="O22" s="10">
        <f>ROUNDDOWN((B1*80%)/2.5,0)*2.5</f>
        <v>142.5</v>
      </c>
      <c r="P22" s="11" t="s">
        <v>30</v>
      </c>
      <c r="Q22" s="26" t="s">
        <v>18</v>
      </c>
    </row>
    <row r="23" spans="4:18">
      <c r="D23" s="14" t="s">
        <v>21</v>
      </c>
      <c r="E23" s="10">
        <f>ROUNDDOWN((B1*20%)/2.5,0)*2.5</f>
        <v>35</v>
      </c>
      <c r="F23" s="12" t="s">
        <v>10</v>
      </c>
      <c r="G23" s="10">
        <f>ROUNDDOWN((B1*38%)/2.5,0)*2.5</f>
        <v>67.5</v>
      </c>
      <c r="H23" s="12" t="s">
        <v>11</v>
      </c>
      <c r="I23" s="10">
        <f>ROUNDDOWN((B1*54%)/2.5,0)*2.5</f>
        <v>95</v>
      </c>
      <c r="J23" s="12" t="s">
        <v>12</v>
      </c>
      <c r="K23" s="10">
        <f>ROUNDDOWN((B1*68%)/2.5,0)*2.5</f>
        <v>120</v>
      </c>
      <c r="L23" s="12" t="s">
        <v>13</v>
      </c>
      <c r="M23" s="10">
        <f>ROUNDDOWN((B1*75%)/2.5,0)*2.5</f>
        <v>135</v>
      </c>
      <c r="N23" s="12" t="s">
        <v>31</v>
      </c>
    </row>
    <row r="24" spans="4:18">
      <c r="D24" s="14" t="s">
        <v>22</v>
      </c>
      <c r="E24" s="10">
        <f>ROUNDDOWN((B1*20%)/2.5,0)*2.5</f>
        <v>35</v>
      </c>
      <c r="F24" s="18" t="s">
        <v>10</v>
      </c>
      <c r="G24" s="10">
        <f>ROUNDDOWN((B1*38%)/2.5,0)*2.5</f>
        <v>67.5</v>
      </c>
      <c r="H24" s="18" t="s">
        <v>11</v>
      </c>
      <c r="I24" s="10">
        <f>ROUNDDOWN((B1*54%)/2.5,0)*2.5</f>
        <v>95</v>
      </c>
      <c r="J24" s="18" t="s">
        <v>12</v>
      </c>
      <c r="K24" s="10">
        <f>ROUNDDOWN((B1*68%)/2.5,0)*2.5</f>
        <v>120</v>
      </c>
      <c r="L24" s="18" t="s">
        <v>13</v>
      </c>
      <c r="M24" s="10">
        <f>ROUNDDOWN((B1*76%)/2.5,0)*2.5</f>
        <v>135</v>
      </c>
      <c r="N24" s="18" t="s">
        <v>14</v>
      </c>
      <c r="O24" s="10">
        <f>ROUNDDOWN((B1*92%)/2.5,0)*2.5</f>
        <v>165</v>
      </c>
      <c r="P24" s="12" t="s">
        <v>32</v>
      </c>
    </row>
    <row r="25" spans="4:18">
      <c r="D25" s="2"/>
      <c r="E25" s="10"/>
      <c r="F25" s="11"/>
      <c r="G25" s="11"/>
      <c r="H25" s="11"/>
      <c r="I25" s="11"/>
      <c r="J25" s="11"/>
      <c r="K25" s="11"/>
      <c r="L25" s="11"/>
      <c r="M25" s="11"/>
      <c r="N25" s="12"/>
    </row>
  </sheetData>
  <hyperlinks>
    <hyperlink ref="A2" r:id="rId1"/>
    <hyperlink ref="A3" r:id="rId2"/>
  </hyperlinks>
  <pageMargins left="0.7" right="0.7" top="0.75" bottom="0.75" header="0.3" footer="0.3"/>
  <pageSetup paperSize="9" orientation="portrait" horizontalDpi="180" verticalDpi="18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2013-01-10T06:30:39Z</dcterms:modified>
</cp:coreProperties>
</file>