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90" windowHeight="775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U14" i="1"/>
  <c r="R14"/>
  <c r="P14"/>
  <c r="N14"/>
  <c r="L14"/>
  <c r="J14"/>
  <c r="H14"/>
  <c r="F14"/>
  <c r="D14"/>
  <c r="B14"/>
  <c r="N13"/>
  <c r="L13"/>
  <c r="J13"/>
  <c r="H13"/>
  <c r="F13"/>
  <c r="D13"/>
  <c r="B13"/>
  <c r="P12"/>
  <c r="N12"/>
  <c r="L12"/>
  <c r="J12"/>
  <c r="H12"/>
  <c r="F12"/>
  <c r="D12"/>
  <c r="B12"/>
  <c r="U11"/>
  <c r="P11"/>
  <c r="N11"/>
  <c r="L11"/>
  <c r="J11"/>
  <c r="H11"/>
  <c r="F11"/>
  <c r="D11"/>
  <c r="B11"/>
  <c r="L10"/>
  <c r="J10"/>
  <c r="H10"/>
  <c r="F10"/>
  <c r="D10"/>
  <c r="B10"/>
  <c r="U8"/>
  <c r="N9"/>
  <c r="L9"/>
  <c r="J9"/>
  <c r="N8"/>
  <c r="L8"/>
  <c r="J8"/>
  <c r="H8"/>
  <c r="F8"/>
  <c r="D8"/>
  <c r="D9"/>
  <c r="F9"/>
  <c r="H9"/>
  <c r="B9"/>
  <c r="B8"/>
  <c r="B7"/>
  <c r="J7"/>
  <c r="H7"/>
  <c r="F7"/>
  <c r="D7"/>
  <c r="L6"/>
  <c r="J6"/>
  <c r="H6"/>
  <c r="B6"/>
  <c r="F6"/>
  <c r="D6"/>
</calcChain>
</file>

<file path=xl/sharedStrings.xml><?xml version="1.0" encoding="utf-8"?>
<sst xmlns="http://schemas.openxmlformats.org/spreadsheetml/2006/main" count="99" uniqueCount="51">
  <si>
    <t>Для всех упражнений. </t>
  </si>
  <si>
    <t>Состоит из 9 тренировок. </t>
  </si>
  <si>
    <t>Последовательность: С – М – Б. </t>
  </si>
  <si>
    <t>Для жим лёжа: </t>
  </si>
  <si>
    <t>1). С1 = 24/8, 36/7, 48/6, 60/5, 72/4, 80/4х3, </t>
  </si>
  <si>
    <t>2). М1 = 20/8, 32/7, 44/6, 56/5, 68/4х4, </t>
  </si>
  <si>
    <t>3). Б1 = 28/8, 40/7, 52/6, 64/5, 76/4, 88/3, 92/4х2, </t>
  </si>
  <si>
    <t>+ дожимы: 100-108/3х2, </t>
  </si>
  <si>
    <t>4). С2 = 24/8, 36/7, 48/6, 60/5, 72/4, 80/3, 84/3х3, </t>
  </si>
  <si>
    <t>5). М2 = 20/8, 32/7, 44/6, 56/5, 68/4, 72/3х4, </t>
  </si>
  <si>
    <t>6). Б2 = 28/8, 40/7, 52/6, 64/5, 76/4, 88/3, 92/2, 96/3х1-2, </t>
  </si>
  <si>
    <t>+ дожимы: 104-112/3х2, </t>
  </si>
  <si>
    <t>7). С3 = 24/8, 36/7, 48/6, 60/5, 72/4, 80/3, 84/3, 88/2х3, </t>
  </si>
  <si>
    <t>8). М3 = 20/8, 32/7, 44/6, 56/5, 68/4, 72/4, 76/2х4, </t>
  </si>
  <si>
    <t>9). Б3 = 28/8, 44/6, 60/5, 72/4, 80/3, 88/2, 92/1, 96/1, 100/1, и дальше проходка до максимума, + дожимы: 108-112/3х2 </t>
  </si>
  <si>
    <t>Приседание и становая тяга должны чередоваться в определённой последовательности по нагрузкам: </t>
  </si>
  <si>
    <t>П (С1) – Т (М1) – П (Б1) – Т (С1) – П (М2) – Т (Б1) – П (С2) – Т (М2) – П (Б2) – Т (С2) – П (М3) – Т (Б2) – П (С3) – Т (М3) – П (Б3) – Т (С3) – П (М1) – Т (Б3) – 18 тренировок. </t>
  </si>
  <si>
    <t>Из схемы, указанной для жима лёжа берутся конкретные тренировки, а вместо дожимов выполняются полуседы и дотяги. </t>
  </si>
  <si>
    <t>ПМ=</t>
  </si>
  <si>
    <t>/8</t>
  </si>
  <si>
    <t>/7</t>
  </si>
  <si>
    <t>/6</t>
  </si>
  <si>
    <t>/5</t>
  </si>
  <si>
    <t>/4</t>
  </si>
  <si>
    <t>/4*3</t>
  </si>
  <si>
    <t>1).</t>
  </si>
  <si>
    <t>2).</t>
  </si>
  <si>
    <t>3).</t>
  </si>
  <si>
    <t>4).</t>
  </si>
  <si>
    <t>5).</t>
  </si>
  <si>
    <t>6).</t>
  </si>
  <si>
    <t>7).</t>
  </si>
  <si>
    <t>8).</t>
  </si>
  <si>
    <t>9).</t>
  </si>
  <si>
    <t>/4*4</t>
  </si>
  <si>
    <t>/3</t>
  </si>
  <si>
    <t>/4*2</t>
  </si>
  <si>
    <t>/3*3</t>
  </si>
  <si>
    <t>/3*2</t>
  </si>
  <si>
    <t>/3*4</t>
  </si>
  <si>
    <t>/2</t>
  </si>
  <si>
    <t>/3*2-1</t>
  </si>
  <si>
    <t>/2*3</t>
  </si>
  <si>
    <t>/2*4</t>
  </si>
  <si>
    <t>/1</t>
  </si>
  <si>
    <t>/1 и проходка</t>
  </si>
  <si>
    <t>Дожим</t>
  </si>
  <si>
    <t>Волна.</t>
  </si>
  <si>
    <t xml:space="preserve">Группа В Контакте </t>
  </si>
  <si>
    <t xml:space="preserve">Пауэрлифтинг блог </t>
  </si>
  <si>
    <t>Система "Волна" для трех упражней. Суровецкий А. Е.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</si>
</sst>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000000"/>
      <name val="Tahoma"/>
      <family val="2"/>
      <charset val="204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3" fillId="0" borderId="0" xfId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liftingblog.ru/node/91" TargetMode="External"/><Relationship Id="rId2" Type="http://schemas.openxmlformats.org/officeDocument/2006/relationships/hyperlink" Target="http://powerliftingblog.ru/" TargetMode="External"/><Relationship Id="rId1" Type="http://schemas.openxmlformats.org/officeDocument/2006/relationships/hyperlink" Target="http://vk.com/suroveckij.a.e_power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6.42578125" customWidth="1"/>
    <col min="3" max="3" width="4.42578125" customWidth="1"/>
    <col min="4" max="4" width="6.5703125" customWidth="1"/>
    <col min="5" max="5" width="3" customWidth="1"/>
    <col min="6" max="6" width="6.140625" customWidth="1"/>
    <col min="7" max="7" width="3.140625" customWidth="1"/>
    <col min="8" max="8" width="7" customWidth="1"/>
    <col min="9" max="9" width="3.42578125" customWidth="1"/>
    <col min="10" max="10" width="6.85546875" customWidth="1"/>
    <col min="11" max="11" width="5.140625" customWidth="1"/>
    <col min="12" max="12" width="6.85546875" customWidth="1"/>
    <col min="13" max="13" width="5.85546875" customWidth="1"/>
    <col min="14" max="14" width="7.42578125" customWidth="1"/>
    <col min="15" max="15" width="5.42578125" customWidth="1"/>
    <col min="16" max="16" width="7" customWidth="1"/>
    <col min="17" max="17" width="6.85546875" customWidth="1"/>
    <col min="18" max="18" width="6" customWidth="1"/>
  </cols>
  <sheetData>
    <row r="1" spans="1:22">
      <c r="A1" s="6" t="s">
        <v>18</v>
      </c>
      <c r="B1" s="7">
        <v>170</v>
      </c>
      <c r="F1" s="3" t="s">
        <v>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3" spans="1:22">
      <c r="A3" s="8" t="s">
        <v>48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>
      <c r="A4" s="8" t="s">
        <v>49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22">
      <c r="U5" s="4" t="s">
        <v>46</v>
      </c>
      <c r="V5" s="5"/>
    </row>
    <row r="6" spans="1:22">
      <c r="A6" s="2" t="s">
        <v>25</v>
      </c>
      <c r="B6" s="2">
        <f>FLOOR(B1*0.24,2.5)</f>
        <v>40</v>
      </c>
      <c r="C6" s="2" t="s">
        <v>19</v>
      </c>
      <c r="D6" s="2">
        <f>FLOOR(B1*0.36,2.5)</f>
        <v>60</v>
      </c>
      <c r="E6" s="2" t="s">
        <v>20</v>
      </c>
      <c r="F6" s="2">
        <f>FLOOR(B1*0.48,2.5)</f>
        <v>80</v>
      </c>
      <c r="G6" s="2" t="s">
        <v>21</v>
      </c>
      <c r="H6" s="2">
        <f>FLOOR(B1*0.6,2.5)</f>
        <v>100</v>
      </c>
      <c r="I6" s="2" t="s">
        <v>22</v>
      </c>
      <c r="J6" s="2">
        <f>FLOOR(B1*0.74,2.5)</f>
        <v>125</v>
      </c>
      <c r="K6" s="2" t="s">
        <v>23</v>
      </c>
      <c r="L6" s="2">
        <f>FLOOR(B1*0.8,2.5)</f>
        <v>135</v>
      </c>
      <c r="M6" s="2" t="s">
        <v>24</v>
      </c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26</v>
      </c>
      <c r="B7" s="2">
        <f>FLOOR(B1*0.2,2.5)</f>
        <v>32.5</v>
      </c>
      <c r="C7" s="2" t="s">
        <v>19</v>
      </c>
      <c r="D7" s="2">
        <f>FLOOR(B1*0.32,2.5)</f>
        <v>52.5</v>
      </c>
      <c r="E7" s="2" t="s">
        <v>20</v>
      </c>
      <c r="F7" s="2">
        <f>FLOOR(B1*0.44,2.5)</f>
        <v>72.5</v>
      </c>
      <c r="G7" s="2" t="s">
        <v>21</v>
      </c>
      <c r="H7" s="2">
        <f>FLOOR(B1*0.56,2.5)</f>
        <v>95</v>
      </c>
      <c r="I7" s="2" t="s">
        <v>22</v>
      </c>
      <c r="J7" s="2">
        <f>FLOOR(B1*0.68,2.5)</f>
        <v>115</v>
      </c>
      <c r="K7" s="2" t="s">
        <v>34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27</v>
      </c>
      <c r="B8" s="2">
        <f>FLOOR(B1*0.28,2.5)</f>
        <v>47.5</v>
      </c>
      <c r="C8" s="2" t="s">
        <v>19</v>
      </c>
      <c r="D8" s="2">
        <f>FLOOR(B1*0.4,2.5)</f>
        <v>67.5</v>
      </c>
      <c r="E8" s="2" t="s">
        <v>20</v>
      </c>
      <c r="F8" s="2">
        <f>FLOOR(B1*0.52,2.5)</f>
        <v>87.5</v>
      </c>
      <c r="G8" s="2" t="s">
        <v>21</v>
      </c>
      <c r="H8" s="2">
        <f>FLOOR(B1*0.64,2.5)</f>
        <v>107.5</v>
      </c>
      <c r="I8" s="2" t="s">
        <v>22</v>
      </c>
      <c r="J8" s="2">
        <f>FLOOR(B1*0.76,2.5)</f>
        <v>127.5</v>
      </c>
      <c r="K8" s="2" t="s">
        <v>23</v>
      </c>
      <c r="L8" s="2">
        <f>FLOOR(B1*0.88,2.5)</f>
        <v>147.5</v>
      </c>
      <c r="M8" s="2" t="s">
        <v>35</v>
      </c>
      <c r="N8" s="2">
        <f>FLOOR(B1*0.92,2.5)</f>
        <v>155</v>
      </c>
      <c r="O8" s="2" t="s">
        <v>36</v>
      </c>
      <c r="P8" s="2"/>
      <c r="Q8" s="2"/>
      <c r="R8" s="2"/>
      <c r="S8" s="2"/>
      <c r="T8" s="2"/>
      <c r="U8" s="2">
        <f>FLOOR(B1*1.08,2.5)</f>
        <v>182.5</v>
      </c>
      <c r="V8" s="2" t="s">
        <v>38</v>
      </c>
    </row>
    <row r="9" spans="1:22">
      <c r="A9" s="2" t="s">
        <v>28</v>
      </c>
      <c r="B9" s="2">
        <f>FLOOR(B1*0.24,2.5)</f>
        <v>40</v>
      </c>
      <c r="C9" s="2" t="s">
        <v>19</v>
      </c>
      <c r="D9" s="2">
        <f>FLOOR(B1*0.36,2.5)</f>
        <v>60</v>
      </c>
      <c r="E9" s="2" t="s">
        <v>20</v>
      </c>
      <c r="F9" s="2">
        <f>FLOOR(B1*0.48,2.5)</f>
        <v>80</v>
      </c>
      <c r="G9" s="2" t="s">
        <v>21</v>
      </c>
      <c r="H9" s="2">
        <f>FLOOR(B1*0.6,2.5)</f>
        <v>100</v>
      </c>
      <c r="I9" s="2" t="s">
        <v>22</v>
      </c>
      <c r="J9" s="2">
        <f>FLOOR(B1*0.74,2.5)</f>
        <v>125</v>
      </c>
      <c r="K9" s="2" t="s">
        <v>23</v>
      </c>
      <c r="L9" s="2">
        <f>FLOOR(B1*0.8,2.5)</f>
        <v>135</v>
      </c>
      <c r="M9" s="2" t="s">
        <v>35</v>
      </c>
      <c r="N9" s="2">
        <f>FLOOR(B1*0.84,2.5)</f>
        <v>142.5</v>
      </c>
      <c r="O9" s="2" t="s">
        <v>37</v>
      </c>
      <c r="P9" s="2"/>
      <c r="Q9" s="2"/>
      <c r="R9" s="2"/>
      <c r="S9" s="2"/>
      <c r="T9" s="2"/>
      <c r="U9" s="2"/>
      <c r="V9" s="2"/>
    </row>
    <row r="10" spans="1:22">
      <c r="A10" s="2" t="s">
        <v>29</v>
      </c>
      <c r="B10" s="2">
        <f>FLOOR(B1*0.2,2.5)</f>
        <v>32.5</v>
      </c>
      <c r="C10" s="2" t="s">
        <v>19</v>
      </c>
      <c r="D10" s="2">
        <f>FLOOR(B1*0.32,2.5)</f>
        <v>52.5</v>
      </c>
      <c r="E10" s="2" t="s">
        <v>20</v>
      </c>
      <c r="F10" s="2">
        <f>FLOOR(B1*0.44,2.5)</f>
        <v>72.5</v>
      </c>
      <c r="G10" s="2" t="s">
        <v>21</v>
      </c>
      <c r="H10" s="2">
        <f>FLOOR(B1*0.56,2.5)</f>
        <v>95</v>
      </c>
      <c r="I10" s="2" t="s">
        <v>22</v>
      </c>
      <c r="J10" s="2">
        <f>FLOOR(B1*0.68,2.5)</f>
        <v>115</v>
      </c>
      <c r="K10" s="2" t="s">
        <v>23</v>
      </c>
      <c r="L10" s="2">
        <f>FLOOR(B1*0.72,2.5)</f>
        <v>120</v>
      </c>
      <c r="M10" s="2" t="s">
        <v>39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30</v>
      </c>
      <c r="B11" s="2">
        <f>FLOOR(B1*0.28,2.5)</f>
        <v>47.5</v>
      </c>
      <c r="C11" s="2" t="s">
        <v>19</v>
      </c>
      <c r="D11" s="2">
        <f>FLOOR(B1*0.4,2.5)</f>
        <v>67.5</v>
      </c>
      <c r="E11" s="2" t="s">
        <v>20</v>
      </c>
      <c r="F11" s="2">
        <f>FLOOR(B1*0.52,2.5)</f>
        <v>87.5</v>
      </c>
      <c r="G11" s="2" t="s">
        <v>21</v>
      </c>
      <c r="H11" s="2">
        <f>FLOOR(B1*0.64,2.5)</f>
        <v>107.5</v>
      </c>
      <c r="I11" s="2" t="s">
        <v>22</v>
      </c>
      <c r="J11" s="2">
        <f>FLOOR(B1*0.76,2.5)</f>
        <v>127.5</v>
      </c>
      <c r="K11" s="2" t="s">
        <v>23</v>
      </c>
      <c r="L11" s="2">
        <f>FLOOR(B1*0.88,2.5)</f>
        <v>147.5</v>
      </c>
      <c r="M11" s="2" t="s">
        <v>35</v>
      </c>
      <c r="N11" s="2">
        <f>FLOOR(B1*0.92,2.5)</f>
        <v>155</v>
      </c>
      <c r="O11" s="2" t="s">
        <v>40</v>
      </c>
      <c r="P11" s="2">
        <f>FLOOR(B1*0.96,2.5)</f>
        <v>162.5</v>
      </c>
      <c r="Q11" s="2" t="s">
        <v>41</v>
      </c>
      <c r="R11" s="2"/>
      <c r="S11" s="2"/>
      <c r="T11" s="2"/>
      <c r="U11" s="2">
        <f>FLOOR(B1*1.12,2.5)</f>
        <v>190</v>
      </c>
      <c r="V11" s="2" t="s">
        <v>38</v>
      </c>
    </row>
    <row r="12" spans="1:22">
      <c r="A12" s="2" t="s">
        <v>31</v>
      </c>
      <c r="B12" s="2">
        <f>FLOOR(B1*0.24,2.5)</f>
        <v>40</v>
      </c>
      <c r="C12" s="2" t="s">
        <v>19</v>
      </c>
      <c r="D12" s="2">
        <f>FLOOR(B1*0.36,2.5)</f>
        <v>60</v>
      </c>
      <c r="E12" s="2" t="s">
        <v>20</v>
      </c>
      <c r="F12" s="2">
        <f>FLOOR(B1*0.48,2.5)</f>
        <v>80</v>
      </c>
      <c r="G12" s="2" t="s">
        <v>21</v>
      </c>
      <c r="H12" s="2">
        <f>FLOOR(B1*0.6,2.5)</f>
        <v>100</v>
      </c>
      <c r="I12" s="2" t="s">
        <v>22</v>
      </c>
      <c r="J12" s="2">
        <f>FLOOR(B1*0.74,2.5)</f>
        <v>125</v>
      </c>
      <c r="K12" s="2" t="s">
        <v>23</v>
      </c>
      <c r="L12" s="2">
        <f>FLOOR(B1*0.8,2.5)</f>
        <v>135</v>
      </c>
      <c r="M12" s="2" t="s">
        <v>35</v>
      </c>
      <c r="N12" s="2">
        <f>FLOOR(B1*0.84,2.5)</f>
        <v>142.5</v>
      </c>
      <c r="O12" s="2" t="s">
        <v>35</v>
      </c>
      <c r="P12" s="2">
        <f>FLOOR(B1*0.88,2.5)</f>
        <v>147.5</v>
      </c>
      <c r="Q12" s="2" t="s">
        <v>42</v>
      </c>
      <c r="R12" s="2"/>
      <c r="S12" s="2"/>
      <c r="T12" s="2"/>
      <c r="U12" s="2"/>
      <c r="V12" s="2"/>
    </row>
    <row r="13" spans="1:22">
      <c r="A13" s="2" t="s">
        <v>32</v>
      </c>
      <c r="B13" s="2">
        <f>FLOOR(B1*0.2,2.5)</f>
        <v>32.5</v>
      </c>
      <c r="C13" s="2" t="s">
        <v>19</v>
      </c>
      <c r="D13" s="2">
        <f>FLOOR(B1*0.32,2.5)</f>
        <v>52.5</v>
      </c>
      <c r="E13" s="2" t="s">
        <v>20</v>
      </c>
      <c r="F13" s="2">
        <f>FLOOR(B1*0.44,2.5)</f>
        <v>72.5</v>
      </c>
      <c r="G13" s="2" t="s">
        <v>21</v>
      </c>
      <c r="H13" s="2">
        <f>FLOOR(B1*0.56,2.5)</f>
        <v>95</v>
      </c>
      <c r="I13" s="2" t="s">
        <v>22</v>
      </c>
      <c r="J13" s="2">
        <f>FLOOR(B1*0.68,2.5)</f>
        <v>115</v>
      </c>
      <c r="K13" s="2" t="s">
        <v>23</v>
      </c>
      <c r="L13" s="2">
        <f>FLOOR(B1*0.72,2.5)</f>
        <v>120</v>
      </c>
      <c r="M13" s="2" t="s">
        <v>23</v>
      </c>
      <c r="N13" s="2">
        <f>FLOOR(B1*0.76,2.5)</f>
        <v>127.5</v>
      </c>
      <c r="O13" s="2" t="s">
        <v>43</v>
      </c>
      <c r="P13" s="2"/>
      <c r="Q13" s="2"/>
      <c r="R13" s="2"/>
      <c r="S13" s="2"/>
      <c r="T13" s="2"/>
      <c r="U13" s="2"/>
      <c r="V13" s="2"/>
    </row>
    <row r="14" spans="1:22">
      <c r="A14" s="2" t="s">
        <v>33</v>
      </c>
      <c r="B14" s="2">
        <f>FLOOR(B1*0.28,2.5)</f>
        <v>47.5</v>
      </c>
      <c r="C14" s="2" t="s">
        <v>19</v>
      </c>
      <c r="D14" s="2">
        <f>FLOOR(B1*0.44,2.5)</f>
        <v>72.5</v>
      </c>
      <c r="E14" s="2" t="s">
        <v>21</v>
      </c>
      <c r="F14" s="2">
        <f>FLOOR(B1*0.6,2.5)</f>
        <v>100</v>
      </c>
      <c r="G14" s="2" t="s">
        <v>22</v>
      </c>
      <c r="H14" s="2">
        <f>FLOOR(B1*0.72,2.5)</f>
        <v>120</v>
      </c>
      <c r="I14" s="2" t="s">
        <v>23</v>
      </c>
      <c r="J14" s="2">
        <f>FLOOR(B1*0.8,2.5)</f>
        <v>135</v>
      </c>
      <c r="K14" s="2" t="s">
        <v>35</v>
      </c>
      <c r="L14" s="2">
        <f>FLOOR(B1*0.88,2.5)</f>
        <v>147.5</v>
      </c>
      <c r="M14" s="2" t="s">
        <v>40</v>
      </c>
      <c r="N14" s="2">
        <f>FLOOR(B1*0.92,2.5)</f>
        <v>155</v>
      </c>
      <c r="O14" s="2" t="s">
        <v>44</v>
      </c>
      <c r="P14" s="2">
        <f>FLOOR(B1*0.96,2.5)</f>
        <v>162.5</v>
      </c>
      <c r="Q14" s="2" t="s">
        <v>44</v>
      </c>
      <c r="R14" s="2">
        <f>FLOOR(B1*1,2.5)</f>
        <v>170</v>
      </c>
      <c r="S14" s="2" t="s">
        <v>45</v>
      </c>
      <c r="T14" s="2"/>
      <c r="U14" s="2">
        <f>FLOOR(B1*1.12,2.5)</f>
        <v>190</v>
      </c>
      <c r="V14" s="2" t="s">
        <v>38</v>
      </c>
    </row>
    <row r="16" spans="1:22">
      <c r="A16" s="1" t="s">
        <v>47</v>
      </c>
    </row>
    <row r="17" spans="1:1">
      <c r="A17" s="1" t="s">
        <v>0</v>
      </c>
    </row>
    <row r="18" spans="1:1">
      <c r="A18" s="1" t="s">
        <v>1</v>
      </c>
    </row>
    <row r="19" spans="1:1">
      <c r="A19" s="1" t="s">
        <v>2</v>
      </c>
    </row>
    <row r="20" spans="1:1">
      <c r="A20" s="1" t="s">
        <v>3</v>
      </c>
    </row>
    <row r="21" spans="1:1">
      <c r="A21" s="1" t="s">
        <v>4</v>
      </c>
    </row>
    <row r="22" spans="1:1">
      <c r="A22" s="1" t="s">
        <v>5</v>
      </c>
    </row>
    <row r="23" spans="1:1">
      <c r="A23" s="1" t="s">
        <v>6</v>
      </c>
    </row>
    <row r="24" spans="1:1">
      <c r="A24" s="1" t="s">
        <v>7</v>
      </c>
    </row>
    <row r="25" spans="1:1">
      <c r="A25" s="1" t="s">
        <v>8</v>
      </c>
    </row>
    <row r="26" spans="1:1">
      <c r="A26" s="1" t="s">
        <v>9</v>
      </c>
    </row>
    <row r="27" spans="1:1">
      <c r="A27" s="1" t="s">
        <v>10</v>
      </c>
    </row>
    <row r="28" spans="1:1">
      <c r="A28" s="1" t="s">
        <v>11</v>
      </c>
    </row>
    <row r="29" spans="1:1">
      <c r="A29" s="1" t="s">
        <v>12</v>
      </c>
    </row>
    <row r="30" spans="1:1">
      <c r="A30" s="1" t="s">
        <v>13</v>
      </c>
    </row>
    <row r="31" spans="1:1">
      <c r="A31" s="1" t="s">
        <v>14</v>
      </c>
    </row>
    <row r="32" spans="1:1">
      <c r="A32" s="1" t="s">
        <v>15</v>
      </c>
    </row>
    <row r="33" spans="1:1">
      <c r="A33" s="1" t="s">
        <v>16</v>
      </c>
    </row>
    <row r="34" spans="1:1">
      <c r="A34" s="1" t="s">
        <v>17</v>
      </c>
    </row>
  </sheetData>
  <mergeCells count="2">
    <mergeCell ref="U5:V5"/>
    <mergeCell ref="F1:T1"/>
  </mergeCells>
  <hyperlinks>
    <hyperlink ref="A3:S3" r:id="rId1" display="Группа В Контакте"/>
    <hyperlink ref="A4:S4" r:id="rId2" display="Пауэрлифтинг блог"/>
    <hyperlink ref="A4" r:id="rId3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" sqref="F1:F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Пауэрлифтинг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2013-02-09T22:23:30Z</dcterms:created>
  <dcterms:modified xsi:type="dcterms:W3CDTF">2013-02-09T23:35:37Z</dcterms:modified>
</cp:coreProperties>
</file>