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C:\Users\user\Desktop\GOGENIE2017\Onboarding\"/>
    </mc:Choice>
  </mc:AlternateContent>
  <bookViews>
    <workbookView xWindow="0" yWindow="0" windowWidth="28800" windowHeight="13020"/>
  </bookViews>
  <sheets>
    <sheet name="Schedule" sheetId="1" r:id="rId1"/>
    <sheet name="Shifts" sheetId="2" r:id="rId2"/>
    <sheet name="Employees" sheetId="3" r:id="rId3"/>
  </sheets>
  <definedNames>
    <definedName name="EmployeeNames">Employees!$A$3:$A$22</definedName>
    <definedName name="EmployeeTable">Employees!$A$3:$C$22</definedName>
    <definedName name="ShiftNames">Shifts!$A$3:$A$12</definedName>
    <definedName name="Shifts">Shifts!$A$3:$D$12</definedName>
    <definedName name="ShiftTypeIndex">Shifts!$B$15:$B$20</definedName>
    <definedName name="ShiftTypes">Shifts!$A$15:$A$20</definedName>
  </definedNames>
  <calcPr calcId="152511"/>
</workbook>
</file>

<file path=xl/calcChain.xml><?xml version="1.0" encoding="utf-8"?>
<calcChain xmlns="http://schemas.openxmlformats.org/spreadsheetml/2006/main">
  <c r="D12" i="2" l="1"/>
  <c r="A12" i="2"/>
  <c r="D11" i="2"/>
  <c r="A11" i="2"/>
  <c r="D10" i="2"/>
  <c r="A10" i="2"/>
  <c r="D9" i="2"/>
  <c r="A9" i="2"/>
  <c r="D8" i="2"/>
  <c r="A8" i="2"/>
  <c r="D7" i="2"/>
  <c r="A7" i="2"/>
  <c r="D6" i="2"/>
  <c r="A6" i="2"/>
  <c r="D5" i="2"/>
  <c r="A5" i="2"/>
  <c r="D4" i="2"/>
  <c r="A4" i="2"/>
  <c r="D3" i="2"/>
  <c r="A3" i="2"/>
  <c r="L47" i="1"/>
  <c r="S46" i="1"/>
  <c r="Q46" i="1"/>
  <c r="Q47" i="1" s="1"/>
  <c r="P46" i="1"/>
  <c r="P47" i="1" s="1"/>
  <c r="O46" i="1"/>
  <c r="O47" i="1" s="1"/>
  <c r="N46" i="1"/>
  <c r="N47" i="1" s="1"/>
  <c r="M46" i="1"/>
  <c r="M47" i="1" s="1"/>
  <c r="L46" i="1"/>
  <c r="K46" i="1"/>
  <c r="K47" i="1" s="1"/>
  <c r="S44" i="1"/>
  <c r="Q44" i="1"/>
  <c r="Q45" i="1" s="1"/>
  <c r="P44" i="1"/>
  <c r="P45" i="1" s="1"/>
  <c r="O44" i="1"/>
  <c r="O45" i="1" s="1"/>
  <c r="N44" i="1"/>
  <c r="N45" i="1" s="1"/>
  <c r="M44" i="1"/>
  <c r="M45" i="1" s="1"/>
  <c r="L44" i="1"/>
  <c r="L45" i="1" s="1"/>
  <c r="K44" i="1"/>
  <c r="S42" i="1"/>
  <c r="P42" i="1"/>
  <c r="P43" i="1" s="1"/>
  <c r="O42" i="1"/>
  <c r="O43" i="1" s="1"/>
  <c r="L42" i="1"/>
  <c r="L43" i="1" s="1"/>
  <c r="K42" i="1"/>
  <c r="K43" i="1" s="1"/>
  <c r="S40" i="1"/>
  <c r="Q40" i="1"/>
  <c r="Q41" i="1" s="1"/>
  <c r="P40" i="1"/>
  <c r="P41" i="1" s="1"/>
  <c r="O40" i="1"/>
  <c r="O41" i="1" s="1"/>
  <c r="N40" i="1"/>
  <c r="N41" i="1" s="1"/>
  <c r="M40" i="1"/>
  <c r="M41" i="1" s="1"/>
  <c r="L40" i="1"/>
  <c r="L41" i="1" s="1"/>
  <c r="K40" i="1"/>
  <c r="S38" i="1"/>
  <c r="Q38" i="1"/>
  <c r="Q39" i="1" s="1"/>
  <c r="P38" i="1"/>
  <c r="P39" i="1" s="1"/>
  <c r="O38" i="1"/>
  <c r="O39" i="1" s="1"/>
  <c r="M38" i="1"/>
  <c r="M39" i="1" s="1"/>
  <c r="L38" i="1"/>
  <c r="L39" i="1" s="1"/>
  <c r="K38" i="1"/>
  <c r="K39" i="1" s="1"/>
  <c r="S36" i="1"/>
  <c r="Q36" i="1"/>
  <c r="Q37" i="1" s="1"/>
  <c r="P36" i="1"/>
  <c r="P37" i="1" s="1"/>
  <c r="O36" i="1"/>
  <c r="O37" i="1" s="1"/>
  <c r="N36" i="1"/>
  <c r="N37" i="1" s="1"/>
  <c r="M36" i="1"/>
  <c r="M37" i="1" s="1"/>
  <c r="L36" i="1"/>
  <c r="L37" i="1" s="1"/>
  <c r="K36" i="1"/>
  <c r="S34" i="1"/>
  <c r="Q34" i="1"/>
  <c r="Q35" i="1" s="1"/>
  <c r="N34" i="1"/>
  <c r="N35" i="1" s="1"/>
  <c r="M34" i="1"/>
  <c r="M35" i="1" s="1"/>
  <c r="K34" i="1"/>
  <c r="K35" i="1" s="1"/>
  <c r="S32" i="1"/>
  <c r="Q32" i="1"/>
  <c r="Q33" i="1" s="1"/>
  <c r="P32" i="1"/>
  <c r="P33" i="1" s="1"/>
  <c r="O32" i="1"/>
  <c r="O33" i="1" s="1"/>
  <c r="L32" i="1"/>
  <c r="L33" i="1" s="1"/>
  <c r="S30" i="1"/>
  <c r="Q30" i="1"/>
  <c r="Q31" i="1" s="1"/>
  <c r="P30" i="1"/>
  <c r="P31" i="1" s="1"/>
  <c r="N30" i="1"/>
  <c r="N31" i="1" s="1"/>
  <c r="M30" i="1"/>
  <c r="M31" i="1" s="1"/>
  <c r="K30" i="1"/>
  <c r="K31" i="1" s="1"/>
  <c r="S28" i="1"/>
  <c r="P28" i="1"/>
  <c r="P29" i="1" s="1"/>
  <c r="O28" i="1"/>
  <c r="O29" i="1" s="1"/>
  <c r="M28" i="1"/>
  <c r="M29" i="1" s="1"/>
  <c r="K28" i="1"/>
  <c r="S26" i="1"/>
  <c r="O26" i="1"/>
  <c r="O27" i="1" s="1"/>
  <c r="N26" i="1"/>
  <c r="N27" i="1" s="1"/>
  <c r="M26" i="1"/>
  <c r="M27" i="1" s="1"/>
  <c r="L26" i="1"/>
  <c r="L27" i="1" s="1"/>
  <c r="K26" i="1"/>
  <c r="K27" i="1" s="1"/>
  <c r="S24" i="1"/>
  <c r="Q24" i="1"/>
  <c r="Q25" i="1" s="1"/>
  <c r="P24" i="1"/>
  <c r="P25" i="1" s="1"/>
  <c r="O24" i="1"/>
  <c r="O25" i="1" s="1"/>
  <c r="N24" i="1"/>
  <c r="N25" i="1" s="1"/>
  <c r="M24" i="1"/>
  <c r="M25" i="1" s="1"/>
  <c r="L24" i="1"/>
  <c r="L25" i="1" s="1"/>
  <c r="K24" i="1"/>
  <c r="S22" i="1"/>
  <c r="Q22" i="1"/>
  <c r="Q23" i="1" s="1"/>
  <c r="P22" i="1"/>
  <c r="P23" i="1" s="1"/>
  <c r="O22" i="1"/>
  <c r="O23" i="1" s="1"/>
  <c r="N22" i="1"/>
  <c r="N23" i="1" s="1"/>
  <c r="M22" i="1"/>
  <c r="M23" i="1" s="1"/>
  <c r="L22" i="1"/>
  <c r="L23" i="1" s="1"/>
  <c r="K22" i="1"/>
  <c r="K23" i="1" s="1"/>
  <c r="S20" i="1"/>
  <c r="Q20" i="1"/>
  <c r="Q21" i="1" s="1"/>
  <c r="P20" i="1"/>
  <c r="P21" i="1" s="1"/>
  <c r="L20" i="1"/>
  <c r="L21" i="1" s="1"/>
  <c r="S18" i="1"/>
  <c r="Q18" i="1"/>
  <c r="Q19" i="1" s="1"/>
  <c r="P18" i="1"/>
  <c r="P19" i="1" s="1"/>
  <c r="O18" i="1"/>
  <c r="O19" i="1" s="1"/>
  <c r="N18" i="1"/>
  <c r="N19" i="1" s="1"/>
  <c r="M18" i="1"/>
  <c r="M19" i="1" s="1"/>
  <c r="L18" i="1"/>
  <c r="L19" i="1" s="1"/>
  <c r="K18" i="1"/>
  <c r="K19" i="1" s="1"/>
  <c r="S16" i="1"/>
  <c r="O16" i="1"/>
  <c r="O17" i="1" s="1"/>
  <c r="N16" i="1"/>
  <c r="N17" i="1" s="1"/>
  <c r="L16" i="1"/>
  <c r="L17" i="1" s="1"/>
  <c r="K16" i="1"/>
  <c r="S14" i="1"/>
  <c r="Q14" i="1"/>
  <c r="Q15" i="1" s="1"/>
  <c r="P14" i="1"/>
  <c r="P15" i="1" s="1"/>
  <c r="O14" i="1"/>
  <c r="O15" i="1" s="1"/>
  <c r="N14" i="1"/>
  <c r="N15" i="1" s="1"/>
  <c r="M14" i="1"/>
  <c r="M15" i="1" s="1"/>
  <c r="L14" i="1"/>
  <c r="L15" i="1" s="1"/>
  <c r="K14" i="1"/>
  <c r="K15" i="1" s="1"/>
  <c r="S12" i="1"/>
  <c r="P12" i="1"/>
  <c r="P13" i="1" s="1"/>
  <c r="O12" i="1"/>
  <c r="O13" i="1" s="1"/>
  <c r="N12" i="1"/>
  <c r="N13" i="1" s="1"/>
  <c r="M12" i="1"/>
  <c r="M13" i="1" s="1"/>
  <c r="L12" i="1"/>
  <c r="L13" i="1" s="1"/>
  <c r="K12" i="1"/>
  <c r="S10" i="1"/>
  <c r="P10" i="1"/>
  <c r="P11" i="1" s="1"/>
  <c r="N10" i="1"/>
  <c r="N11" i="1" s="1"/>
  <c r="M10" i="1"/>
  <c r="M11" i="1" s="1"/>
  <c r="K10" i="1"/>
  <c r="K11" i="1" s="1"/>
  <c r="S8" i="1"/>
  <c r="Q8" i="1"/>
  <c r="P8" i="1"/>
  <c r="P9" i="1" s="1"/>
  <c r="N8" i="1"/>
  <c r="N9" i="1" s="1"/>
  <c r="M8" i="1"/>
  <c r="L8" i="1"/>
  <c r="L9" i="1" s="1"/>
  <c r="K8" i="1"/>
  <c r="K9" i="1" s="1"/>
  <c r="C7" i="1"/>
  <c r="D7" i="1" s="1"/>
  <c r="E7" i="1" s="1"/>
  <c r="F7" i="1" s="1"/>
  <c r="G7" i="1" s="1"/>
  <c r="H7" i="1" s="1"/>
  <c r="B7" i="1"/>
  <c r="N42" i="1" l="1"/>
  <c r="N43" i="1" s="1"/>
  <c r="R40" i="1"/>
  <c r="Q12" i="1"/>
  <c r="Q13" i="1" s="1"/>
  <c r="M16" i="1"/>
  <c r="M17" i="1" s="1"/>
  <c r="M20" i="1"/>
  <c r="M21" i="1" s="1"/>
  <c r="L28" i="1"/>
  <c r="L29" i="1" s="1"/>
  <c r="O30" i="1"/>
  <c r="O31" i="1" s="1"/>
  <c r="N32" i="1"/>
  <c r="N33" i="1" s="1"/>
  <c r="O8" i="1"/>
  <c r="R8" i="1" s="1"/>
  <c r="O10" i="1"/>
  <c r="O11" i="1" s="1"/>
  <c r="Q16" i="1"/>
  <c r="Q17" i="1" s="1"/>
  <c r="L10" i="1"/>
  <c r="L11" i="1" s="1"/>
  <c r="N20" i="1"/>
  <c r="N21" i="1" s="1"/>
  <c r="Q28" i="1"/>
  <c r="Q29" i="1" s="1"/>
  <c r="L30" i="1"/>
  <c r="L31" i="1" s="1"/>
  <c r="K32" i="1"/>
  <c r="K33" i="1" s="1"/>
  <c r="O34" i="1"/>
  <c r="O35" i="1" s="1"/>
  <c r="N38" i="1"/>
  <c r="N39" i="1" s="1"/>
  <c r="R39" i="1" s="1"/>
  <c r="Q10" i="1"/>
  <c r="Q11" i="1" s="1"/>
  <c r="R12" i="1"/>
  <c r="K13" i="1"/>
  <c r="K20" i="1"/>
  <c r="O20" i="1"/>
  <c r="O21" i="1" s="1"/>
  <c r="P26" i="1"/>
  <c r="P27" i="1" s="1"/>
  <c r="N28" i="1"/>
  <c r="N29" i="1" s="1"/>
  <c r="L34" i="1"/>
  <c r="L35" i="1" s="1"/>
  <c r="P34" i="1"/>
  <c r="P35" i="1" s="1"/>
  <c r="M42" i="1"/>
  <c r="M43" i="1" s="1"/>
  <c r="Q42" i="1"/>
  <c r="Q43" i="1" s="1"/>
  <c r="P16" i="1"/>
  <c r="P17" i="1" s="1"/>
  <c r="Q26" i="1"/>
  <c r="Q27" i="1" s="1"/>
  <c r="K29" i="1"/>
  <c r="M32" i="1"/>
  <c r="M33" i="1" s="1"/>
  <c r="R24" i="1"/>
  <c r="K25" i="1"/>
  <c r="R25" i="1" s="1"/>
  <c r="R36" i="1"/>
  <c r="K17" i="1"/>
  <c r="R44" i="1"/>
  <c r="R47" i="1"/>
  <c r="R23" i="1"/>
  <c r="R19" i="1"/>
  <c r="R15" i="1"/>
  <c r="R31" i="1"/>
  <c r="R30" i="1"/>
  <c r="M9" i="1"/>
  <c r="Q9" i="1"/>
  <c r="R18" i="1"/>
  <c r="R46" i="1"/>
  <c r="R14" i="1"/>
  <c r="R22" i="1"/>
  <c r="K37" i="1"/>
  <c r="R37" i="1" s="1"/>
  <c r="K41" i="1"/>
  <c r="R41" i="1" s="1"/>
  <c r="A41" i="1" s="1"/>
  <c r="K45" i="1"/>
  <c r="R45" i="1" s="1"/>
  <c r="O9" i="1" l="1"/>
  <c r="R9" i="1" s="1"/>
  <c r="A9" i="1" s="1"/>
  <c r="A25" i="1"/>
  <c r="R13" i="1"/>
  <c r="G50" i="1"/>
  <c r="R27" i="1"/>
  <c r="A27" i="1" s="1"/>
  <c r="R16" i="1"/>
  <c r="R43" i="1"/>
  <c r="A13" i="1"/>
  <c r="A45" i="1"/>
  <c r="R26" i="1"/>
  <c r="R42" i="1"/>
  <c r="R34" i="1"/>
  <c r="A37" i="1"/>
  <c r="R17" i="1"/>
  <c r="R35" i="1"/>
  <c r="R20" i="1"/>
  <c r="R11" i="1"/>
  <c r="E51" i="1"/>
  <c r="R29" i="1"/>
  <c r="C50" i="1"/>
  <c r="R33" i="1"/>
  <c r="R10" i="1"/>
  <c r="E50" i="1"/>
  <c r="G51" i="1"/>
  <c r="K21" i="1"/>
  <c r="R21" i="1" s="1"/>
  <c r="R32" i="1"/>
  <c r="H51" i="1"/>
  <c r="C51" i="1"/>
  <c r="F51" i="1"/>
  <c r="R28" i="1"/>
  <c r="A29" i="1" s="1"/>
  <c r="R38" i="1"/>
  <c r="D51" i="1"/>
  <c r="A17" i="1"/>
  <c r="A31" i="1"/>
  <c r="A23" i="1"/>
  <c r="A47" i="1"/>
  <c r="D50" i="1"/>
  <c r="F50" i="1"/>
  <c r="A19" i="1"/>
  <c r="B50" i="1"/>
  <c r="A15" i="1"/>
  <c r="A39" i="1"/>
  <c r="H50" i="1"/>
  <c r="B51" i="1"/>
  <c r="A43" i="1" l="1"/>
  <c r="A35" i="1"/>
  <c r="A21" i="1"/>
  <c r="A11" i="1"/>
  <c r="A51" i="1"/>
  <c r="A33" i="1"/>
  <c r="A50" i="1"/>
</calcChain>
</file>

<file path=xl/sharedStrings.xml><?xml version="1.0" encoding="utf-8"?>
<sst xmlns="http://schemas.openxmlformats.org/spreadsheetml/2006/main" count="132" uniqueCount="57">
  <si>
    <t>Period Start Date :</t>
  </si>
  <si>
    <t>Staff</t>
  </si>
  <si>
    <t>Employee 1</t>
  </si>
  <si>
    <t>7:00 AM - 3:00 PM</t>
  </si>
  <si>
    <t>Front Desk</t>
  </si>
  <si>
    <t>Employee 2</t>
  </si>
  <si>
    <t>3:00 AM - 7:00 AM</t>
  </si>
  <si>
    <t>3:00 PM - 7:00 PM</t>
  </si>
  <si>
    <t>11:00 AM - 3:00 PM</t>
  </si>
  <si>
    <t>Team Leader</t>
  </si>
  <si>
    <t>Coordinator</t>
  </si>
  <si>
    <t>Employee 3</t>
  </si>
  <si>
    <t>Support</t>
  </si>
  <si>
    <t>Employee 4</t>
  </si>
  <si>
    <t>Employee 5</t>
  </si>
  <si>
    <t>Employee 6</t>
  </si>
  <si>
    <t>Employee 7</t>
  </si>
  <si>
    <t>Employee 8</t>
  </si>
  <si>
    <t>Employee 9</t>
  </si>
  <si>
    <t>Employee 10</t>
  </si>
  <si>
    <t>Employee 11</t>
  </si>
  <si>
    <t>Employee 12</t>
  </si>
  <si>
    <t>Employee 13</t>
  </si>
  <si>
    <t>Employee 14</t>
  </si>
  <si>
    <t>Employee 15</t>
  </si>
  <si>
    <t>Employee 16</t>
  </si>
  <si>
    <t>Employee 17</t>
  </si>
  <si>
    <t>Employee 18</t>
  </si>
  <si>
    <t>Employee 19</t>
  </si>
  <si>
    <t>Employee 20</t>
  </si>
  <si>
    <t>This template worksheet is protected to prevent accidental deletion of the underlying formulas. To add new employees, copy the two rows associated with the first employee, insert two rows before any other employee, and paste the rows into the two rows you just created.</t>
  </si>
  <si>
    <t>Shift Data</t>
  </si>
  <si>
    <t>Shift</t>
  </si>
  <si>
    <t>Starts</t>
  </si>
  <si>
    <t>Ends</t>
  </si>
  <si>
    <t>Paid Hrs</t>
  </si>
  <si>
    <t>Manager</t>
  </si>
  <si>
    <t>Supervisor</t>
  </si>
  <si>
    <t>Instructions:</t>
  </si>
  <si>
    <t>Change shift start times and end times (Col B and C) as needed. The Shift and Paid Hrs will change accordingly.</t>
  </si>
  <si>
    <t>When adding Shifts or Shift Types, add them after the first entry and before the last one.</t>
  </si>
  <si>
    <t>Hourly Rate</t>
  </si>
  <si>
    <t>Overtime Limit</t>
  </si>
  <si>
    <t>When adding a new employee, add them after the first entry, but before the last entry.</t>
  </si>
  <si>
    <r>
      <rPr>
        <b/>
        <i/>
        <sz val="18"/>
        <color rgb="FF595959"/>
        <rFont val="Calibri"/>
        <family val="2"/>
      </rPr>
      <t>"Company Name"</t>
    </r>
    <r>
      <rPr>
        <b/>
        <sz val="18"/>
        <color rgb="FF595959"/>
        <rFont val="Calibri"/>
        <family val="2"/>
      </rPr>
      <t xml:space="preserve"> Weekly Schedule</t>
    </r>
  </si>
  <si>
    <t>Positions</t>
  </si>
  <si>
    <t>Approved Employees</t>
  </si>
  <si>
    <t xml:space="preserve">
Employee Data</t>
  </si>
  <si>
    <t>Add Employee 21</t>
  </si>
  <si>
    <t>Save Time</t>
  </si>
  <si>
    <t>Reduce Staff Turnover</t>
  </si>
  <si>
    <r>
      <t xml:space="preserve">Offering a flexible schedule to employees increases </t>
    </r>
    <r>
      <rPr>
        <i/>
        <sz val="11"/>
        <color rgb="FF11939A"/>
        <rFont val="Calibri"/>
        <family val="2"/>
      </rPr>
      <t>employee satisfaction</t>
    </r>
    <r>
      <rPr>
        <i/>
        <sz val="11"/>
        <color rgb="FF000000"/>
        <rFont val="Calibri"/>
        <family val="2"/>
      </rPr>
      <t xml:space="preserve"> while also providing optionality for a workforce that might be juggling other part-time jobs or multiple commitments. For the mom who needs to earn a little bit more money each month to send her daughter on a school trip, rather than leaving her current employer in search for a job paying $10 more per hour, she can now easily manage two part-time jobs by having control over when and where she works.</t>
    </r>
  </si>
  <si>
    <t>Expand my Labour Pool</t>
  </si>
  <si>
    <r>
      <t xml:space="preserve">I want to </t>
    </r>
    <r>
      <rPr>
        <b/>
        <u/>
        <sz val="14"/>
        <color rgb="FF11939A"/>
        <rFont val="Calibri"/>
        <family val="2"/>
      </rPr>
      <t>reduce</t>
    </r>
    <r>
      <rPr>
        <b/>
        <sz val="14"/>
        <color rgb="FF000000"/>
        <rFont val="Calibri"/>
        <family val="2"/>
      </rPr>
      <t xml:space="preserve"> staff turnover and </t>
    </r>
    <r>
      <rPr>
        <b/>
        <u/>
        <sz val="14"/>
        <color rgb="FF11939A"/>
        <rFont val="Calibri"/>
        <family val="2"/>
      </rPr>
      <t>expand</t>
    </r>
    <r>
      <rPr>
        <b/>
        <sz val="14"/>
        <color rgb="FF000000"/>
        <rFont val="Calibri"/>
        <family val="2"/>
      </rPr>
      <t xml:space="preserve"> my labour pool.</t>
    </r>
  </si>
  <si>
    <r>
      <t xml:space="preserve">I want to create my schedule </t>
    </r>
    <r>
      <rPr>
        <b/>
        <u/>
        <sz val="14"/>
        <color rgb="FF11939A"/>
        <rFont val="Calibri"/>
        <family val="2"/>
      </rPr>
      <t>FASTER</t>
    </r>
    <r>
      <rPr>
        <b/>
        <sz val="14"/>
        <color rgb="FF000000"/>
        <rFont val="Calibri"/>
        <family val="2"/>
      </rPr>
      <t>!</t>
    </r>
  </si>
  <si>
    <r>
      <t xml:space="preserve">With a more flexible schedule, you are </t>
    </r>
    <r>
      <rPr>
        <i/>
        <sz val="11"/>
        <color rgb="FF11939A"/>
        <rFont val="Calibri"/>
        <family val="2"/>
      </rPr>
      <t>attracting</t>
    </r>
    <r>
      <rPr>
        <i/>
        <sz val="11"/>
        <color rgb="FF000000"/>
        <rFont val="Calibri"/>
        <family val="2"/>
      </rPr>
      <t xml:space="preserve"> workers who couldn't commit working 8 hours a day. Start offering flexible working arrangement and these workers can </t>
    </r>
    <r>
      <rPr>
        <i/>
        <sz val="11"/>
        <color rgb="FF11939A"/>
        <rFont val="Calibri"/>
        <family val="2"/>
      </rPr>
      <t>more easily</t>
    </r>
    <r>
      <rPr>
        <i/>
        <sz val="11"/>
        <color rgb="FF000000"/>
        <rFont val="Calibri"/>
        <family val="2"/>
      </rPr>
      <t xml:space="preserve"> fit your work schedule into their daily lives.</t>
    </r>
  </si>
  <si>
    <r>
      <t xml:space="preserve">Between creating the schedule, managing time-off requests and updating the schedule, scheduling takes </t>
    </r>
    <r>
      <rPr>
        <i/>
        <sz val="11"/>
        <color rgb="FF11939A"/>
        <rFont val="Calibri"/>
        <family val="2"/>
      </rPr>
      <t>many hours</t>
    </r>
    <r>
      <rPr>
        <i/>
        <sz val="11"/>
        <color rgb="FF000000"/>
        <rFont val="Calibri"/>
        <family val="2"/>
      </rPr>
      <t xml:space="preserve"> each week. With flexible scheduling, owners and operators can simply create the labor schedule that is </t>
    </r>
    <r>
      <rPr>
        <i/>
        <sz val="11"/>
        <color rgb="FF11939A"/>
        <rFont val="Calibri"/>
        <family val="2"/>
      </rPr>
      <t>optimal</t>
    </r>
    <r>
      <rPr>
        <i/>
        <sz val="11"/>
        <color rgb="FF000000"/>
        <rFont val="Calibri"/>
        <family val="2"/>
      </rPr>
      <t xml:space="preserve"> for their store and </t>
    </r>
    <r>
      <rPr>
        <i/>
        <sz val="11"/>
        <color rgb="FF11939A"/>
        <rFont val="Calibri"/>
        <family val="2"/>
      </rPr>
      <t>empower</t>
    </r>
    <r>
      <rPr>
        <i/>
        <sz val="11"/>
        <color rgb="FF000000"/>
        <rFont val="Calibri"/>
        <family val="2"/>
      </rPr>
      <t xml:space="preserve"> their employees to opt in to the hours that work best for them.</t>
    </r>
  </si>
</sst>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quot;$&quot;#,##0.00"/>
    <numFmt numFmtId="165" formatCode="ddd\ dd"/>
    <numFmt numFmtId="166" formatCode="[h]"/>
    <numFmt numFmtId="167" formatCode="[$-409]h:mm\ AM/PM;@"/>
    <numFmt numFmtId="168" formatCode="[$-F800]dddd\,\ mmmm\ dd\,\ yyyy"/>
  </numFmts>
  <fonts count="31" x14ac:knownFonts="1">
    <font>
      <sz val="11"/>
      <color rgb="FF000000"/>
      <name val="Calibri"/>
    </font>
    <font>
      <b/>
      <sz val="11"/>
      <color rgb="FF000000"/>
      <name val="Calibri"/>
    </font>
    <font>
      <sz val="10"/>
      <color rgb="FF000000"/>
      <name val="Arial"/>
    </font>
    <font>
      <sz val="10"/>
      <color rgb="FF000000"/>
      <name val="Calibri"/>
    </font>
    <font>
      <b/>
      <sz val="11"/>
      <color rgb="FF595959"/>
      <name val="Calibri"/>
    </font>
    <font>
      <sz val="8"/>
      <color rgb="FF000000"/>
      <name val="Calibri"/>
    </font>
    <font>
      <sz val="11"/>
      <color rgb="FF595959"/>
      <name val="Calibri"/>
    </font>
    <font>
      <sz val="10"/>
      <color rgb="FF333333"/>
      <name val="Verdana"/>
    </font>
    <font>
      <b/>
      <sz val="12"/>
      <color rgb="FF595959"/>
      <name val="Calibri"/>
    </font>
    <font>
      <sz val="10"/>
      <color rgb="FF595959"/>
      <name val="Calibri"/>
    </font>
    <font>
      <sz val="18"/>
      <color rgb="FF595959"/>
      <name val="Calibri"/>
    </font>
    <font>
      <sz val="18"/>
      <color rgb="FFFFFFFF"/>
      <name val="Arial Narrow"/>
    </font>
    <font>
      <sz val="12"/>
      <color rgb="FFFFFFFF"/>
      <name val="Calibri"/>
    </font>
    <font>
      <sz val="12"/>
      <color rgb="FF595959"/>
      <name val="Calibri"/>
    </font>
    <font>
      <sz val="11"/>
      <color rgb="FF11939A"/>
      <name val="Calibri"/>
      <family val="2"/>
    </font>
    <font>
      <b/>
      <sz val="11"/>
      <color rgb="FF11939A"/>
      <name val="Calibri"/>
      <family val="2"/>
    </font>
    <font>
      <b/>
      <sz val="18"/>
      <color rgb="FF595959"/>
      <name val="Calibri"/>
      <family val="2"/>
    </font>
    <font>
      <b/>
      <i/>
      <sz val="18"/>
      <color rgb="FF595959"/>
      <name val="Calibri"/>
      <family val="2"/>
    </font>
    <font>
      <b/>
      <sz val="11"/>
      <color rgb="FF595959"/>
      <name val="Calibri"/>
      <family val="2"/>
    </font>
    <font>
      <b/>
      <sz val="11"/>
      <color rgb="FF000000"/>
      <name val="Calibri"/>
      <family val="2"/>
    </font>
    <font>
      <i/>
      <sz val="11"/>
      <color rgb="FF000000"/>
      <name val="Calibri"/>
      <family val="2"/>
    </font>
    <font>
      <b/>
      <u/>
      <sz val="11"/>
      <color rgb="FF11939A"/>
      <name val="Calibri"/>
      <family val="2"/>
    </font>
    <font>
      <i/>
      <sz val="11"/>
      <color rgb="FF11939A"/>
      <name val="Calibri"/>
      <family val="2"/>
    </font>
    <font>
      <b/>
      <sz val="14"/>
      <color rgb="FF000000"/>
      <name val="Calibri"/>
      <family val="2"/>
    </font>
    <font>
      <b/>
      <u/>
      <sz val="14"/>
      <color rgb="FF11939A"/>
      <name val="Calibri"/>
      <family val="2"/>
    </font>
    <font>
      <b/>
      <sz val="16"/>
      <color theme="1"/>
      <name val="Calibri"/>
      <family val="2"/>
    </font>
    <font>
      <b/>
      <sz val="10"/>
      <color rgb="FF11939A"/>
      <name val="Calibri"/>
      <family val="2"/>
    </font>
    <font>
      <b/>
      <sz val="11"/>
      <color theme="1" tint="0.249977111117893"/>
      <name val="Calibri"/>
      <family val="2"/>
    </font>
    <font>
      <b/>
      <sz val="11"/>
      <color theme="1" tint="0.14999847407452621"/>
      <name val="Calibri"/>
      <family val="2"/>
    </font>
    <font>
      <sz val="10"/>
      <color rgb="FF11939A"/>
      <name val="Calibri"/>
      <family val="2"/>
    </font>
    <font>
      <b/>
      <sz val="12"/>
      <color rgb="FF595959"/>
      <name val="Calibri"/>
      <family val="2"/>
    </font>
  </fonts>
  <fills count="8">
    <fill>
      <patternFill patternType="none"/>
    </fill>
    <fill>
      <patternFill patternType="gray125"/>
    </fill>
    <fill>
      <patternFill patternType="none"/>
    </fill>
    <fill>
      <patternFill patternType="solid">
        <fgColor rgb="FFF2F2F2"/>
        <bgColor rgb="FFFFFFFF"/>
      </patternFill>
    </fill>
    <fill>
      <patternFill patternType="solid">
        <fgColor rgb="FFFFFFFF"/>
        <bgColor rgb="FFFFFFFF"/>
      </patternFill>
    </fill>
    <fill>
      <patternFill patternType="solid">
        <fgColor rgb="FFFFFFFF"/>
        <bgColor rgb="FF000000"/>
      </patternFill>
    </fill>
    <fill>
      <patternFill patternType="solid">
        <fgColor theme="0" tint="-4.9989318521683403E-2"/>
        <bgColor rgb="FFFFFFFF"/>
      </patternFill>
    </fill>
    <fill>
      <patternFill patternType="solid">
        <fgColor theme="0"/>
        <bgColor indexed="64"/>
      </patternFill>
    </fill>
  </fills>
  <borders count="20">
    <border>
      <left/>
      <right/>
      <top/>
      <bottom/>
      <diagonal/>
    </border>
    <border>
      <left style="thin">
        <color rgb="FFBFBFBF"/>
      </left>
      <right style="thin">
        <color rgb="FFBFBFBF"/>
      </right>
      <top style="thin">
        <color rgb="FFBFBFBF"/>
      </top>
      <bottom style="thin">
        <color rgb="FFBFBFBF"/>
      </bottom>
      <diagonal/>
    </border>
    <border>
      <left style="thin">
        <color rgb="FF4D5D2C"/>
      </left>
      <right/>
      <top/>
      <bottom/>
      <diagonal/>
    </border>
    <border>
      <left style="thin">
        <color rgb="FFBFBFBF"/>
      </left>
      <right/>
      <top/>
      <bottom/>
      <diagonal/>
    </border>
    <border>
      <left/>
      <right/>
      <top/>
      <bottom style="thin">
        <color rgb="FFBFBFBF"/>
      </bottom>
      <diagonal/>
    </border>
    <border>
      <left style="thin">
        <color rgb="FFC0C0C0"/>
      </left>
      <right style="thin">
        <color rgb="FFC0C0C0"/>
      </right>
      <top style="thin">
        <color rgb="FFC0C0C0"/>
      </top>
      <bottom/>
      <diagonal/>
    </border>
    <border>
      <left style="thin">
        <color rgb="FFC0C0C0"/>
      </left>
      <right style="thin">
        <color rgb="FFC0C0C0"/>
      </right>
      <top/>
      <bottom style="thin">
        <color rgb="FFC0C0C0"/>
      </bottom>
      <diagonal/>
    </border>
    <border>
      <left style="thin">
        <color rgb="FFC0C0C0"/>
      </left>
      <right style="thin">
        <color rgb="FFC0C0C0"/>
      </right>
      <top style="thin">
        <color rgb="FFC0C0C0"/>
      </top>
      <bottom/>
      <diagonal/>
    </border>
    <border>
      <left/>
      <right style="thin">
        <color theme="0"/>
      </right>
      <top/>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style="thin">
        <color theme="0" tint="-0.14999847407452621"/>
      </left>
      <right/>
      <top style="thin">
        <color theme="0" tint="-0.14999847407452621"/>
      </top>
      <bottom/>
      <diagonal/>
    </border>
    <border>
      <left/>
      <right/>
      <top style="thin">
        <color theme="0" tint="-0.14999847407452621"/>
      </top>
      <bottom/>
      <diagonal/>
    </border>
    <border>
      <left/>
      <right style="thin">
        <color theme="0" tint="-0.14999847407452621"/>
      </right>
      <top style="thin">
        <color theme="0" tint="-0.14999847407452621"/>
      </top>
      <bottom/>
      <diagonal/>
    </border>
    <border>
      <left style="thin">
        <color theme="0" tint="-0.14999847407452621"/>
      </left>
      <right/>
      <top/>
      <bottom/>
      <diagonal/>
    </border>
    <border>
      <left/>
      <right style="thin">
        <color theme="0" tint="-0.14999847407452621"/>
      </right>
      <top/>
      <bottom/>
      <diagonal/>
    </border>
    <border>
      <left style="thin">
        <color theme="0" tint="-0.14999847407452621"/>
      </left>
      <right/>
      <top/>
      <bottom style="thin">
        <color theme="0" tint="-0.14999847407452621"/>
      </bottom>
      <diagonal/>
    </border>
    <border>
      <left/>
      <right/>
      <top/>
      <bottom style="thin">
        <color theme="0" tint="-0.14999847407452621"/>
      </bottom>
      <diagonal/>
    </border>
    <border>
      <left/>
      <right style="thin">
        <color theme="0" tint="-0.14999847407452621"/>
      </right>
      <top/>
      <bottom style="thin">
        <color theme="0" tint="-0.14999847407452621"/>
      </bottom>
      <diagonal/>
    </border>
    <border>
      <left style="medium">
        <color theme="0" tint="-0.14999847407452621"/>
      </left>
      <right/>
      <top style="medium">
        <color theme="0" tint="-0.14999847407452621"/>
      </top>
      <bottom style="medium">
        <color theme="0" tint="-0.14999847407452621"/>
      </bottom>
      <diagonal/>
    </border>
    <border>
      <left/>
      <right style="medium">
        <color theme="0" tint="-0.14999847407452621"/>
      </right>
      <top style="medium">
        <color theme="0" tint="-0.14999847407452621"/>
      </top>
      <bottom style="medium">
        <color theme="0" tint="-0.14999847407452621"/>
      </bottom>
      <diagonal/>
    </border>
  </borders>
  <cellStyleXfs count="1">
    <xf numFmtId="0" fontId="0" fillId="0" borderId="0"/>
  </cellStyleXfs>
  <cellXfs count="94">
    <xf numFmtId="0" fontId="0" fillId="2" borderId="0" xfId="0" applyFill="1"/>
    <xf numFmtId="0" fontId="1" fillId="2" borderId="0" xfId="0" applyFont="1" applyFill="1"/>
    <xf numFmtId="164" fontId="0" fillId="2" borderId="0" xfId="0" applyNumberFormat="1" applyFill="1"/>
    <xf numFmtId="0" fontId="2" fillId="2" borderId="0" xfId="0" applyFont="1" applyFill="1"/>
    <xf numFmtId="0" fontId="0" fillId="2" borderId="0" xfId="0" applyFill="1" applyAlignment="1">
      <alignment wrapText="1"/>
    </xf>
    <xf numFmtId="0" fontId="0" fillId="2" borderId="0" xfId="0" applyFill="1" applyAlignment="1">
      <alignment wrapText="1"/>
    </xf>
    <xf numFmtId="0" fontId="0" fillId="2" borderId="0" xfId="0" applyFill="1" applyAlignment="1">
      <alignment vertical="center"/>
    </xf>
    <xf numFmtId="0" fontId="2" fillId="2" borderId="0" xfId="0" applyFont="1" applyFill="1" applyAlignment="1">
      <alignment vertical="center"/>
    </xf>
    <xf numFmtId="0" fontId="0" fillId="2" borderId="0" xfId="0" applyFill="1" applyAlignment="1">
      <alignment vertical="center"/>
    </xf>
    <xf numFmtId="0" fontId="0" fillId="2" borderId="0" xfId="0" applyFill="1"/>
    <xf numFmtId="0" fontId="3" fillId="2" borderId="0" xfId="0" applyFont="1" applyFill="1"/>
    <xf numFmtId="0" fontId="3" fillId="2" borderId="0" xfId="0" applyFont="1" applyFill="1"/>
    <xf numFmtId="164" fontId="3" fillId="2" borderId="0" xfId="0" applyNumberFormat="1" applyFont="1" applyFill="1"/>
    <xf numFmtId="0" fontId="0" fillId="2" borderId="0" xfId="0" applyFill="1" applyAlignment="1">
      <alignment wrapText="1"/>
    </xf>
    <xf numFmtId="0" fontId="5" fillId="2" borderId="0" xfId="0" applyFont="1" applyFill="1" applyAlignment="1">
      <alignment horizontal="center" vertical="top"/>
    </xf>
    <xf numFmtId="0" fontId="3" fillId="2" borderId="0" xfId="0" applyFont="1" applyFill="1" applyAlignment="1">
      <alignment horizontal="center" vertical="center"/>
    </xf>
    <xf numFmtId="0" fontId="3" fillId="2" borderId="0" xfId="0" applyFont="1" applyFill="1"/>
    <xf numFmtId="0" fontId="8" fillId="2" borderId="0" xfId="0" applyFont="1" applyFill="1" applyAlignment="1">
      <alignment horizontal="right" vertical="center" indent="1"/>
    </xf>
    <xf numFmtId="0" fontId="6" fillId="2" borderId="0" xfId="0" applyFont="1" applyFill="1" applyAlignment="1" applyProtection="1">
      <alignment horizontal="left" wrapText="1" indent="5"/>
      <protection locked="0"/>
    </xf>
    <xf numFmtId="0" fontId="6" fillId="2" borderId="4" xfId="0" applyFont="1" applyFill="1" applyBorder="1" applyAlignment="1" applyProtection="1">
      <alignment wrapText="1"/>
      <protection locked="0"/>
    </xf>
    <xf numFmtId="0" fontId="10" fillId="4" borderId="0" xfId="0" applyFont="1" applyFill="1" applyAlignment="1" applyProtection="1">
      <alignment vertical="top" wrapText="1"/>
      <protection locked="0"/>
    </xf>
    <xf numFmtId="0" fontId="11" fillId="4" borderId="0" xfId="0" applyFont="1" applyFill="1" applyAlignment="1" applyProtection="1">
      <alignment vertical="top" wrapText="1"/>
      <protection locked="0"/>
    </xf>
    <xf numFmtId="0" fontId="12" fillId="4" borderId="0" xfId="0" applyFont="1" applyFill="1"/>
    <xf numFmtId="168" fontId="13" fillId="4" borderId="0" xfId="0" applyNumberFormat="1" applyFont="1" applyFill="1" applyAlignment="1" applyProtection="1">
      <alignment horizontal="left" vertical="center"/>
      <protection locked="0"/>
    </xf>
    <xf numFmtId="0" fontId="6" fillId="2" borderId="0" xfId="0" applyFont="1" applyFill="1" applyAlignment="1">
      <alignment wrapText="1"/>
    </xf>
    <xf numFmtId="0" fontId="0" fillId="2" borderId="0" xfId="0" applyFill="1" applyProtection="1">
      <protection locked="0"/>
    </xf>
    <xf numFmtId="0" fontId="9" fillId="2" borderId="6" xfId="0" applyFont="1" applyFill="1" applyBorder="1" applyAlignment="1">
      <alignment horizontal="center" vertical="top"/>
    </xf>
    <xf numFmtId="0" fontId="3" fillId="2" borderId="0" xfId="0" applyFont="1" applyFill="1" applyAlignment="1" applyProtection="1">
      <alignment horizontal="center" vertical="center"/>
      <protection locked="0"/>
    </xf>
    <xf numFmtId="0" fontId="6" fillId="2" borderId="0" xfId="0" applyFont="1" applyFill="1" applyAlignment="1">
      <alignment wrapText="1"/>
    </xf>
    <xf numFmtId="0" fontId="0" fillId="2" borderId="0" xfId="0" applyFill="1" applyAlignment="1">
      <alignment wrapText="1"/>
    </xf>
    <xf numFmtId="0" fontId="8" fillId="2" borderId="0" xfId="0" applyFont="1" applyFill="1" applyAlignment="1">
      <alignment horizontal="center" vertical="center"/>
    </xf>
    <xf numFmtId="0" fontId="6" fillId="2" borderId="0" xfId="0" applyFont="1" applyFill="1" applyAlignment="1">
      <alignment horizontal="left" vertical="top" wrapText="1"/>
    </xf>
    <xf numFmtId="0" fontId="2" fillId="2" borderId="8" xfId="0" applyFont="1" applyFill="1" applyBorder="1"/>
    <xf numFmtId="165" fontId="4" fillId="6" borderId="1" xfId="0" applyNumberFormat="1" applyFont="1" applyFill="1" applyBorder="1" applyAlignment="1">
      <alignment horizontal="center" vertical="center"/>
    </xf>
    <xf numFmtId="0" fontId="16" fillId="0" borderId="0" xfId="0" applyFont="1" applyFill="1" applyAlignment="1" applyProtection="1">
      <alignment horizontal="left" wrapText="1" indent="4"/>
      <protection locked="0"/>
    </xf>
    <xf numFmtId="164" fontId="0" fillId="7" borderId="0" xfId="0" applyNumberFormat="1" applyFill="1"/>
    <xf numFmtId="0" fontId="0" fillId="7" borderId="0" xfId="0" applyFill="1"/>
    <xf numFmtId="0" fontId="9" fillId="7" borderId="2" xfId="0" applyFont="1" applyFill="1" applyBorder="1" applyProtection="1">
      <protection locked="0"/>
    </xf>
    <xf numFmtId="164" fontId="9" fillId="7" borderId="0" xfId="0" applyNumberFormat="1" applyFont="1" applyFill="1" applyBorder="1" applyProtection="1">
      <protection locked="0"/>
    </xf>
    <xf numFmtId="0" fontId="0" fillId="7" borderId="0" xfId="0" applyFill="1" applyBorder="1"/>
    <xf numFmtId="0" fontId="4" fillId="7" borderId="3" xfId="0" applyFont="1" applyFill="1" applyBorder="1" applyAlignment="1">
      <alignment horizontal="left" vertical="center"/>
    </xf>
    <xf numFmtId="0" fontId="19" fillId="7" borderId="0" xfId="0" applyFont="1" applyFill="1" applyProtection="1">
      <protection locked="0"/>
    </xf>
    <xf numFmtId="0" fontId="7" fillId="7" borderId="0" xfId="0" applyFont="1" applyFill="1"/>
    <xf numFmtId="0" fontId="2" fillId="7" borderId="0" xfId="0" applyFont="1" applyFill="1"/>
    <xf numFmtId="166" fontId="3" fillId="7" borderId="0" xfId="0" applyNumberFormat="1" applyFont="1" applyFill="1" applyProtection="1">
      <protection locked="0"/>
    </xf>
    <xf numFmtId="0" fontId="3" fillId="7" borderId="0" xfId="0" applyFont="1" applyFill="1"/>
    <xf numFmtId="0" fontId="2" fillId="7" borderId="0" xfId="0" applyFont="1" applyFill="1" applyProtection="1">
      <protection locked="0"/>
    </xf>
    <xf numFmtId="0" fontId="1" fillId="7" borderId="0" xfId="0" applyFont="1" applyFill="1"/>
    <xf numFmtId="0" fontId="9" fillId="7" borderId="0" xfId="0" applyFont="1" applyFill="1" applyBorder="1"/>
    <xf numFmtId="0" fontId="9" fillId="7" borderId="9" xfId="0" applyFont="1" applyFill="1" applyBorder="1" applyProtection="1">
      <protection locked="0"/>
    </xf>
    <xf numFmtId="164" fontId="9" fillId="7" borderId="9" xfId="0" applyNumberFormat="1" applyFont="1" applyFill="1" applyBorder="1" applyProtection="1">
      <protection locked="0"/>
    </xf>
    <xf numFmtId="0" fontId="9" fillId="7" borderId="9" xfId="0" applyFont="1" applyFill="1" applyBorder="1"/>
    <xf numFmtId="167" fontId="3" fillId="7" borderId="9" xfId="0" applyNumberFormat="1" applyFont="1" applyFill="1" applyBorder="1" applyAlignment="1" applyProtection="1">
      <alignment wrapText="1"/>
      <protection locked="0"/>
    </xf>
    <xf numFmtId="167" fontId="3" fillId="7" borderId="9" xfId="0" applyNumberFormat="1" applyFont="1" applyFill="1" applyBorder="1" applyAlignment="1" applyProtection="1">
      <alignment horizontal="right"/>
      <protection locked="0"/>
    </xf>
    <xf numFmtId="0" fontId="3" fillId="7" borderId="9" xfId="0" applyFont="1" applyFill="1" applyBorder="1" applyProtection="1">
      <protection locked="0"/>
    </xf>
    <xf numFmtId="0" fontId="3" fillId="7" borderId="9" xfId="0" applyFont="1" applyFill="1" applyBorder="1"/>
    <xf numFmtId="0" fontId="25" fillId="7" borderId="0" xfId="0" applyFont="1" applyFill="1" applyAlignment="1">
      <alignment vertical="center" wrapText="1"/>
    </xf>
    <xf numFmtId="0" fontId="0" fillId="7" borderId="13" xfId="0" applyFill="1" applyBorder="1"/>
    <xf numFmtId="0" fontId="0" fillId="7" borderId="14" xfId="0" applyFill="1" applyBorder="1"/>
    <xf numFmtId="0" fontId="0" fillId="7" borderId="15" xfId="0" applyFill="1" applyBorder="1"/>
    <xf numFmtId="0" fontId="0" fillId="7" borderId="16" xfId="0" applyFill="1" applyBorder="1"/>
    <xf numFmtId="0" fontId="0" fillId="7" borderId="17" xfId="0" applyFill="1" applyBorder="1"/>
    <xf numFmtId="0" fontId="23" fillId="7" borderId="10" xfId="0" applyFont="1" applyFill="1" applyBorder="1" applyAlignment="1" applyProtection="1">
      <alignment horizontal="left" indent="1"/>
      <protection locked="0"/>
    </xf>
    <xf numFmtId="0" fontId="21" fillId="7" borderId="13" xfId="0" applyFont="1" applyFill="1" applyBorder="1" applyAlignment="1">
      <alignment horizontal="left" indent="1"/>
    </xf>
    <xf numFmtId="164" fontId="0" fillId="7" borderId="0" xfId="0" applyNumberFormat="1" applyFill="1" applyBorder="1" applyAlignment="1">
      <alignment horizontal="left" indent="1"/>
    </xf>
    <xf numFmtId="0" fontId="0" fillId="7" borderId="0" xfId="0" applyFill="1" applyBorder="1" applyAlignment="1">
      <alignment horizontal="left" indent="1"/>
    </xf>
    <xf numFmtId="0" fontId="0" fillId="7" borderId="14" xfId="0" applyFill="1" applyBorder="1" applyAlignment="1">
      <alignment horizontal="left" indent="1"/>
    </xf>
    <xf numFmtId="0" fontId="20" fillId="7" borderId="13" xfId="0" applyFont="1" applyFill="1" applyBorder="1" applyAlignment="1">
      <alignment horizontal="left" vertical="top" wrapText="1" indent="1"/>
    </xf>
    <xf numFmtId="0" fontId="20" fillId="7" borderId="0" xfId="0" applyFont="1" applyFill="1" applyBorder="1" applyAlignment="1">
      <alignment horizontal="left" vertical="top" wrapText="1" indent="1"/>
    </xf>
    <xf numFmtId="0" fontId="20" fillId="7" borderId="14" xfId="0" applyFont="1" applyFill="1" applyBorder="1" applyAlignment="1">
      <alignment horizontal="left" vertical="top" wrapText="1" indent="1"/>
    </xf>
    <xf numFmtId="0" fontId="0" fillId="7" borderId="11" xfId="0" applyFill="1" applyBorder="1" applyAlignment="1">
      <alignment horizontal="left" indent="1"/>
    </xf>
    <xf numFmtId="0" fontId="0" fillId="7" borderId="12" xfId="0" applyFill="1" applyBorder="1" applyAlignment="1">
      <alignment horizontal="left" indent="1"/>
    </xf>
    <xf numFmtId="0" fontId="0" fillId="7" borderId="13" xfId="0" applyFill="1" applyBorder="1" applyAlignment="1">
      <alignment horizontal="left" indent="1"/>
    </xf>
    <xf numFmtId="0" fontId="0" fillId="7" borderId="11" xfId="0" applyFill="1" applyBorder="1" applyAlignment="1">
      <alignment horizontal="left"/>
    </xf>
    <xf numFmtId="0" fontId="0" fillId="7" borderId="12" xfId="0" applyFill="1" applyBorder="1" applyAlignment="1">
      <alignment horizontal="left"/>
    </xf>
    <xf numFmtId="0" fontId="0" fillId="7" borderId="13" xfId="0" applyFill="1" applyBorder="1" applyAlignment="1">
      <alignment horizontal="left"/>
    </xf>
    <xf numFmtId="0" fontId="0" fillId="7" borderId="0" xfId="0" applyFill="1" applyBorder="1" applyAlignment="1">
      <alignment horizontal="left"/>
    </xf>
    <xf numFmtId="0" fontId="0" fillId="7" borderId="14" xfId="0" applyFill="1" applyBorder="1" applyAlignment="1">
      <alignment horizontal="left"/>
    </xf>
    <xf numFmtId="164" fontId="0" fillId="7" borderId="11" xfId="0" applyNumberFormat="1" applyFill="1" applyBorder="1" applyAlignment="1">
      <alignment horizontal="left" indent="1"/>
    </xf>
    <xf numFmtId="0" fontId="4" fillId="7" borderId="13" xfId="0" applyFont="1" applyFill="1" applyBorder="1" applyAlignment="1">
      <alignment horizontal="left" vertical="center" indent="1"/>
    </xf>
    <xf numFmtId="0" fontId="26" fillId="5" borderId="5" xfId="0" applyFont="1" applyFill="1" applyBorder="1" applyAlignment="1" applyProtection="1">
      <alignment horizontal="center" vertical="center"/>
      <protection locked="0"/>
    </xf>
    <xf numFmtId="0" fontId="26" fillId="5" borderId="7" xfId="0" applyFont="1" applyFill="1" applyBorder="1" applyAlignment="1" applyProtection="1">
      <alignment horizontal="center" vertical="center"/>
      <protection locked="0"/>
    </xf>
    <xf numFmtId="0" fontId="27" fillId="6" borderId="9" xfId="0" applyFont="1" applyFill="1" applyBorder="1" applyAlignment="1">
      <alignment horizontal="center" vertical="center"/>
    </xf>
    <xf numFmtId="0" fontId="28" fillId="6" borderId="9" xfId="0" applyFont="1" applyFill="1" applyBorder="1" applyAlignment="1">
      <alignment horizontal="center" vertical="center"/>
    </xf>
    <xf numFmtId="0" fontId="29" fillId="5" borderId="6" xfId="0" applyFont="1" applyFill="1" applyBorder="1" applyAlignment="1" applyProtection="1">
      <alignment horizontal="center" vertical="center"/>
      <protection locked="0"/>
    </xf>
    <xf numFmtId="168" fontId="13" fillId="3" borderId="18" xfId="0" applyNumberFormat="1" applyFont="1" applyFill="1" applyBorder="1" applyAlignment="1" applyProtection="1">
      <alignment horizontal="left" vertical="center"/>
      <protection locked="0"/>
    </xf>
    <xf numFmtId="168" fontId="13" fillId="3" borderId="19" xfId="0" applyNumberFormat="1" applyFont="1" applyFill="1" applyBorder="1" applyAlignment="1" applyProtection="1">
      <alignment horizontal="left" vertical="center"/>
      <protection locked="0"/>
    </xf>
    <xf numFmtId="0" fontId="18" fillId="6" borderId="1" xfId="0" applyFont="1" applyFill="1" applyBorder="1" applyAlignment="1">
      <alignment horizontal="center" vertical="center"/>
    </xf>
    <xf numFmtId="0" fontId="26" fillId="2" borderId="5" xfId="0" applyFont="1" applyFill="1" applyBorder="1" applyAlignment="1" applyProtection="1">
      <alignment horizontal="center" vertical="center"/>
      <protection locked="0"/>
    </xf>
    <xf numFmtId="0" fontId="26" fillId="2" borderId="7" xfId="0" applyFont="1" applyFill="1" applyBorder="1" applyAlignment="1" applyProtection="1">
      <alignment horizontal="center" vertical="top"/>
      <protection locked="0"/>
    </xf>
    <xf numFmtId="2" fontId="30" fillId="3" borderId="1" xfId="0" applyNumberFormat="1" applyFont="1" applyFill="1" applyBorder="1" applyAlignment="1" applyProtection="1">
      <alignment horizontal="left" vertical="center" indent="1"/>
    </xf>
    <xf numFmtId="164" fontId="14" fillId="3" borderId="1" xfId="0" applyNumberFormat="1" applyFont="1" applyFill="1" applyBorder="1" applyAlignment="1" applyProtection="1">
      <alignment horizontal="center" vertical="center"/>
    </xf>
    <xf numFmtId="164" fontId="14" fillId="3" borderId="1" xfId="0" applyNumberFormat="1" applyFont="1" applyFill="1" applyBorder="1" applyAlignment="1">
      <alignment horizontal="center" vertical="center"/>
    </xf>
    <xf numFmtId="2" fontId="15" fillId="3" borderId="1" xfId="0" applyNumberFormat="1" applyFont="1" applyFill="1" applyBorder="1" applyAlignment="1" applyProtection="1">
      <alignment horizontal="center" vertical="center"/>
    </xf>
  </cellXfs>
  <cellStyles count="1">
    <cellStyle name="Normal" xfId="0" builtinId="0"/>
  </cellStyles>
  <dxfs count="318">
    <dxf>
      <numFmt numFmtId="0" formatCode="General"/>
      <fill>
        <patternFill patternType="solid">
          <bgColor rgb="FFFFFFFF"/>
        </patternFill>
      </fill>
    </dxf>
    <dxf>
      <numFmt numFmtId="0" formatCode="General"/>
      <fill>
        <patternFill patternType="solid">
          <bgColor rgb="FFFFFFFF"/>
        </patternFill>
      </fill>
    </dxf>
    <dxf>
      <numFmt numFmtId="0" formatCode="General"/>
      <fill>
        <patternFill patternType="solid">
          <bgColor rgb="FFFFFFFF"/>
        </patternFill>
      </fill>
    </dxf>
    <dxf>
      <numFmt numFmtId="0" formatCode="General"/>
      <fill>
        <patternFill patternType="solid">
          <bgColor rgb="FFFFFFFF"/>
        </patternFill>
      </fill>
    </dxf>
    <dxf>
      <numFmt numFmtId="0" formatCode="General"/>
      <fill>
        <patternFill patternType="solid">
          <bgColor rgb="FFFFFFFF"/>
        </patternFill>
      </fill>
    </dxf>
    <dxf>
      <numFmt numFmtId="0" formatCode="General"/>
      <fill>
        <patternFill patternType="solid">
          <bgColor rgb="FFFFFFFF"/>
        </patternFill>
      </fill>
    </dxf>
    <dxf>
      <numFmt numFmtId="0" formatCode="General"/>
      <fill>
        <patternFill patternType="solid">
          <bgColor rgb="FFFFFFFF"/>
        </patternFill>
      </fill>
    </dxf>
    <dxf>
      <font>
        <color rgb="FFFF0000"/>
      </font>
      <numFmt numFmtId="0" formatCode="General"/>
    </dxf>
    <dxf>
      <numFmt numFmtId="0" formatCode="General"/>
      <fill>
        <patternFill patternType="solid">
          <bgColor rgb="FFFFFFFF"/>
        </patternFill>
      </fill>
    </dxf>
    <dxf>
      <numFmt numFmtId="0" formatCode="General"/>
      <fill>
        <patternFill patternType="solid">
          <bgColor rgb="FFFFFFFF"/>
        </patternFill>
      </fill>
    </dxf>
    <dxf>
      <numFmt numFmtId="0" formatCode="General"/>
      <fill>
        <patternFill patternType="solid">
          <bgColor rgb="FFFFFFFF"/>
        </patternFill>
      </fill>
    </dxf>
    <dxf>
      <numFmt numFmtId="0" formatCode="General"/>
      <fill>
        <patternFill patternType="solid">
          <bgColor rgb="FFFFFFFF"/>
        </patternFill>
      </fill>
    </dxf>
    <dxf>
      <numFmt numFmtId="0" formatCode="General"/>
      <fill>
        <patternFill patternType="solid">
          <bgColor rgb="FFFFFFFF"/>
        </patternFill>
      </fill>
    </dxf>
    <dxf>
      <numFmt numFmtId="0" formatCode="General"/>
      <fill>
        <patternFill patternType="solid">
          <bgColor rgb="FFFFFFFF"/>
        </patternFill>
      </fill>
    </dxf>
    <dxf>
      <numFmt numFmtId="0" formatCode="General"/>
      <fill>
        <patternFill patternType="solid">
          <bgColor rgb="FFFFFFFF"/>
        </patternFill>
      </fill>
    </dxf>
    <dxf>
      <numFmt numFmtId="0" formatCode="General"/>
      <fill>
        <patternFill patternType="solid">
          <bgColor rgb="FFFFFFFF"/>
        </patternFill>
      </fill>
    </dxf>
    <dxf>
      <numFmt numFmtId="0" formatCode="General"/>
      <fill>
        <patternFill patternType="solid">
          <bgColor rgb="FFFFFFFF"/>
        </patternFill>
      </fill>
    </dxf>
    <dxf>
      <numFmt numFmtId="0" formatCode="General"/>
      <fill>
        <patternFill patternType="solid">
          <bgColor rgb="FFFFFFFF"/>
        </patternFill>
      </fill>
    </dxf>
    <dxf>
      <numFmt numFmtId="0" formatCode="General"/>
      <fill>
        <patternFill patternType="solid">
          <bgColor rgb="FFFFFFFF"/>
        </patternFill>
      </fill>
    </dxf>
    <dxf>
      <numFmt numFmtId="0" formatCode="General"/>
      <fill>
        <patternFill patternType="solid">
          <bgColor rgb="FFFFFFFF"/>
        </patternFill>
      </fill>
    </dxf>
    <dxf>
      <numFmt numFmtId="0" formatCode="General"/>
      <fill>
        <patternFill patternType="solid">
          <bgColor rgb="FFFFFFFF"/>
        </patternFill>
      </fill>
    </dxf>
    <dxf>
      <numFmt numFmtId="0" formatCode="General"/>
      <fill>
        <patternFill patternType="solid">
          <bgColor rgb="FFFFFFFF"/>
        </patternFill>
      </fill>
    </dxf>
    <dxf>
      <numFmt numFmtId="0" formatCode="General"/>
      <fill>
        <patternFill patternType="solid">
          <bgColor rgb="FFFFFFFF"/>
        </patternFill>
      </fill>
    </dxf>
    <dxf>
      <numFmt numFmtId="0" formatCode="General"/>
      <fill>
        <patternFill patternType="solid">
          <bgColor rgb="FFFFFFFF"/>
        </patternFill>
      </fill>
    </dxf>
    <dxf>
      <numFmt numFmtId="0" formatCode="General"/>
      <fill>
        <patternFill patternType="solid">
          <bgColor rgb="FFFFFFFF"/>
        </patternFill>
      </fill>
    </dxf>
    <dxf>
      <numFmt numFmtId="0" formatCode="General"/>
      <fill>
        <patternFill patternType="solid">
          <bgColor rgb="FFFFFFFF"/>
        </patternFill>
      </fill>
    </dxf>
    <dxf>
      <numFmt numFmtId="0" formatCode="General"/>
      <fill>
        <patternFill patternType="solid">
          <bgColor rgb="FFFFFFFF"/>
        </patternFill>
      </fill>
    </dxf>
    <dxf>
      <numFmt numFmtId="0" formatCode="General"/>
      <fill>
        <patternFill patternType="solid">
          <bgColor rgb="FFFFFFFF"/>
        </patternFill>
      </fill>
    </dxf>
    <dxf>
      <numFmt numFmtId="0" formatCode="General"/>
      <fill>
        <patternFill patternType="solid">
          <bgColor rgb="FFFFFFFF"/>
        </patternFill>
      </fill>
    </dxf>
    <dxf>
      <numFmt numFmtId="0" formatCode="General"/>
      <fill>
        <patternFill patternType="solid">
          <bgColor rgb="FFFFFFFF"/>
        </patternFill>
      </fill>
    </dxf>
    <dxf>
      <numFmt numFmtId="0" formatCode="General"/>
      <fill>
        <patternFill patternType="solid">
          <bgColor rgb="FFFFFFFF"/>
        </patternFill>
      </fill>
    </dxf>
    <dxf>
      <numFmt numFmtId="0" formatCode="General"/>
      <fill>
        <patternFill patternType="solid">
          <bgColor rgb="FFFFFFFF"/>
        </patternFill>
      </fill>
    </dxf>
    <dxf>
      <numFmt numFmtId="0" formatCode="General"/>
      <fill>
        <patternFill patternType="solid">
          <bgColor rgb="FFFFFFFF"/>
        </patternFill>
      </fill>
    </dxf>
    <dxf>
      <numFmt numFmtId="0" formatCode="General"/>
      <fill>
        <patternFill patternType="solid">
          <bgColor rgb="FFFFFFFF"/>
        </patternFill>
      </fill>
    </dxf>
    <dxf>
      <numFmt numFmtId="0" formatCode="General"/>
      <fill>
        <patternFill patternType="solid">
          <bgColor rgb="FFFFFFFF"/>
        </patternFill>
      </fill>
    </dxf>
    <dxf>
      <numFmt numFmtId="0" formatCode="General"/>
      <fill>
        <patternFill patternType="solid">
          <bgColor rgb="FFFFFFFF"/>
        </patternFill>
      </fill>
    </dxf>
    <dxf>
      <numFmt numFmtId="0" formatCode="General"/>
      <fill>
        <patternFill patternType="solid">
          <bgColor rgb="FFFFFFFF"/>
        </patternFill>
      </fill>
    </dxf>
    <dxf>
      <numFmt numFmtId="0" formatCode="General"/>
      <fill>
        <patternFill patternType="solid">
          <bgColor rgb="FFFFFFFF"/>
        </patternFill>
      </fill>
    </dxf>
    <dxf>
      <numFmt numFmtId="0" formatCode="General"/>
      <fill>
        <patternFill patternType="solid">
          <bgColor rgb="FFFFFFFF"/>
        </patternFill>
      </fill>
    </dxf>
    <dxf>
      <numFmt numFmtId="0" formatCode="General"/>
      <fill>
        <patternFill patternType="solid">
          <bgColor rgb="FFFFFFFF"/>
        </patternFill>
      </fill>
    </dxf>
    <dxf>
      <numFmt numFmtId="0" formatCode="General"/>
      <fill>
        <patternFill patternType="solid">
          <bgColor rgb="FFFFFFFF"/>
        </patternFill>
      </fill>
    </dxf>
    <dxf>
      <numFmt numFmtId="0" formatCode="General"/>
      <fill>
        <patternFill patternType="solid">
          <bgColor rgb="FFFFFFFF"/>
        </patternFill>
      </fill>
    </dxf>
    <dxf>
      <numFmt numFmtId="0" formatCode="General"/>
      <fill>
        <patternFill patternType="solid">
          <bgColor rgb="FFFFFFFF"/>
        </patternFill>
      </fill>
    </dxf>
    <dxf>
      <numFmt numFmtId="0" formatCode="General"/>
      <fill>
        <patternFill patternType="solid">
          <bgColor rgb="FFFFFFFF"/>
        </patternFill>
      </fill>
    </dxf>
    <dxf>
      <numFmt numFmtId="0" formatCode="General"/>
      <fill>
        <patternFill patternType="solid">
          <bgColor rgb="FFFFFFFF"/>
        </patternFill>
      </fill>
    </dxf>
    <dxf>
      <numFmt numFmtId="0" formatCode="General"/>
      <fill>
        <patternFill patternType="solid">
          <bgColor rgb="FFFFFFFF"/>
        </patternFill>
      </fill>
    </dxf>
    <dxf>
      <numFmt numFmtId="0" formatCode="General"/>
      <fill>
        <patternFill patternType="solid">
          <bgColor rgb="FFFFFFFF"/>
        </patternFill>
      </fill>
    </dxf>
    <dxf>
      <numFmt numFmtId="0" formatCode="General"/>
      <fill>
        <patternFill patternType="solid">
          <bgColor rgb="FFFFFFFF"/>
        </patternFill>
      </fill>
    </dxf>
    <dxf>
      <numFmt numFmtId="0" formatCode="General"/>
      <fill>
        <patternFill patternType="solid">
          <bgColor rgb="FFFFFFFF"/>
        </patternFill>
      </fill>
    </dxf>
    <dxf>
      <numFmt numFmtId="0" formatCode="General"/>
      <fill>
        <patternFill patternType="solid">
          <bgColor rgb="FFFFFFFF"/>
        </patternFill>
      </fill>
    </dxf>
    <dxf>
      <numFmt numFmtId="0" formatCode="General"/>
      <fill>
        <patternFill patternType="solid">
          <bgColor rgb="FFFFFFFF"/>
        </patternFill>
      </fill>
    </dxf>
    <dxf>
      <numFmt numFmtId="0" formatCode="General"/>
      <fill>
        <patternFill patternType="solid">
          <bgColor rgb="FFFFFFFF"/>
        </patternFill>
      </fill>
    </dxf>
    <dxf>
      <numFmt numFmtId="0" formatCode="General"/>
      <fill>
        <patternFill patternType="solid">
          <bgColor rgb="FFFFFFFF"/>
        </patternFill>
      </fill>
    </dxf>
    <dxf>
      <numFmt numFmtId="0" formatCode="General"/>
      <fill>
        <patternFill patternType="solid">
          <bgColor rgb="FFFFFFFF"/>
        </patternFill>
      </fill>
    </dxf>
    <dxf>
      <numFmt numFmtId="0" formatCode="General"/>
      <fill>
        <patternFill patternType="solid">
          <bgColor rgb="FFFFFFFF"/>
        </patternFill>
      </fill>
    </dxf>
    <dxf>
      <numFmt numFmtId="0" formatCode="General"/>
      <fill>
        <patternFill patternType="solid">
          <bgColor rgb="FFFFFFFF"/>
        </patternFill>
      </fill>
    </dxf>
    <dxf>
      <numFmt numFmtId="0" formatCode="General"/>
      <fill>
        <patternFill patternType="solid">
          <bgColor rgb="FFFFFFFF"/>
        </patternFill>
      </fill>
    </dxf>
    <dxf>
      <numFmt numFmtId="0" formatCode="General"/>
      <fill>
        <patternFill patternType="solid">
          <bgColor rgb="FFFFFFFF"/>
        </patternFill>
      </fill>
    </dxf>
    <dxf>
      <numFmt numFmtId="0" formatCode="General"/>
      <fill>
        <patternFill patternType="solid">
          <bgColor rgb="FFFFFFFF"/>
        </patternFill>
      </fill>
    </dxf>
    <dxf>
      <numFmt numFmtId="0" formatCode="General"/>
      <fill>
        <patternFill patternType="solid">
          <bgColor rgb="FFFFFFFF"/>
        </patternFill>
      </fill>
    </dxf>
    <dxf>
      <numFmt numFmtId="0" formatCode="General"/>
      <fill>
        <patternFill patternType="solid">
          <bgColor rgb="FFFFFFFF"/>
        </patternFill>
      </fill>
    </dxf>
    <dxf>
      <numFmt numFmtId="0" formatCode="General"/>
      <fill>
        <patternFill patternType="solid">
          <bgColor rgb="FFFFFFFF"/>
        </patternFill>
      </fill>
    </dxf>
    <dxf>
      <numFmt numFmtId="0" formatCode="General"/>
      <fill>
        <patternFill patternType="solid">
          <bgColor rgb="FFFFFFFF"/>
        </patternFill>
      </fill>
    </dxf>
    <dxf>
      <numFmt numFmtId="0" formatCode="General"/>
      <fill>
        <patternFill patternType="solid">
          <bgColor rgb="FFFFFFFF"/>
        </patternFill>
      </fill>
    </dxf>
    <dxf>
      <numFmt numFmtId="0" formatCode="General"/>
      <fill>
        <patternFill patternType="solid">
          <bgColor rgb="FFFFFFFF"/>
        </patternFill>
      </fill>
    </dxf>
    <dxf>
      <numFmt numFmtId="0" formatCode="General"/>
      <fill>
        <patternFill patternType="solid">
          <bgColor rgb="FFFFFFFF"/>
        </patternFill>
      </fill>
    </dxf>
    <dxf>
      <numFmt numFmtId="0" formatCode="General"/>
      <fill>
        <patternFill patternType="solid">
          <bgColor rgb="FFFFFFFF"/>
        </patternFill>
      </fill>
    </dxf>
    <dxf>
      <numFmt numFmtId="0" formatCode="General"/>
      <fill>
        <patternFill patternType="solid">
          <bgColor rgb="FFFFFFFF"/>
        </patternFill>
      </fill>
    </dxf>
    <dxf>
      <numFmt numFmtId="0" formatCode="General"/>
      <fill>
        <patternFill patternType="solid">
          <bgColor rgb="FFFFFFFF"/>
        </patternFill>
      </fill>
    </dxf>
    <dxf>
      <numFmt numFmtId="0" formatCode="General"/>
      <fill>
        <patternFill patternType="solid">
          <bgColor rgb="FFFFFFFF"/>
        </patternFill>
      </fill>
    </dxf>
    <dxf>
      <numFmt numFmtId="0" formatCode="General"/>
      <fill>
        <patternFill patternType="solid">
          <bgColor rgb="FFFFFFFF"/>
        </patternFill>
      </fill>
    </dxf>
    <dxf>
      <numFmt numFmtId="0" formatCode="General"/>
      <fill>
        <patternFill patternType="solid">
          <bgColor rgb="FFFFFFFF"/>
        </patternFill>
      </fill>
    </dxf>
    <dxf>
      <numFmt numFmtId="0" formatCode="General"/>
      <fill>
        <patternFill patternType="solid">
          <bgColor rgb="FFFFFFFF"/>
        </patternFill>
      </fill>
    </dxf>
    <dxf>
      <numFmt numFmtId="0" formatCode="General"/>
      <fill>
        <patternFill patternType="solid">
          <bgColor rgb="FFFFFFFF"/>
        </patternFill>
      </fill>
    </dxf>
    <dxf>
      <numFmt numFmtId="0" formatCode="General"/>
      <fill>
        <patternFill patternType="solid">
          <bgColor rgb="FFFFFFFF"/>
        </patternFill>
      </fill>
    </dxf>
    <dxf>
      <numFmt numFmtId="0" formatCode="General"/>
      <fill>
        <patternFill patternType="solid">
          <bgColor rgb="FFFFFFFF"/>
        </patternFill>
      </fill>
    </dxf>
    <dxf>
      <numFmt numFmtId="0" formatCode="General"/>
      <fill>
        <patternFill patternType="solid">
          <bgColor rgb="FFFFFFFF"/>
        </patternFill>
      </fill>
    </dxf>
    <dxf>
      <numFmt numFmtId="0" formatCode="General"/>
      <fill>
        <patternFill patternType="solid">
          <bgColor rgb="FFFFFFFF"/>
        </patternFill>
      </fill>
    </dxf>
    <dxf>
      <numFmt numFmtId="0" formatCode="General"/>
      <fill>
        <patternFill patternType="solid">
          <bgColor rgb="FFFFFFFF"/>
        </patternFill>
      </fill>
    </dxf>
    <dxf>
      <numFmt numFmtId="0" formatCode="General"/>
      <fill>
        <patternFill patternType="solid">
          <bgColor rgb="FFFFFFFF"/>
        </patternFill>
      </fill>
    </dxf>
    <dxf>
      <numFmt numFmtId="0" formatCode="General"/>
      <fill>
        <patternFill patternType="solid">
          <bgColor rgb="FFFFFFFF"/>
        </patternFill>
      </fill>
    </dxf>
    <dxf>
      <numFmt numFmtId="0" formatCode="General"/>
      <fill>
        <patternFill patternType="solid">
          <bgColor rgb="FFFFFFFF"/>
        </patternFill>
      </fill>
    </dxf>
    <dxf>
      <numFmt numFmtId="0" formatCode="General"/>
      <fill>
        <patternFill patternType="solid">
          <bgColor rgb="FFFFFFFF"/>
        </patternFill>
      </fill>
    </dxf>
    <dxf>
      <numFmt numFmtId="0" formatCode="General"/>
      <fill>
        <patternFill patternType="solid">
          <bgColor rgb="FFFFFFFF"/>
        </patternFill>
      </fill>
    </dxf>
    <dxf>
      <numFmt numFmtId="0" formatCode="General"/>
      <fill>
        <patternFill patternType="solid">
          <bgColor rgb="FFFFFFFF"/>
        </patternFill>
      </fill>
    </dxf>
    <dxf>
      <numFmt numFmtId="0" formatCode="General"/>
      <fill>
        <patternFill patternType="solid">
          <bgColor rgb="FFFFFFFF"/>
        </patternFill>
      </fill>
    </dxf>
    <dxf>
      <numFmt numFmtId="0" formatCode="General"/>
      <fill>
        <patternFill patternType="solid">
          <bgColor rgb="FFFFFFFF"/>
        </patternFill>
      </fill>
    </dxf>
    <dxf>
      <numFmt numFmtId="0" formatCode="General"/>
      <fill>
        <patternFill patternType="solid">
          <bgColor rgb="FFFFFFFF"/>
        </patternFill>
      </fill>
    </dxf>
    <dxf>
      <numFmt numFmtId="0" formatCode="General"/>
      <fill>
        <patternFill patternType="solid">
          <bgColor rgb="FFFFFFFF"/>
        </patternFill>
      </fill>
    </dxf>
    <dxf>
      <numFmt numFmtId="0" formatCode="General"/>
      <fill>
        <patternFill patternType="solid">
          <bgColor rgb="FFFFFFFF"/>
        </patternFill>
      </fill>
    </dxf>
    <dxf>
      <numFmt numFmtId="0" formatCode="General"/>
      <fill>
        <patternFill patternType="solid">
          <bgColor rgb="FFFFFFFF"/>
        </patternFill>
      </fill>
    </dxf>
    <dxf>
      <numFmt numFmtId="0" formatCode="General"/>
      <fill>
        <patternFill patternType="solid">
          <bgColor rgb="FFFFFFFF"/>
        </patternFill>
      </fill>
    </dxf>
    <dxf>
      <numFmt numFmtId="0" formatCode="General"/>
      <fill>
        <patternFill patternType="solid">
          <bgColor rgb="FFFFFFFF"/>
        </patternFill>
      </fill>
    </dxf>
    <dxf>
      <numFmt numFmtId="0" formatCode="General"/>
      <fill>
        <patternFill patternType="solid">
          <bgColor rgb="FFFFFFFF"/>
        </patternFill>
      </fill>
    </dxf>
    <dxf>
      <numFmt numFmtId="0" formatCode="General"/>
      <fill>
        <patternFill patternType="solid">
          <bgColor rgb="FFFFFFFF"/>
        </patternFill>
      </fill>
    </dxf>
    <dxf>
      <numFmt numFmtId="0" formatCode="General"/>
      <fill>
        <patternFill patternType="solid">
          <bgColor rgb="FFFFFFFF"/>
        </patternFill>
      </fill>
    </dxf>
    <dxf>
      <numFmt numFmtId="0" formatCode="General"/>
      <fill>
        <patternFill patternType="solid">
          <bgColor rgb="FFFFFFFF"/>
        </patternFill>
      </fill>
    </dxf>
    <dxf>
      <numFmt numFmtId="0" formatCode="General"/>
      <fill>
        <patternFill patternType="solid">
          <bgColor rgb="FFFFFFFF"/>
        </patternFill>
      </fill>
    </dxf>
    <dxf>
      <numFmt numFmtId="0" formatCode="General"/>
      <fill>
        <patternFill patternType="solid">
          <bgColor rgb="FFFFFFFF"/>
        </patternFill>
      </fill>
    </dxf>
    <dxf>
      <numFmt numFmtId="0" formatCode="General"/>
      <fill>
        <patternFill patternType="solid">
          <bgColor rgb="FFFFFFFF"/>
        </patternFill>
      </fill>
    </dxf>
    <dxf>
      <numFmt numFmtId="0" formatCode="General"/>
      <fill>
        <patternFill patternType="solid">
          <bgColor rgb="FFFFFFFF"/>
        </patternFill>
      </fill>
    </dxf>
    <dxf>
      <numFmt numFmtId="0" formatCode="General"/>
      <fill>
        <patternFill patternType="solid">
          <bgColor rgb="FFFFFFFF"/>
        </patternFill>
      </fill>
    </dxf>
    <dxf>
      <numFmt numFmtId="0" formatCode="General"/>
      <fill>
        <patternFill patternType="solid">
          <bgColor rgb="FFFFFFFF"/>
        </patternFill>
      </fill>
    </dxf>
    <dxf>
      <numFmt numFmtId="0" formatCode="General"/>
      <fill>
        <patternFill patternType="solid">
          <bgColor rgb="FFFFFFFF"/>
        </patternFill>
      </fill>
    </dxf>
    <dxf>
      <numFmt numFmtId="0" formatCode="General"/>
      <fill>
        <patternFill patternType="solid">
          <bgColor rgb="FFFFFFFF"/>
        </patternFill>
      </fill>
    </dxf>
    <dxf>
      <numFmt numFmtId="0" formatCode="General"/>
      <fill>
        <patternFill patternType="solid">
          <bgColor rgb="FFFFFFFF"/>
        </patternFill>
      </fill>
    </dxf>
    <dxf>
      <numFmt numFmtId="0" formatCode="General"/>
      <fill>
        <patternFill patternType="solid">
          <bgColor rgb="FFFFFFFF"/>
        </patternFill>
      </fill>
    </dxf>
    <dxf>
      <numFmt numFmtId="0" formatCode="General"/>
      <fill>
        <patternFill patternType="solid">
          <bgColor rgb="FFFFFFFF"/>
        </patternFill>
      </fill>
    </dxf>
    <dxf>
      <numFmt numFmtId="0" formatCode="General"/>
      <fill>
        <patternFill patternType="solid">
          <bgColor rgb="FFFFFFFF"/>
        </patternFill>
      </fill>
    </dxf>
    <dxf>
      <numFmt numFmtId="0" formatCode="General"/>
      <fill>
        <patternFill patternType="solid">
          <bgColor rgb="FFFFFFFF"/>
        </patternFill>
      </fill>
    </dxf>
    <dxf>
      <numFmt numFmtId="0" formatCode="General"/>
      <fill>
        <patternFill patternType="solid">
          <bgColor rgb="FFFFFFFF"/>
        </patternFill>
      </fill>
    </dxf>
    <dxf>
      <numFmt numFmtId="0" formatCode="General"/>
      <fill>
        <patternFill patternType="solid">
          <bgColor rgb="FFFFFFFF"/>
        </patternFill>
      </fill>
    </dxf>
    <dxf>
      <numFmt numFmtId="0" formatCode="General"/>
      <fill>
        <patternFill patternType="solid">
          <bgColor rgb="FFFFFFFF"/>
        </patternFill>
      </fill>
    </dxf>
    <dxf>
      <numFmt numFmtId="0" formatCode="General"/>
      <fill>
        <patternFill patternType="solid">
          <bgColor rgb="FFFFFFFF"/>
        </patternFill>
      </fill>
    </dxf>
    <dxf>
      <numFmt numFmtId="0" formatCode="General"/>
      <fill>
        <patternFill patternType="solid">
          <bgColor rgb="FFFFFFFF"/>
        </patternFill>
      </fill>
    </dxf>
    <dxf>
      <numFmt numFmtId="0" formatCode="General"/>
      <fill>
        <patternFill patternType="solid">
          <bgColor rgb="FFFFFFFF"/>
        </patternFill>
      </fill>
    </dxf>
    <dxf>
      <numFmt numFmtId="0" formatCode="General"/>
      <fill>
        <patternFill patternType="solid">
          <bgColor rgb="FFFFFFFF"/>
        </patternFill>
      </fill>
    </dxf>
    <dxf>
      <numFmt numFmtId="0" formatCode="General"/>
      <fill>
        <patternFill patternType="solid">
          <bgColor rgb="FFFFFFFF"/>
        </patternFill>
      </fill>
    </dxf>
    <dxf>
      <numFmt numFmtId="0" formatCode="General"/>
      <fill>
        <patternFill patternType="solid">
          <bgColor rgb="FFFFFFFF"/>
        </patternFill>
      </fill>
    </dxf>
    <dxf>
      <numFmt numFmtId="0" formatCode="General"/>
      <fill>
        <patternFill patternType="solid">
          <bgColor rgb="FFFFFFFF"/>
        </patternFill>
      </fill>
    </dxf>
    <dxf>
      <numFmt numFmtId="0" formatCode="General"/>
      <fill>
        <patternFill patternType="solid">
          <bgColor rgb="FFFFFFFF"/>
        </patternFill>
      </fill>
    </dxf>
    <dxf>
      <numFmt numFmtId="0" formatCode="General"/>
      <fill>
        <patternFill patternType="solid">
          <bgColor rgb="FFFFFFFF"/>
        </patternFill>
      </fill>
    </dxf>
    <dxf>
      <numFmt numFmtId="0" formatCode="General"/>
      <fill>
        <patternFill patternType="solid">
          <bgColor rgb="FFFFFFFF"/>
        </patternFill>
      </fill>
    </dxf>
    <dxf>
      <numFmt numFmtId="0" formatCode="General"/>
      <fill>
        <patternFill patternType="solid">
          <bgColor rgb="FFFFFFFF"/>
        </patternFill>
      </fill>
    </dxf>
    <dxf>
      <numFmt numFmtId="0" formatCode="General"/>
      <fill>
        <patternFill patternType="solid">
          <bgColor rgb="FFFFFFFF"/>
        </patternFill>
      </fill>
    </dxf>
    <dxf>
      <numFmt numFmtId="0" formatCode="General"/>
      <fill>
        <patternFill patternType="solid">
          <bgColor rgb="FFFFFFFF"/>
        </patternFill>
      </fill>
    </dxf>
    <dxf>
      <numFmt numFmtId="0" formatCode="General"/>
      <fill>
        <patternFill patternType="solid">
          <bgColor rgb="FFFFFFFF"/>
        </patternFill>
      </fill>
    </dxf>
    <dxf>
      <numFmt numFmtId="0" formatCode="General"/>
      <fill>
        <patternFill patternType="solid">
          <bgColor rgb="FFFFFFFF"/>
        </patternFill>
      </fill>
    </dxf>
    <dxf>
      <numFmt numFmtId="0" formatCode="General"/>
      <fill>
        <patternFill patternType="solid">
          <bgColor rgb="FFFFFFFF"/>
        </patternFill>
      </fill>
    </dxf>
    <dxf>
      <numFmt numFmtId="0" formatCode="General"/>
      <fill>
        <patternFill patternType="solid">
          <bgColor rgb="FFFFFFFF"/>
        </patternFill>
      </fill>
    </dxf>
    <dxf>
      <numFmt numFmtId="0" formatCode="General"/>
      <fill>
        <patternFill patternType="solid">
          <bgColor rgb="FFFFFFFF"/>
        </patternFill>
      </fill>
    </dxf>
    <dxf>
      <numFmt numFmtId="0" formatCode="General"/>
      <fill>
        <patternFill patternType="solid">
          <bgColor rgb="FFFFFFFF"/>
        </patternFill>
      </fill>
    </dxf>
    <dxf>
      <numFmt numFmtId="0" formatCode="General"/>
      <fill>
        <patternFill patternType="solid">
          <bgColor rgb="FFFFFFFF"/>
        </patternFill>
      </fill>
    </dxf>
    <dxf>
      <numFmt numFmtId="0" formatCode="General"/>
      <fill>
        <patternFill patternType="solid">
          <bgColor rgb="FFFFFFFF"/>
        </patternFill>
      </fill>
    </dxf>
    <dxf>
      <numFmt numFmtId="0" formatCode="General"/>
      <fill>
        <patternFill patternType="solid">
          <bgColor rgb="FFFFFFFF"/>
        </patternFill>
      </fill>
    </dxf>
    <dxf>
      <numFmt numFmtId="0" formatCode="General"/>
      <fill>
        <patternFill patternType="solid">
          <bgColor rgb="FFFFFFFF"/>
        </patternFill>
      </fill>
    </dxf>
    <dxf>
      <numFmt numFmtId="0" formatCode="General"/>
      <fill>
        <patternFill patternType="solid">
          <bgColor rgb="FFFFFFFF"/>
        </patternFill>
      </fill>
    </dxf>
    <dxf>
      <numFmt numFmtId="0" formatCode="General"/>
      <fill>
        <patternFill patternType="solid">
          <bgColor rgb="FFFFFFFF"/>
        </patternFill>
      </fill>
    </dxf>
    <dxf>
      <numFmt numFmtId="0" formatCode="General"/>
      <fill>
        <patternFill patternType="solid">
          <bgColor rgb="FFFFFFFF"/>
        </patternFill>
      </fill>
    </dxf>
    <dxf>
      <numFmt numFmtId="0" formatCode="General"/>
      <fill>
        <patternFill patternType="solid">
          <bgColor rgb="FFFFFFFF"/>
        </patternFill>
      </fill>
    </dxf>
    <dxf>
      <numFmt numFmtId="0" formatCode="General"/>
      <fill>
        <patternFill patternType="solid">
          <bgColor rgb="FFFFFFFF"/>
        </patternFill>
      </fill>
    </dxf>
    <dxf>
      <numFmt numFmtId="0" formatCode="General"/>
      <fill>
        <patternFill patternType="solid">
          <bgColor rgb="FFFFFFFF"/>
        </patternFill>
      </fill>
    </dxf>
    <dxf>
      <numFmt numFmtId="0" formatCode="General"/>
      <fill>
        <patternFill patternType="solid">
          <bgColor rgb="FFFFFFFF"/>
        </patternFill>
      </fill>
    </dxf>
    <dxf>
      <numFmt numFmtId="0" formatCode="General"/>
      <fill>
        <patternFill patternType="solid">
          <bgColor rgb="FFFFFFFF"/>
        </patternFill>
      </fill>
    </dxf>
    <dxf>
      <numFmt numFmtId="0" formatCode="General"/>
      <fill>
        <patternFill patternType="solid">
          <bgColor rgb="FFFFFFFF"/>
        </patternFill>
      </fill>
    </dxf>
    <dxf>
      <numFmt numFmtId="0" formatCode="General"/>
      <fill>
        <patternFill patternType="solid">
          <bgColor rgb="FFFFFFFF"/>
        </patternFill>
      </fill>
    </dxf>
    <dxf>
      <numFmt numFmtId="0" formatCode="General"/>
      <fill>
        <patternFill patternType="solid">
          <bgColor rgb="FFFFFFFF"/>
        </patternFill>
      </fill>
    </dxf>
    <dxf>
      <numFmt numFmtId="0" formatCode="General"/>
      <fill>
        <patternFill patternType="solid">
          <bgColor rgb="FFFFFFFF"/>
        </patternFill>
      </fill>
    </dxf>
    <dxf>
      <numFmt numFmtId="0" formatCode="General"/>
      <fill>
        <patternFill patternType="solid">
          <bgColor rgb="FFFFFFFF"/>
        </patternFill>
      </fill>
    </dxf>
    <dxf>
      <numFmt numFmtId="0" formatCode="General"/>
      <fill>
        <patternFill patternType="solid">
          <bgColor rgb="FFFFFFFF"/>
        </patternFill>
      </fill>
    </dxf>
    <dxf>
      <numFmt numFmtId="0" formatCode="General"/>
      <fill>
        <patternFill patternType="solid">
          <bgColor rgb="FFFFFFFF"/>
        </patternFill>
      </fill>
    </dxf>
    <dxf>
      <numFmt numFmtId="0" formatCode="General"/>
      <fill>
        <patternFill patternType="solid">
          <bgColor rgb="FFFFFFFF"/>
        </patternFill>
      </fill>
    </dxf>
    <dxf>
      <numFmt numFmtId="0" formatCode="General"/>
      <fill>
        <patternFill patternType="solid">
          <bgColor rgb="FFFFFFFF"/>
        </patternFill>
      </fill>
    </dxf>
    <dxf>
      <numFmt numFmtId="0" formatCode="General"/>
      <fill>
        <patternFill patternType="solid">
          <bgColor rgb="FFFFFFFF"/>
        </patternFill>
      </fill>
    </dxf>
    <dxf>
      <numFmt numFmtId="0" formatCode="General"/>
      <fill>
        <patternFill patternType="solid">
          <bgColor rgb="FFFFFFFF"/>
        </patternFill>
      </fill>
    </dxf>
    <dxf>
      <numFmt numFmtId="0" formatCode="General"/>
      <fill>
        <patternFill patternType="solid">
          <bgColor rgb="FFFFFFFF"/>
        </patternFill>
      </fill>
    </dxf>
    <dxf>
      <numFmt numFmtId="0" formatCode="General"/>
      <fill>
        <patternFill patternType="solid">
          <bgColor rgb="FFFFFFFF"/>
        </patternFill>
      </fill>
    </dxf>
    <dxf>
      <numFmt numFmtId="0" formatCode="General"/>
      <fill>
        <patternFill patternType="solid">
          <bgColor rgb="FFFFFFFF"/>
        </patternFill>
      </fill>
    </dxf>
    <dxf>
      <numFmt numFmtId="0" formatCode="General"/>
      <fill>
        <patternFill patternType="solid">
          <bgColor rgb="FFFFFFFF"/>
        </patternFill>
      </fill>
    </dxf>
    <dxf>
      <numFmt numFmtId="0" formatCode="General"/>
      <fill>
        <patternFill patternType="solid">
          <bgColor rgb="FFFFFFFF"/>
        </patternFill>
      </fill>
    </dxf>
    <dxf>
      <numFmt numFmtId="0" formatCode="General"/>
      <fill>
        <patternFill patternType="solid">
          <bgColor rgb="FFFFFFFF"/>
        </patternFill>
      </fill>
    </dxf>
    <dxf>
      <numFmt numFmtId="0" formatCode="General"/>
      <fill>
        <patternFill patternType="solid">
          <bgColor rgb="FFFFFFFF"/>
        </patternFill>
      </fill>
    </dxf>
    <dxf>
      <numFmt numFmtId="0" formatCode="General"/>
      <fill>
        <patternFill patternType="solid">
          <bgColor rgb="FFFFFFFF"/>
        </patternFill>
      </fill>
    </dxf>
    <dxf>
      <numFmt numFmtId="0" formatCode="General"/>
      <fill>
        <patternFill patternType="solid">
          <bgColor rgb="FFFFFFFF"/>
        </patternFill>
      </fill>
    </dxf>
    <dxf>
      <numFmt numFmtId="0" formatCode="General"/>
      <fill>
        <patternFill patternType="solid">
          <bgColor rgb="FFFFFFFF"/>
        </patternFill>
      </fill>
    </dxf>
    <dxf>
      <numFmt numFmtId="0" formatCode="General"/>
      <fill>
        <patternFill patternType="solid">
          <bgColor rgb="FFFFFFFF"/>
        </patternFill>
      </fill>
    </dxf>
    <dxf>
      <numFmt numFmtId="0" formatCode="General"/>
      <fill>
        <patternFill patternType="solid">
          <bgColor rgb="FFFFFFFF"/>
        </patternFill>
      </fill>
    </dxf>
    <dxf>
      <numFmt numFmtId="0" formatCode="General"/>
      <fill>
        <patternFill patternType="solid">
          <bgColor rgb="FFFFFFFF"/>
        </patternFill>
      </fill>
    </dxf>
    <dxf>
      <numFmt numFmtId="0" formatCode="General"/>
      <fill>
        <patternFill patternType="solid">
          <bgColor rgb="FFFFFFFF"/>
        </patternFill>
      </fill>
    </dxf>
    <dxf>
      <numFmt numFmtId="0" formatCode="General"/>
      <fill>
        <patternFill patternType="solid">
          <bgColor rgb="FFFFFFFF"/>
        </patternFill>
      </fill>
    </dxf>
    <dxf>
      <numFmt numFmtId="0" formatCode="General"/>
      <fill>
        <patternFill patternType="solid">
          <bgColor rgb="FFFFFFFF"/>
        </patternFill>
      </fill>
    </dxf>
    <dxf>
      <numFmt numFmtId="0" formatCode="General"/>
      <fill>
        <patternFill patternType="solid">
          <bgColor rgb="FFFFFFFF"/>
        </patternFill>
      </fill>
    </dxf>
    <dxf>
      <numFmt numFmtId="0" formatCode="General"/>
      <fill>
        <patternFill patternType="solid">
          <bgColor rgb="FFFFFFFF"/>
        </patternFill>
      </fill>
    </dxf>
    <dxf>
      <numFmt numFmtId="0" formatCode="General"/>
      <fill>
        <patternFill patternType="solid">
          <bgColor rgb="FFFFFFFF"/>
        </patternFill>
      </fill>
    </dxf>
    <dxf>
      <numFmt numFmtId="0" formatCode="General"/>
      <fill>
        <patternFill patternType="solid">
          <bgColor rgb="FFFFFFFF"/>
        </patternFill>
      </fill>
    </dxf>
    <dxf>
      <numFmt numFmtId="0" formatCode="General"/>
      <fill>
        <patternFill patternType="solid">
          <bgColor rgb="FFFFFFFF"/>
        </patternFill>
      </fill>
    </dxf>
    <dxf>
      <numFmt numFmtId="0" formatCode="General"/>
      <fill>
        <patternFill patternType="solid">
          <bgColor rgb="FFFFFFFF"/>
        </patternFill>
      </fill>
    </dxf>
    <dxf>
      <numFmt numFmtId="0" formatCode="General"/>
      <fill>
        <patternFill patternType="solid">
          <bgColor rgb="FFFFFFFF"/>
        </patternFill>
      </fill>
    </dxf>
    <dxf>
      <numFmt numFmtId="0" formatCode="General"/>
      <fill>
        <patternFill patternType="solid">
          <bgColor rgb="FFFFFFFF"/>
        </patternFill>
      </fill>
    </dxf>
    <dxf>
      <numFmt numFmtId="0" formatCode="General"/>
      <fill>
        <patternFill patternType="solid">
          <bgColor rgb="FFFFFFFF"/>
        </patternFill>
      </fill>
    </dxf>
    <dxf>
      <numFmt numFmtId="0" formatCode="General"/>
      <fill>
        <patternFill patternType="solid">
          <bgColor rgb="FFFFFFFF"/>
        </patternFill>
      </fill>
    </dxf>
    <dxf>
      <numFmt numFmtId="0" formatCode="General"/>
      <fill>
        <patternFill patternType="solid">
          <bgColor rgb="FFFFFFFF"/>
        </patternFill>
      </fill>
    </dxf>
    <dxf>
      <numFmt numFmtId="0" formatCode="General"/>
      <fill>
        <patternFill patternType="solid">
          <bgColor rgb="FFFFFFFF"/>
        </patternFill>
      </fill>
    </dxf>
    <dxf>
      <numFmt numFmtId="0" formatCode="General"/>
      <fill>
        <patternFill patternType="solid">
          <bgColor rgb="FFFFFFFF"/>
        </patternFill>
      </fill>
    </dxf>
    <dxf>
      <numFmt numFmtId="0" formatCode="General"/>
      <fill>
        <patternFill patternType="solid">
          <bgColor rgb="FFFFFFFF"/>
        </patternFill>
      </fill>
    </dxf>
    <dxf>
      <numFmt numFmtId="0" formatCode="General"/>
      <fill>
        <patternFill patternType="solid">
          <bgColor rgb="FFFFFFFF"/>
        </patternFill>
      </fill>
    </dxf>
    <dxf>
      <numFmt numFmtId="0" formatCode="General"/>
      <fill>
        <patternFill patternType="solid">
          <bgColor rgb="FFFFFFFF"/>
        </patternFill>
      </fill>
    </dxf>
    <dxf>
      <numFmt numFmtId="0" formatCode="General"/>
      <fill>
        <patternFill patternType="solid">
          <bgColor rgb="FFFFFFFF"/>
        </patternFill>
      </fill>
    </dxf>
    <dxf>
      <numFmt numFmtId="0" formatCode="General"/>
      <fill>
        <patternFill patternType="solid">
          <bgColor rgb="FFFFFFFF"/>
        </patternFill>
      </fill>
    </dxf>
    <dxf>
      <numFmt numFmtId="0" formatCode="General"/>
      <fill>
        <patternFill patternType="solid">
          <bgColor rgb="FFFFFFFF"/>
        </patternFill>
      </fill>
    </dxf>
    <dxf>
      <numFmt numFmtId="0" formatCode="General"/>
      <fill>
        <patternFill patternType="solid">
          <bgColor rgb="FFFFFFFF"/>
        </patternFill>
      </fill>
    </dxf>
    <dxf>
      <numFmt numFmtId="0" formatCode="General"/>
      <fill>
        <patternFill patternType="solid">
          <bgColor rgb="FFFFFFFF"/>
        </patternFill>
      </fill>
    </dxf>
    <dxf>
      <numFmt numFmtId="0" formatCode="General"/>
      <fill>
        <patternFill patternType="solid">
          <bgColor rgb="FFFFFFFF"/>
        </patternFill>
      </fill>
    </dxf>
    <dxf>
      <numFmt numFmtId="0" formatCode="General"/>
      <fill>
        <patternFill patternType="solid">
          <bgColor rgb="FFFFFFFF"/>
        </patternFill>
      </fill>
    </dxf>
    <dxf>
      <numFmt numFmtId="0" formatCode="General"/>
      <fill>
        <patternFill patternType="solid">
          <bgColor rgb="FFFFFFFF"/>
        </patternFill>
      </fill>
    </dxf>
    <dxf>
      <numFmt numFmtId="0" formatCode="General"/>
      <fill>
        <patternFill patternType="solid">
          <bgColor rgb="FFFFFFFF"/>
        </patternFill>
      </fill>
    </dxf>
    <dxf>
      <numFmt numFmtId="0" formatCode="General"/>
      <fill>
        <patternFill patternType="solid">
          <bgColor rgb="FFFFFFFF"/>
        </patternFill>
      </fill>
    </dxf>
    <dxf>
      <numFmt numFmtId="0" formatCode="General"/>
      <fill>
        <patternFill patternType="solid">
          <bgColor rgb="FFFFFFFF"/>
        </patternFill>
      </fill>
    </dxf>
    <dxf>
      <numFmt numFmtId="0" formatCode="General"/>
      <fill>
        <patternFill patternType="solid">
          <bgColor rgb="FFFFFFFF"/>
        </patternFill>
      </fill>
    </dxf>
    <dxf>
      <numFmt numFmtId="0" formatCode="General"/>
      <fill>
        <patternFill patternType="solid">
          <bgColor rgb="FFFFFFFF"/>
        </patternFill>
      </fill>
    </dxf>
    <dxf>
      <numFmt numFmtId="0" formatCode="General"/>
      <fill>
        <patternFill patternType="solid">
          <bgColor rgb="FFFFFFFF"/>
        </patternFill>
      </fill>
    </dxf>
    <dxf>
      <numFmt numFmtId="0" formatCode="General"/>
      <fill>
        <patternFill patternType="solid">
          <bgColor rgb="FFFFFFFF"/>
        </patternFill>
      </fill>
    </dxf>
    <dxf>
      <numFmt numFmtId="0" formatCode="General"/>
      <fill>
        <patternFill patternType="solid">
          <bgColor rgb="FFFFFFFF"/>
        </patternFill>
      </fill>
    </dxf>
    <dxf>
      <numFmt numFmtId="0" formatCode="General"/>
      <fill>
        <patternFill patternType="solid">
          <bgColor rgb="FFFFFFFF"/>
        </patternFill>
      </fill>
    </dxf>
    <dxf>
      <numFmt numFmtId="0" formatCode="General"/>
      <fill>
        <patternFill patternType="solid">
          <bgColor rgb="FFFFFFFF"/>
        </patternFill>
      </fill>
    </dxf>
    <dxf>
      <numFmt numFmtId="0" formatCode="General"/>
      <fill>
        <patternFill patternType="solid">
          <bgColor rgb="FFFFFFFF"/>
        </patternFill>
      </fill>
    </dxf>
    <dxf>
      <numFmt numFmtId="0" formatCode="General"/>
      <fill>
        <patternFill patternType="solid">
          <bgColor rgb="FFFFFFFF"/>
        </patternFill>
      </fill>
    </dxf>
    <dxf>
      <numFmt numFmtId="0" formatCode="General"/>
      <fill>
        <patternFill patternType="solid">
          <bgColor rgb="FFFFFFFF"/>
        </patternFill>
      </fill>
    </dxf>
    <dxf>
      <numFmt numFmtId="0" formatCode="General"/>
      <fill>
        <patternFill patternType="solid">
          <bgColor rgb="FFFFFFFF"/>
        </patternFill>
      </fill>
    </dxf>
    <dxf>
      <numFmt numFmtId="0" formatCode="General"/>
      <fill>
        <patternFill patternType="solid">
          <bgColor rgb="FFFFFFFF"/>
        </patternFill>
      </fill>
    </dxf>
    <dxf>
      <numFmt numFmtId="0" formatCode="General"/>
      <fill>
        <patternFill patternType="solid">
          <bgColor rgb="FFFFFFFF"/>
        </patternFill>
      </fill>
    </dxf>
    <dxf>
      <numFmt numFmtId="0" formatCode="General"/>
      <fill>
        <patternFill patternType="solid">
          <bgColor rgb="FFFFFFFF"/>
        </patternFill>
      </fill>
    </dxf>
    <dxf>
      <numFmt numFmtId="0" formatCode="General"/>
      <fill>
        <patternFill patternType="solid">
          <bgColor rgb="FFFFFFFF"/>
        </patternFill>
      </fill>
    </dxf>
    <dxf>
      <numFmt numFmtId="0" formatCode="General"/>
      <fill>
        <patternFill patternType="solid">
          <bgColor rgb="FFFFFFFF"/>
        </patternFill>
      </fill>
    </dxf>
    <dxf>
      <numFmt numFmtId="0" formatCode="General"/>
      <fill>
        <patternFill patternType="solid">
          <bgColor rgb="FFFFFFFF"/>
        </patternFill>
      </fill>
    </dxf>
    <dxf>
      <numFmt numFmtId="0" formatCode="General"/>
      <fill>
        <patternFill patternType="solid">
          <bgColor rgb="FFFFFFFF"/>
        </patternFill>
      </fill>
    </dxf>
    <dxf>
      <numFmt numFmtId="0" formatCode="General"/>
      <fill>
        <patternFill patternType="solid">
          <bgColor rgb="FFFFFFFF"/>
        </patternFill>
      </fill>
    </dxf>
    <dxf>
      <numFmt numFmtId="0" formatCode="General"/>
      <fill>
        <patternFill patternType="solid">
          <bgColor rgb="FFFFFFFF"/>
        </patternFill>
      </fill>
    </dxf>
    <dxf>
      <numFmt numFmtId="0" formatCode="General"/>
      <fill>
        <patternFill patternType="solid">
          <bgColor rgb="FFFFFFFF"/>
        </patternFill>
      </fill>
    </dxf>
    <dxf>
      <numFmt numFmtId="0" formatCode="General"/>
      <fill>
        <patternFill patternType="solid">
          <bgColor rgb="FFFFFFFF"/>
        </patternFill>
      </fill>
    </dxf>
    <dxf>
      <numFmt numFmtId="0" formatCode="General"/>
      <fill>
        <patternFill patternType="solid">
          <bgColor rgb="FFFFFFFF"/>
        </patternFill>
      </fill>
    </dxf>
    <dxf>
      <numFmt numFmtId="0" formatCode="General"/>
      <fill>
        <patternFill patternType="solid">
          <bgColor rgb="FFFFFFFF"/>
        </patternFill>
      </fill>
    </dxf>
    <dxf>
      <numFmt numFmtId="0" formatCode="General"/>
      <fill>
        <patternFill patternType="solid">
          <bgColor rgb="FFFFFFFF"/>
        </patternFill>
      </fill>
    </dxf>
    <dxf>
      <numFmt numFmtId="0" formatCode="General"/>
      <fill>
        <patternFill patternType="solid">
          <bgColor rgb="FFFFFFFF"/>
        </patternFill>
      </fill>
    </dxf>
    <dxf>
      <numFmt numFmtId="0" formatCode="General"/>
      <fill>
        <patternFill patternType="solid">
          <bgColor rgb="FFFFFFFF"/>
        </patternFill>
      </fill>
    </dxf>
    <dxf>
      <numFmt numFmtId="0" formatCode="General"/>
      <fill>
        <patternFill patternType="solid">
          <bgColor rgb="FFFFFFFF"/>
        </patternFill>
      </fill>
    </dxf>
    <dxf>
      <numFmt numFmtId="0" formatCode="General"/>
      <fill>
        <patternFill patternType="solid">
          <bgColor rgb="FFFFFFFF"/>
        </patternFill>
      </fill>
    </dxf>
    <dxf>
      <numFmt numFmtId="0" formatCode="General"/>
      <fill>
        <patternFill patternType="solid">
          <bgColor rgb="FFFFFFFF"/>
        </patternFill>
      </fill>
    </dxf>
    <dxf>
      <numFmt numFmtId="0" formatCode="General"/>
      <fill>
        <patternFill patternType="solid">
          <bgColor rgb="FFFFFFFF"/>
        </patternFill>
      </fill>
    </dxf>
    <dxf>
      <numFmt numFmtId="0" formatCode="General"/>
      <fill>
        <patternFill patternType="solid">
          <bgColor rgb="FFFFFFFF"/>
        </patternFill>
      </fill>
    </dxf>
    <dxf>
      <numFmt numFmtId="0" formatCode="General"/>
      <fill>
        <patternFill patternType="solid">
          <bgColor rgb="FFFFFFFF"/>
        </patternFill>
      </fill>
    </dxf>
    <dxf>
      <numFmt numFmtId="0" formatCode="General"/>
      <fill>
        <patternFill patternType="solid">
          <bgColor rgb="FFFFFFFF"/>
        </patternFill>
      </fill>
    </dxf>
    <dxf>
      <numFmt numFmtId="0" formatCode="General"/>
      <fill>
        <patternFill patternType="solid">
          <bgColor rgb="FFFFFFFF"/>
        </patternFill>
      </fill>
    </dxf>
    <dxf>
      <numFmt numFmtId="0" formatCode="General"/>
      <fill>
        <patternFill patternType="solid">
          <bgColor rgb="FFFFFFFF"/>
        </patternFill>
      </fill>
    </dxf>
    <dxf>
      <numFmt numFmtId="0" formatCode="General"/>
      <fill>
        <patternFill patternType="solid">
          <bgColor rgb="FFFFFFFF"/>
        </patternFill>
      </fill>
    </dxf>
    <dxf>
      <numFmt numFmtId="0" formatCode="General"/>
      <fill>
        <patternFill patternType="solid">
          <bgColor rgb="FFFFFFFF"/>
        </patternFill>
      </fill>
    </dxf>
    <dxf>
      <numFmt numFmtId="0" formatCode="General"/>
      <fill>
        <patternFill patternType="solid">
          <bgColor rgb="FFFFFFFF"/>
        </patternFill>
      </fill>
    </dxf>
    <dxf>
      <numFmt numFmtId="0" formatCode="General"/>
      <fill>
        <patternFill patternType="solid">
          <bgColor rgb="FFFFFFFF"/>
        </patternFill>
      </fill>
    </dxf>
    <dxf>
      <numFmt numFmtId="0" formatCode="General"/>
      <fill>
        <patternFill patternType="solid">
          <bgColor rgb="FFFFFFFF"/>
        </patternFill>
      </fill>
    </dxf>
    <dxf>
      <numFmt numFmtId="0" formatCode="General"/>
      <fill>
        <patternFill patternType="solid">
          <bgColor rgb="FFFFFFFF"/>
        </patternFill>
      </fill>
    </dxf>
    <dxf>
      <numFmt numFmtId="0" formatCode="General"/>
      <fill>
        <patternFill patternType="solid">
          <bgColor rgb="FFFFFFFF"/>
        </patternFill>
      </fill>
    </dxf>
    <dxf>
      <numFmt numFmtId="0" formatCode="General"/>
      <fill>
        <patternFill patternType="solid">
          <bgColor rgb="FFFFFFFF"/>
        </patternFill>
      </fill>
    </dxf>
    <dxf>
      <numFmt numFmtId="0" formatCode="General"/>
      <fill>
        <patternFill patternType="solid">
          <bgColor rgb="FFFFFFFF"/>
        </patternFill>
      </fill>
    </dxf>
    <dxf>
      <numFmt numFmtId="0" formatCode="General"/>
      <fill>
        <patternFill patternType="solid">
          <bgColor rgb="FFFFFFFF"/>
        </patternFill>
      </fill>
    </dxf>
    <dxf>
      <numFmt numFmtId="0" formatCode="General"/>
      <fill>
        <patternFill patternType="solid">
          <bgColor rgb="FFFFFFFF"/>
        </patternFill>
      </fill>
    </dxf>
    <dxf>
      <numFmt numFmtId="0" formatCode="General"/>
      <fill>
        <patternFill patternType="solid">
          <bgColor rgb="FFFFFFFF"/>
        </patternFill>
      </fill>
    </dxf>
    <dxf>
      <numFmt numFmtId="0" formatCode="General"/>
      <fill>
        <patternFill patternType="solid">
          <bgColor rgb="FFFFFFFF"/>
        </patternFill>
      </fill>
    </dxf>
    <dxf>
      <numFmt numFmtId="0" formatCode="General"/>
      <fill>
        <patternFill patternType="solid">
          <bgColor rgb="FFFFFFFF"/>
        </patternFill>
      </fill>
    </dxf>
    <dxf>
      <numFmt numFmtId="0" formatCode="General"/>
      <fill>
        <patternFill patternType="solid">
          <bgColor rgb="FFFFFFFF"/>
        </patternFill>
      </fill>
    </dxf>
    <dxf>
      <numFmt numFmtId="0" formatCode="General"/>
      <fill>
        <patternFill patternType="solid">
          <bgColor rgb="FFFFFFFF"/>
        </patternFill>
      </fill>
    </dxf>
    <dxf>
      <numFmt numFmtId="0" formatCode="General"/>
      <fill>
        <patternFill patternType="solid">
          <bgColor rgb="FFFFFFFF"/>
        </patternFill>
      </fill>
    </dxf>
    <dxf>
      <numFmt numFmtId="0" formatCode="General"/>
      <fill>
        <patternFill patternType="solid">
          <bgColor rgb="FFFFFFFF"/>
        </patternFill>
      </fill>
    </dxf>
    <dxf>
      <numFmt numFmtId="0" formatCode="General"/>
      <fill>
        <patternFill patternType="solid">
          <bgColor rgb="FFFFFFFF"/>
        </patternFill>
      </fill>
    </dxf>
    <dxf>
      <numFmt numFmtId="0" formatCode="General"/>
      <fill>
        <patternFill patternType="solid">
          <bgColor rgb="FFFFFFFF"/>
        </patternFill>
      </fill>
    </dxf>
    <dxf>
      <numFmt numFmtId="0" formatCode="General"/>
      <fill>
        <patternFill patternType="solid">
          <bgColor rgb="FFFFFFFF"/>
        </patternFill>
      </fill>
    </dxf>
    <dxf>
      <numFmt numFmtId="0" formatCode="General"/>
      <fill>
        <patternFill patternType="solid">
          <bgColor rgb="FFFFFFFF"/>
        </patternFill>
      </fill>
    </dxf>
    <dxf>
      <numFmt numFmtId="0" formatCode="General"/>
      <fill>
        <patternFill patternType="solid">
          <bgColor rgb="FFFFFFFF"/>
        </patternFill>
      </fill>
    </dxf>
    <dxf>
      <numFmt numFmtId="0" formatCode="General"/>
      <fill>
        <patternFill patternType="solid">
          <bgColor rgb="FFFFFFFF"/>
        </patternFill>
      </fill>
    </dxf>
    <dxf>
      <numFmt numFmtId="0" formatCode="General"/>
      <fill>
        <patternFill patternType="solid">
          <bgColor rgb="FFFFFFFF"/>
        </patternFill>
      </fill>
    </dxf>
    <dxf>
      <numFmt numFmtId="0" formatCode="General"/>
      <fill>
        <patternFill patternType="solid">
          <bgColor rgb="FFFFFFFF"/>
        </patternFill>
      </fill>
    </dxf>
    <dxf>
      <numFmt numFmtId="0" formatCode="General"/>
      <fill>
        <patternFill patternType="solid">
          <bgColor rgb="FFFFFFFF"/>
        </patternFill>
      </fill>
    </dxf>
    <dxf>
      <numFmt numFmtId="0" formatCode="General"/>
      <fill>
        <patternFill patternType="solid">
          <bgColor rgb="FFFFFFFF"/>
        </patternFill>
      </fill>
    </dxf>
    <dxf>
      <numFmt numFmtId="0" formatCode="General"/>
      <fill>
        <patternFill patternType="solid">
          <bgColor rgb="FFFFFFFF"/>
        </patternFill>
      </fill>
    </dxf>
    <dxf>
      <numFmt numFmtId="0" formatCode="General"/>
      <fill>
        <patternFill patternType="solid">
          <bgColor rgb="FFFFFFFF"/>
        </patternFill>
      </fill>
    </dxf>
    <dxf>
      <numFmt numFmtId="0" formatCode="General"/>
      <fill>
        <patternFill patternType="solid">
          <bgColor rgb="FFFFFFFF"/>
        </patternFill>
      </fill>
    </dxf>
    <dxf>
      <numFmt numFmtId="0" formatCode="General"/>
      <fill>
        <patternFill patternType="solid">
          <bgColor rgb="FFFFFFFF"/>
        </patternFill>
      </fill>
    </dxf>
    <dxf>
      <numFmt numFmtId="0" formatCode="General"/>
      <fill>
        <patternFill patternType="solid">
          <bgColor rgb="FFFFFFFF"/>
        </patternFill>
      </fill>
    </dxf>
    <dxf>
      <numFmt numFmtId="0" formatCode="General"/>
      <fill>
        <patternFill patternType="solid">
          <bgColor rgb="FFFFFFFF"/>
        </patternFill>
      </fill>
    </dxf>
    <dxf>
      <numFmt numFmtId="0" formatCode="General"/>
      <fill>
        <patternFill patternType="solid">
          <bgColor rgb="FFFFFFFF"/>
        </patternFill>
      </fill>
    </dxf>
    <dxf>
      <numFmt numFmtId="0" formatCode="General"/>
      <fill>
        <patternFill patternType="solid">
          <bgColor rgb="FFFFFFFF"/>
        </patternFill>
      </fill>
    </dxf>
    <dxf>
      <numFmt numFmtId="0" formatCode="General"/>
      <fill>
        <patternFill patternType="solid">
          <bgColor rgb="FFFFFFFF"/>
        </patternFill>
      </fill>
    </dxf>
    <dxf>
      <numFmt numFmtId="0" formatCode="General"/>
      <fill>
        <patternFill patternType="solid">
          <bgColor rgb="FFFFFFFF"/>
        </patternFill>
      </fill>
    </dxf>
    <dxf>
      <numFmt numFmtId="0" formatCode="General"/>
      <fill>
        <patternFill patternType="solid">
          <bgColor rgb="FFFFFFFF"/>
        </patternFill>
      </fill>
    </dxf>
    <dxf>
      <numFmt numFmtId="0" formatCode="General"/>
      <fill>
        <patternFill patternType="solid">
          <bgColor rgb="FFFFFFFF"/>
        </patternFill>
      </fill>
    </dxf>
    <dxf>
      <numFmt numFmtId="0" formatCode="General"/>
      <fill>
        <patternFill patternType="solid">
          <bgColor rgb="FFFFFFFF"/>
        </patternFill>
      </fill>
    </dxf>
    <dxf>
      <numFmt numFmtId="0" formatCode="General"/>
      <fill>
        <patternFill patternType="solid">
          <bgColor rgb="FFFFFFFF"/>
        </patternFill>
      </fill>
    </dxf>
    <dxf>
      <numFmt numFmtId="0" formatCode="General"/>
      <fill>
        <patternFill patternType="solid">
          <bgColor rgb="FFFFFFFF"/>
        </patternFill>
      </fill>
    </dxf>
    <dxf>
      <numFmt numFmtId="0" formatCode="General"/>
      <fill>
        <patternFill patternType="solid">
          <bgColor rgb="FFFFFFFF"/>
        </patternFill>
      </fill>
    </dxf>
    <dxf>
      <numFmt numFmtId="0" formatCode="General"/>
      <fill>
        <patternFill patternType="solid">
          <bgColor rgb="FFFFFFFF"/>
        </patternFill>
      </fill>
    </dxf>
    <dxf>
      <numFmt numFmtId="0" formatCode="General"/>
      <fill>
        <patternFill patternType="solid">
          <bgColor rgb="FFFFFFFF"/>
        </patternFill>
      </fill>
    </dxf>
    <dxf>
      <numFmt numFmtId="0" formatCode="General"/>
      <fill>
        <patternFill patternType="solid">
          <bgColor rgb="FFFFFFFF"/>
        </patternFill>
      </fill>
    </dxf>
    <dxf>
      <font>
        <color rgb="FFFF0000"/>
      </font>
      <numFmt numFmtId="0" formatCode="General"/>
    </dxf>
    <dxf>
      <font>
        <sz val="10"/>
        <color rgb="FFFF0000"/>
        <name val="Calibri"/>
      </font>
      <numFmt numFmtId="0" formatCode="General"/>
    </dxf>
    <dxf>
      <font>
        <color rgb="FFFF0000"/>
      </font>
      <numFmt numFmtId="0" formatCode="General"/>
    </dxf>
    <dxf>
      <font>
        <sz val="10"/>
        <color rgb="FFFF0000"/>
        <name val="Calibri"/>
      </font>
      <numFmt numFmtId="0" formatCode="General"/>
    </dxf>
    <dxf>
      <font>
        <color rgb="FFFF0000"/>
      </font>
      <numFmt numFmtId="0" formatCode="General"/>
    </dxf>
    <dxf>
      <font>
        <sz val="10"/>
        <color rgb="FFFF0000"/>
        <name val="Calibri"/>
      </font>
      <numFmt numFmtId="0" formatCode="General"/>
    </dxf>
    <dxf>
      <font>
        <color rgb="FFFF0000"/>
      </font>
      <numFmt numFmtId="0" formatCode="General"/>
    </dxf>
    <dxf>
      <font>
        <sz val="10"/>
        <color rgb="FFFF0000"/>
        <name val="Calibri"/>
      </font>
      <numFmt numFmtId="0" formatCode="General"/>
    </dxf>
    <dxf>
      <font>
        <color rgb="FFFF0000"/>
      </font>
      <numFmt numFmtId="0" formatCode="General"/>
    </dxf>
    <dxf>
      <font>
        <sz val="10"/>
        <color rgb="FFFF0000"/>
        <name val="Calibri"/>
      </font>
      <numFmt numFmtId="0" formatCode="General"/>
    </dxf>
    <dxf>
      <font>
        <color rgb="FFFF0000"/>
      </font>
      <numFmt numFmtId="0" formatCode="General"/>
    </dxf>
    <dxf>
      <font>
        <sz val="10"/>
        <color rgb="FFFF0000"/>
        <name val="Calibri"/>
      </font>
      <numFmt numFmtId="0" formatCode="General"/>
    </dxf>
    <dxf>
      <font>
        <color rgb="FFFF0000"/>
      </font>
      <numFmt numFmtId="0" formatCode="General"/>
    </dxf>
    <dxf>
      <font>
        <sz val="10"/>
        <color rgb="FFFF0000"/>
        <name val="Calibri"/>
      </font>
      <numFmt numFmtId="0" formatCode="General"/>
    </dxf>
    <dxf>
      <font>
        <color rgb="FFFF0000"/>
      </font>
      <numFmt numFmtId="0" formatCode="General"/>
    </dxf>
    <dxf>
      <font>
        <sz val="10"/>
        <color rgb="FFFF0000"/>
        <name val="Calibri"/>
      </font>
      <numFmt numFmtId="0" formatCode="General"/>
    </dxf>
    <dxf>
      <font>
        <color rgb="FFFF0000"/>
      </font>
      <numFmt numFmtId="0" formatCode="General"/>
    </dxf>
    <dxf>
      <font>
        <sz val="10"/>
        <color rgb="FFFF0000"/>
        <name val="Calibri"/>
      </font>
      <numFmt numFmtId="0" formatCode="General"/>
    </dxf>
    <dxf>
      <font>
        <color rgb="FFFF0000"/>
      </font>
      <numFmt numFmtId="0" formatCode="General"/>
    </dxf>
    <dxf>
      <font>
        <sz val="10"/>
        <color rgb="FFFF0000"/>
        <name val="Calibri"/>
      </font>
      <numFmt numFmtId="0" formatCode="General"/>
    </dxf>
    <dxf>
      <font>
        <color rgb="FFFF0000"/>
      </font>
      <numFmt numFmtId="0" formatCode="General"/>
    </dxf>
    <dxf>
      <font>
        <sz val="10"/>
        <color rgb="FFFF0000"/>
        <name val="Calibri"/>
      </font>
      <numFmt numFmtId="0" formatCode="General"/>
    </dxf>
    <dxf>
      <font>
        <color rgb="FFFF0000"/>
      </font>
      <numFmt numFmtId="0" formatCode="General"/>
    </dxf>
    <dxf>
      <font>
        <sz val="10"/>
        <color rgb="FFFF0000"/>
        <name val="Calibri"/>
      </font>
      <numFmt numFmtId="0" formatCode="General"/>
    </dxf>
    <dxf>
      <font>
        <color rgb="FFFF0000"/>
      </font>
      <numFmt numFmtId="0" formatCode="General"/>
    </dxf>
    <dxf>
      <font>
        <sz val="10"/>
        <color rgb="FFFF0000"/>
        <name val="Calibri"/>
      </font>
      <numFmt numFmtId="0" formatCode="General"/>
    </dxf>
    <dxf>
      <font>
        <color rgb="FFFF0000"/>
      </font>
      <numFmt numFmtId="0" formatCode="General"/>
    </dxf>
    <dxf>
      <font>
        <sz val="10"/>
        <color rgb="FFFF0000"/>
        <name val="Calibri"/>
      </font>
      <numFmt numFmtId="0" formatCode="General"/>
    </dxf>
    <dxf>
      <font>
        <color rgb="FFFF0000"/>
      </font>
      <numFmt numFmtId="0" formatCode="General"/>
    </dxf>
    <dxf>
      <font>
        <sz val="10"/>
        <color rgb="FFFF0000"/>
        <name val="Calibri"/>
      </font>
      <numFmt numFmtId="0" formatCode="General"/>
    </dxf>
    <dxf>
      <font>
        <color rgb="FFFF0000"/>
      </font>
      <numFmt numFmtId="0" formatCode="General"/>
    </dxf>
    <dxf>
      <font>
        <sz val="10"/>
        <color rgb="FFFF0000"/>
        <name val="Calibri"/>
      </font>
      <numFmt numFmtId="0" formatCode="General"/>
    </dxf>
    <dxf>
      <font>
        <sz val="10"/>
        <color rgb="FFFF0000"/>
        <name val="Calibri"/>
      </font>
      <numFmt numFmtId="0" formatCode="General"/>
    </dxf>
    <dxf>
      <font>
        <color rgb="FFFF0000"/>
      </font>
      <numFmt numFmtId="0" formatCode="General"/>
    </dxf>
    <dxf>
      <font>
        <color rgb="FFFF0000"/>
      </font>
      <numFmt numFmtId="0" formatCode="General"/>
    </dxf>
    <dxf>
      <font>
        <sz val="10"/>
        <color rgb="FFFF0000"/>
        <name val="Calibri"/>
      </font>
      <numFmt numFmtId="0" formatCode="General"/>
    </dxf>
    <dxf>
      <font>
        <color rgb="FFFF0000"/>
      </font>
      <numFmt numFmtId="0" formatCode="General"/>
    </dxf>
  </dxfs>
  <tableStyles count="0" defaultTableStyle="TableStyleMedium9"/>
  <colors>
    <mruColors>
      <color rgb="FF00CCCC"/>
      <color rgb="FF11939A"/>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6</xdr:col>
      <xdr:colOff>57151</xdr:colOff>
      <xdr:row>2</xdr:row>
      <xdr:rowOff>19050</xdr:rowOff>
    </xdr:from>
    <xdr:to>
      <xdr:col>7</xdr:col>
      <xdr:colOff>1200151</xdr:colOff>
      <xdr:row>4</xdr:row>
      <xdr:rowOff>47625</xdr:rowOff>
    </xdr:to>
    <xdr:sp macro="" textlink="">
      <xdr:nvSpPr>
        <xdr:cNvPr id="3" name="Rounded Rectangle 2"/>
        <xdr:cNvSpPr/>
      </xdr:nvSpPr>
      <xdr:spPr>
        <a:xfrm>
          <a:off x="8181976" y="581025"/>
          <a:ext cx="2381250" cy="666750"/>
        </a:xfrm>
        <a:prstGeom prst="roundRect">
          <a:avLst/>
        </a:prstGeom>
        <a:solidFill>
          <a:srgbClr val="11939A"/>
        </a:solidFill>
        <a:ln>
          <a:solidFill>
            <a:srgbClr val="11939A"/>
          </a:solidFill>
        </a:ln>
        <a:effectLst>
          <a:outerShdw blurRad="114300" dist="25400" dir="3000000" sx="101000" sy="101000" algn="tl" rotWithShape="0">
            <a:schemeClr val="bg1">
              <a:lumMod val="50000"/>
              <a:alpha val="98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algn="ctr"/>
          <a:r>
            <a:rPr lang="en-US" sz="2000" b="1"/>
            <a:t>Publish &amp; Notify</a:t>
          </a:r>
        </a:p>
        <a:p>
          <a:pPr algn="ctr"/>
          <a:r>
            <a:rPr lang="en-US" sz="1100" b="1" i="0"/>
            <a:t>Push schedule</a:t>
          </a:r>
          <a:r>
            <a:rPr lang="en-US" sz="1100" b="1" i="0" baseline="0"/>
            <a:t> to your </a:t>
          </a:r>
          <a:r>
            <a:rPr lang="en-US" sz="1100" b="1" i="0"/>
            <a:t>staff's mobile </a:t>
          </a:r>
        </a:p>
      </xdr:txBody>
    </xdr:sp>
    <xdr:clientData/>
  </xdr:twoCellAnchor>
  <xdr:twoCellAnchor editAs="oneCell">
    <xdr:from>
      <xdr:col>5</xdr:col>
      <xdr:colOff>609330</xdr:colOff>
      <xdr:row>53</xdr:row>
      <xdr:rowOff>46148</xdr:rowOff>
    </xdr:from>
    <xdr:to>
      <xdr:col>5</xdr:col>
      <xdr:colOff>1209675</xdr:colOff>
      <xdr:row>53</xdr:row>
      <xdr:rowOff>584932</xdr:rowOff>
    </xdr:to>
    <xdr:pic>
      <xdr:nvPicPr>
        <xdr:cNvPr id="5" name="Picture 4"/>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b="18224"/>
        <a:stretch/>
      </xdr:blipFill>
      <xdr:spPr>
        <a:xfrm>
          <a:off x="7495905" y="10390298"/>
          <a:ext cx="600345" cy="538784"/>
        </a:xfrm>
        <a:prstGeom prst="rect">
          <a:avLst/>
        </a:prstGeom>
      </xdr:spPr>
    </xdr:pic>
    <xdr:clientData/>
  </xdr:twoCellAnchor>
  <xdr:twoCellAnchor editAs="oneCell">
    <xdr:from>
      <xdr:col>5</xdr:col>
      <xdr:colOff>1076325</xdr:colOff>
      <xdr:row>53</xdr:row>
      <xdr:rowOff>57149</xdr:rowOff>
    </xdr:from>
    <xdr:to>
      <xdr:col>7</xdr:col>
      <xdr:colOff>1143001</xdr:colOff>
      <xdr:row>53</xdr:row>
      <xdr:rowOff>587899</xdr:rowOff>
    </xdr:to>
    <xdr:pic>
      <xdr:nvPicPr>
        <xdr:cNvPr id="6" name="Picture 5"/>
        <xdr:cNvPicPr>
          <a:picLocks noChangeAspect="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t="80984"/>
        <a:stretch/>
      </xdr:blipFill>
      <xdr:spPr>
        <a:xfrm>
          <a:off x="7962900" y="10401299"/>
          <a:ext cx="2543176" cy="5307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8</xdr:col>
      <xdr:colOff>123825</xdr:colOff>
      <xdr:row>9</xdr:row>
      <xdr:rowOff>95250</xdr:rowOff>
    </xdr:from>
    <xdr:to>
      <xdr:col>12</xdr:col>
      <xdr:colOff>381001</xdr:colOff>
      <xdr:row>11</xdr:row>
      <xdr:rowOff>57151</xdr:rowOff>
    </xdr:to>
    <xdr:sp macro="" textlink="">
      <xdr:nvSpPr>
        <xdr:cNvPr id="2" name="Rounded Rectangle 1"/>
        <xdr:cNvSpPr/>
      </xdr:nvSpPr>
      <xdr:spPr>
        <a:xfrm>
          <a:off x="7248525" y="2867025"/>
          <a:ext cx="2619376" cy="342901"/>
        </a:xfrm>
        <a:prstGeom prst="roundRect">
          <a:avLst/>
        </a:prstGeom>
        <a:solidFill>
          <a:srgbClr val="11939A"/>
        </a:solidFill>
        <a:ln>
          <a:solidFill>
            <a:srgbClr val="11939A"/>
          </a:solidFill>
        </a:ln>
        <a:effectLst>
          <a:outerShdw blurRad="114300" dist="25400" dir="3000000" sx="101000" sy="101000" algn="tl" rotWithShape="0">
            <a:schemeClr val="bg1">
              <a:lumMod val="50000"/>
              <a:alpha val="98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algn="ctr"/>
          <a:r>
            <a:rPr lang="en-US" sz="1400" b="1"/>
            <a:t>Offer</a:t>
          </a:r>
          <a:r>
            <a:rPr lang="en-US" sz="1400" b="1" baseline="0"/>
            <a:t> Flexible Scheduling Today</a:t>
          </a:r>
          <a:endParaRPr lang="en-US" sz="1400" b="1"/>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27</xdr:row>
      <xdr:rowOff>47625</xdr:rowOff>
    </xdr:from>
    <xdr:to>
      <xdr:col>1</xdr:col>
      <xdr:colOff>219074</xdr:colOff>
      <xdr:row>30</xdr:row>
      <xdr:rowOff>38101</xdr:rowOff>
    </xdr:to>
    <xdr:sp macro="" textlink="">
      <xdr:nvSpPr>
        <xdr:cNvPr id="2" name="Rounded Rectangle 1"/>
        <xdr:cNvSpPr/>
      </xdr:nvSpPr>
      <xdr:spPr>
        <a:xfrm>
          <a:off x="0" y="6191250"/>
          <a:ext cx="2124074" cy="561976"/>
        </a:xfrm>
        <a:prstGeom prst="roundRect">
          <a:avLst/>
        </a:prstGeom>
        <a:solidFill>
          <a:srgbClr val="11939A"/>
        </a:solidFill>
        <a:ln>
          <a:solidFill>
            <a:srgbClr val="11939A"/>
          </a:solidFill>
        </a:ln>
        <a:effectLst>
          <a:outerShdw blurRad="114300" dist="25400" dir="3000000" sx="101000" sy="101000" algn="tl" rotWithShape="0">
            <a:schemeClr val="bg1">
              <a:lumMod val="50000"/>
              <a:alpha val="98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algn="ctr"/>
          <a:r>
            <a:rPr lang="en-US" sz="1400" b="1"/>
            <a:t>Find</a:t>
          </a:r>
          <a:r>
            <a:rPr lang="en-US" sz="1400" b="1" baseline="0"/>
            <a:t> more workers here</a:t>
          </a:r>
          <a:endParaRPr lang="en-US" sz="1400" b="1"/>
        </a:p>
        <a:p>
          <a:pPr algn="ctr"/>
          <a:r>
            <a:rPr lang="en-US" sz="900" b="1" i="0"/>
            <a:t>Post a</a:t>
          </a:r>
          <a:r>
            <a:rPr lang="en-US" sz="900" b="1" i="0" baseline="0"/>
            <a:t> job or invite talents to work</a:t>
          </a:r>
          <a:endParaRPr lang="en-US" sz="900" b="1" i="0"/>
        </a:p>
      </xdr:txBody>
    </xdr:sp>
    <xdr:clientData/>
  </xdr:twoCellAnchor>
  <xdr:twoCellAnchor>
    <xdr:from>
      <xdr:col>8</xdr:col>
      <xdr:colOff>123825</xdr:colOff>
      <xdr:row>16</xdr:row>
      <xdr:rowOff>114299</xdr:rowOff>
    </xdr:from>
    <xdr:to>
      <xdr:col>12</xdr:col>
      <xdr:colOff>381001</xdr:colOff>
      <xdr:row>18</xdr:row>
      <xdr:rowOff>76200</xdr:rowOff>
    </xdr:to>
    <xdr:sp macro="" textlink="">
      <xdr:nvSpPr>
        <xdr:cNvPr id="3" name="Rounded Rectangle 2"/>
        <xdr:cNvSpPr/>
      </xdr:nvSpPr>
      <xdr:spPr>
        <a:xfrm>
          <a:off x="7200900" y="4162424"/>
          <a:ext cx="2619376" cy="342901"/>
        </a:xfrm>
        <a:prstGeom prst="roundRect">
          <a:avLst/>
        </a:prstGeom>
        <a:solidFill>
          <a:srgbClr val="11939A"/>
        </a:solidFill>
        <a:ln>
          <a:solidFill>
            <a:srgbClr val="11939A"/>
          </a:solidFill>
        </a:ln>
        <a:effectLst>
          <a:outerShdw blurRad="114300" dist="25400" dir="3000000" sx="101000" sy="101000" algn="tl" rotWithShape="0">
            <a:schemeClr val="bg1">
              <a:lumMod val="50000"/>
              <a:alpha val="98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algn="ctr"/>
          <a:r>
            <a:rPr lang="en-US" sz="1400" b="1"/>
            <a:t>Offer</a:t>
          </a:r>
          <a:r>
            <a:rPr lang="en-US" sz="1400" b="1" baseline="0"/>
            <a:t> Flexible Scheduling Today</a:t>
          </a:r>
          <a:endParaRPr lang="en-US" sz="1400" b="1"/>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4.9989318521683403E-2"/>
    <pageSetUpPr fitToPage="1"/>
  </sheetPr>
  <dimension ref="A1:AD62"/>
  <sheetViews>
    <sheetView showGridLines="0" tabSelected="1" zoomScaleNormal="100" workbookViewId="0">
      <selection activeCell="W20" sqref="W20"/>
    </sheetView>
  </sheetViews>
  <sheetFormatPr defaultColWidth="13.7109375" defaultRowHeight="15" x14ac:dyDescent="0.25"/>
  <cols>
    <col min="1" max="1" width="29" customWidth="1"/>
    <col min="2" max="8" width="18.5703125" customWidth="1"/>
    <col min="9" max="9" width="3.42578125" customWidth="1"/>
    <col min="10" max="10" width="18.7109375" hidden="1" customWidth="1"/>
    <col min="11" max="20" width="13.7109375" hidden="1"/>
  </cols>
  <sheetData>
    <row r="1" spans="1:30" ht="32.1" customHeight="1" x14ac:dyDescent="0.25">
      <c r="A1" s="34" t="s">
        <v>44</v>
      </c>
      <c r="B1" s="34"/>
      <c r="C1" s="34"/>
      <c r="D1" s="34"/>
      <c r="E1" s="34"/>
      <c r="F1" s="18"/>
      <c r="G1" s="21"/>
      <c r="H1" s="20"/>
      <c r="I1" s="18"/>
      <c r="J1" s="18"/>
    </row>
    <row r="2" spans="1:30" ht="12.95" customHeight="1" x14ac:dyDescent="0.25">
      <c r="A2" s="34"/>
      <c r="B2" s="34"/>
      <c r="C2" s="34"/>
      <c r="D2" s="34"/>
      <c r="E2" s="34"/>
      <c r="F2" s="16"/>
      <c r="G2" s="16"/>
      <c r="H2" s="16"/>
    </row>
    <row r="3" spans="1:30" ht="33.75" customHeight="1" thickBot="1" x14ac:dyDescent="0.3">
      <c r="A3" s="30"/>
      <c r="B3" s="30"/>
      <c r="C3" s="30"/>
      <c r="D3" s="10"/>
      <c r="E3" s="11"/>
      <c r="F3" s="16"/>
      <c r="G3" s="16"/>
      <c r="H3" s="16"/>
      <c r="I3" s="11"/>
      <c r="J3" s="12"/>
      <c r="K3" s="3"/>
      <c r="L3" s="3"/>
      <c r="M3" s="3"/>
      <c r="N3" s="3"/>
      <c r="O3" s="3"/>
      <c r="P3" s="3"/>
      <c r="Q3" s="3"/>
      <c r="R3" s="3"/>
      <c r="S3" s="3"/>
      <c r="T3" s="3"/>
      <c r="U3" s="32"/>
      <c r="V3" s="3"/>
      <c r="W3" s="3"/>
      <c r="X3" s="3"/>
      <c r="Y3" s="3"/>
      <c r="Z3" s="3"/>
      <c r="AA3" s="3"/>
      <c r="AB3" s="3"/>
      <c r="AC3" s="3"/>
      <c r="AD3" s="3"/>
    </row>
    <row r="4" spans="1:30" ht="17.100000000000001" customHeight="1" thickBot="1" x14ac:dyDescent="0.3">
      <c r="A4" s="17" t="s">
        <v>0</v>
      </c>
      <c r="B4" s="85">
        <v>41742</v>
      </c>
      <c r="C4" s="86"/>
      <c r="D4" s="10"/>
      <c r="E4" s="11"/>
      <c r="F4" s="16"/>
      <c r="G4" s="16"/>
      <c r="H4" s="16"/>
      <c r="I4" s="11"/>
      <c r="J4" s="12"/>
      <c r="K4" s="3"/>
      <c r="L4" s="3"/>
      <c r="M4" s="3"/>
      <c r="N4" s="3"/>
      <c r="O4" s="3"/>
      <c r="P4" s="3"/>
      <c r="Q4" s="3"/>
      <c r="R4" s="3"/>
      <c r="S4" s="3"/>
      <c r="T4" s="3"/>
      <c r="U4" s="3"/>
      <c r="V4" s="3"/>
      <c r="W4" s="3"/>
      <c r="X4" s="3"/>
      <c r="Y4" s="3"/>
      <c r="Z4" s="3"/>
      <c r="AA4" s="3"/>
      <c r="AB4" s="3"/>
      <c r="AC4" s="3"/>
      <c r="AD4" s="3"/>
    </row>
    <row r="5" spans="1:30" ht="8.1" customHeight="1" x14ac:dyDescent="0.25">
      <c r="A5" s="17"/>
      <c r="B5" s="23"/>
      <c r="C5" s="23"/>
      <c r="D5" s="10"/>
      <c r="E5" s="11"/>
      <c r="F5" s="11"/>
      <c r="G5" s="22"/>
      <c r="H5" s="22"/>
      <c r="I5" s="11"/>
      <c r="J5" s="12"/>
      <c r="K5" s="3"/>
      <c r="L5" s="3"/>
      <c r="M5" s="3"/>
      <c r="N5" s="3"/>
      <c r="O5" s="3"/>
      <c r="P5" s="3"/>
      <c r="Q5" s="3"/>
      <c r="R5" s="3"/>
      <c r="S5" s="3"/>
      <c r="T5" s="3"/>
      <c r="U5" s="3"/>
      <c r="V5" s="3"/>
      <c r="W5" s="3"/>
      <c r="X5" s="3"/>
      <c r="Y5" s="3"/>
      <c r="Z5" s="3"/>
      <c r="AA5" s="3"/>
      <c r="AB5" s="3"/>
      <c r="AC5" s="3"/>
      <c r="AD5" s="3"/>
    </row>
    <row r="6" spans="1:30" ht="18.75" customHeight="1" x14ac:dyDescent="0.25">
      <c r="A6" s="10"/>
      <c r="B6" s="10"/>
      <c r="C6" s="10"/>
      <c r="D6" s="10"/>
      <c r="E6" s="11"/>
      <c r="F6" s="11"/>
      <c r="G6" s="19"/>
      <c r="H6" s="19"/>
      <c r="I6" s="11"/>
      <c r="J6" s="12"/>
      <c r="K6" s="3"/>
      <c r="L6" s="3"/>
      <c r="M6" s="3"/>
      <c r="N6" s="3"/>
      <c r="O6" s="3"/>
      <c r="P6" s="3"/>
      <c r="Q6" s="3"/>
      <c r="R6" s="3"/>
      <c r="S6" s="3"/>
      <c r="T6" s="3"/>
      <c r="U6" s="3"/>
      <c r="V6" s="3"/>
      <c r="W6" s="3"/>
      <c r="X6" s="3"/>
      <c r="Y6" s="3"/>
      <c r="Z6" s="3"/>
      <c r="AA6" s="3"/>
      <c r="AB6" s="3"/>
      <c r="AC6" s="3"/>
      <c r="AD6" s="3"/>
    </row>
    <row r="7" spans="1:30" s="6" customFormat="1" ht="24.95" customHeight="1" x14ac:dyDescent="0.25">
      <c r="A7" s="87" t="s">
        <v>1</v>
      </c>
      <c r="B7" s="33">
        <f>B4</f>
        <v>41742</v>
      </c>
      <c r="C7" s="33">
        <f>B4+1</f>
        <v>41743</v>
      </c>
      <c r="D7" s="33">
        <f>C7+1</f>
        <v>41744</v>
      </c>
      <c r="E7" s="33">
        <f>D7+1</f>
        <v>41745</v>
      </c>
      <c r="F7" s="33">
        <f>E7+1</f>
        <v>41746</v>
      </c>
      <c r="G7" s="33">
        <f>F7+1</f>
        <v>41747</v>
      </c>
      <c r="H7" s="33">
        <f>G7+1</f>
        <v>41748</v>
      </c>
      <c r="I7" s="8"/>
      <c r="J7" s="8"/>
      <c r="AC7" s="7"/>
      <c r="AD7" s="7"/>
    </row>
    <row r="8" spans="1:30" x14ac:dyDescent="0.25">
      <c r="A8" s="88" t="s">
        <v>2</v>
      </c>
      <c r="B8" s="80"/>
      <c r="C8" s="80"/>
      <c r="D8" s="80"/>
      <c r="E8" s="80"/>
      <c r="F8" s="80" t="s">
        <v>3</v>
      </c>
      <c r="G8" s="80"/>
      <c r="H8" s="80"/>
      <c r="I8" s="9"/>
      <c r="J8" s="9"/>
      <c r="K8">
        <f t="shared" ref="K8:Q8" si="0">IF(B8="",0,VLOOKUP(B8,Shifts,4,FALSE))</f>
        <v>0</v>
      </c>
      <c r="L8">
        <f t="shared" si="0"/>
        <v>0</v>
      </c>
      <c r="M8">
        <f t="shared" si="0"/>
        <v>0</v>
      </c>
      <c r="N8">
        <f t="shared" si="0"/>
        <v>0</v>
      </c>
      <c r="O8">
        <f t="shared" si="0"/>
        <v>8</v>
      </c>
      <c r="P8">
        <f t="shared" si="0"/>
        <v>0</v>
      </c>
      <c r="Q8">
        <f t="shared" si="0"/>
        <v>0</v>
      </c>
      <c r="R8">
        <f t="shared" ref="R8:R47" si="1">SUM(K8:Q8)</f>
        <v>8</v>
      </c>
      <c r="S8">
        <f>VLOOKUP(A8,EmployeeTable,3,FALSE)</f>
        <v>40</v>
      </c>
      <c r="AC8" s="3"/>
      <c r="AD8" s="3"/>
    </row>
    <row r="9" spans="1:30" x14ac:dyDescent="0.25">
      <c r="A9" s="26" t="str">
        <f>CONCATENATE("$", R9," | ", R8," / ", S8)</f>
        <v>$400 | 8 / 40</v>
      </c>
      <c r="B9" s="84"/>
      <c r="C9" s="84"/>
      <c r="D9" s="84"/>
      <c r="E9" s="84"/>
      <c r="F9" s="84" t="s">
        <v>4</v>
      </c>
      <c r="G9" s="84"/>
      <c r="H9" s="84"/>
      <c r="I9" s="9"/>
      <c r="J9" s="9"/>
      <c r="K9" s="2">
        <f>PRODUCT(K8,VLOOKUP(A8,EmployeeTable,2,FALSE))</f>
        <v>0</v>
      </c>
      <c r="L9" s="2">
        <f>PRODUCT(L8,VLOOKUP(A8,EmployeeTable,2,FALSE))</f>
        <v>0</v>
      </c>
      <c r="M9" s="2">
        <f>PRODUCT(M8,VLOOKUP(A8,EmployeeTable,2,FALSE))</f>
        <v>0</v>
      </c>
      <c r="N9" s="2">
        <f>PRODUCT(N8,VLOOKUP(A8,EmployeeTable,2,FALSE))</f>
        <v>0</v>
      </c>
      <c r="O9" s="2">
        <f>PRODUCT(O8,VLOOKUP(A8,EmployeeTable,2,FALSE))</f>
        <v>400</v>
      </c>
      <c r="P9" s="2">
        <f>PRODUCT(P8,VLOOKUP(A8,EmployeeTable,2,FALSE))</f>
        <v>0</v>
      </c>
      <c r="Q9" s="2">
        <f>PRODUCT(Q8,VLOOKUP(A8,EmployeeTable,2,FALSE))</f>
        <v>0</v>
      </c>
      <c r="R9" s="2">
        <f t="shared" si="1"/>
        <v>400</v>
      </c>
      <c r="AC9" s="3"/>
      <c r="AD9" s="3"/>
    </row>
    <row r="10" spans="1:30" x14ac:dyDescent="0.25">
      <c r="A10" s="89" t="s">
        <v>5</v>
      </c>
      <c r="B10" s="81"/>
      <c r="C10" s="81" t="s">
        <v>6</v>
      </c>
      <c r="D10" s="81"/>
      <c r="E10" s="81"/>
      <c r="F10" s="81" t="s">
        <v>7</v>
      </c>
      <c r="G10" s="81"/>
      <c r="H10" s="81" t="s">
        <v>8</v>
      </c>
      <c r="I10" s="9"/>
      <c r="J10" s="9"/>
      <c r="K10">
        <f t="shared" ref="K10:Q10" si="2">IF(B10="",0,VLOOKUP(B10,Shifts,4,FALSE))</f>
        <v>0</v>
      </c>
      <c r="L10">
        <f t="shared" si="2"/>
        <v>4</v>
      </c>
      <c r="M10">
        <f t="shared" si="2"/>
        <v>0</v>
      </c>
      <c r="N10">
        <f t="shared" si="2"/>
        <v>0</v>
      </c>
      <c r="O10">
        <f t="shared" si="2"/>
        <v>4</v>
      </c>
      <c r="P10">
        <f t="shared" si="2"/>
        <v>0</v>
      </c>
      <c r="Q10">
        <f t="shared" si="2"/>
        <v>4</v>
      </c>
      <c r="R10">
        <f t="shared" si="1"/>
        <v>12</v>
      </c>
      <c r="S10">
        <f>VLOOKUP(A10,EmployeeTable,3,FALSE)</f>
        <v>40</v>
      </c>
      <c r="AC10" s="3"/>
      <c r="AD10" s="3"/>
    </row>
    <row r="11" spans="1:30" s="25" customFormat="1" x14ac:dyDescent="0.25">
      <c r="A11" s="26" t="str">
        <f>CONCATENATE("$", R11," | ", R10," / ", S10)</f>
        <v>$600 | 12 / 40</v>
      </c>
      <c r="B11" s="84"/>
      <c r="C11" s="84" t="s">
        <v>9</v>
      </c>
      <c r="D11" s="84"/>
      <c r="E11" s="84"/>
      <c r="F11" s="84" t="s">
        <v>9</v>
      </c>
      <c r="G11" s="84"/>
      <c r="H11" s="84" t="s">
        <v>10</v>
      </c>
      <c r="I11" s="9"/>
      <c r="J11" s="9"/>
      <c r="K11" s="2">
        <f>PRODUCT(K10,VLOOKUP(A10,EmployeeTable,2,FALSE))</f>
        <v>0</v>
      </c>
      <c r="L11" s="2">
        <f>PRODUCT(L10,VLOOKUP(A10,EmployeeTable,2,FALSE))</f>
        <v>200</v>
      </c>
      <c r="M11" s="2">
        <f>PRODUCT(M10,VLOOKUP(A10,EmployeeTable,2,FALSE))</f>
        <v>0</v>
      </c>
      <c r="N11" s="2">
        <f>PRODUCT(N10,VLOOKUP(A10,EmployeeTable,2,FALSE))</f>
        <v>0</v>
      </c>
      <c r="O11" s="2">
        <f>PRODUCT(O10,VLOOKUP(A10,EmployeeTable,2,FALSE))</f>
        <v>200</v>
      </c>
      <c r="P11" s="2">
        <f>PRODUCT(P10,VLOOKUP(A10,EmployeeTable,2,FALSE))</f>
        <v>0</v>
      </c>
      <c r="Q11" s="2">
        <f>PRODUCT(Q10,VLOOKUP(A10,EmployeeTable,2,FALSE))</f>
        <v>200</v>
      </c>
      <c r="R11" s="2">
        <f t="shared" si="1"/>
        <v>600</v>
      </c>
      <c r="AC11" s="3"/>
      <c r="AD11" s="3"/>
    </row>
    <row r="12" spans="1:30" x14ac:dyDescent="0.25">
      <c r="A12" s="89" t="s">
        <v>11</v>
      </c>
      <c r="B12" s="81"/>
      <c r="C12" s="81"/>
      <c r="D12" s="81"/>
      <c r="E12" s="81"/>
      <c r="F12" s="81"/>
      <c r="G12" s="81"/>
      <c r="H12" s="81" t="s">
        <v>7</v>
      </c>
      <c r="I12" s="9"/>
      <c r="J12" s="9"/>
      <c r="K12">
        <f t="shared" ref="K12:Q12" si="3">IF(B12="",0,VLOOKUP(B12,Shifts,4,FALSE))</f>
        <v>0</v>
      </c>
      <c r="L12">
        <f t="shared" si="3"/>
        <v>0</v>
      </c>
      <c r="M12">
        <f t="shared" si="3"/>
        <v>0</v>
      </c>
      <c r="N12">
        <f t="shared" si="3"/>
        <v>0</v>
      </c>
      <c r="O12">
        <f t="shared" si="3"/>
        <v>0</v>
      </c>
      <c r="P12">
        <f t="shared" si="3"/>
        <v>0</v>
      </c>
      <c r="Q12">
        <f t="shared" si="3"/>
        <v>4</v>
      </c>
      <c r="R12">
        <f t="shared" si="1"/>
        <v>4</v>
      </c>
      <c r="S12">
        <f>VLOOKUP(A12,EmployeeTable,3,FALSE)</f>
        <v>40</v>
      </c>
      <c r="AC12" s="3"/>
      <c r="AD12" s="3"/>
    </row>
    <row r="13" spans="1:30" x14ac:dyDescent="0.25">
      <c r="A13" s="26" t="str">
        <f>CONCATENATE("$", R13," | ", R12," / ", S12)</f>
        <v>$200 | 4 / 40</v>
      </c>
      <c r="B13" s="84"/>
      <c r="C13" s="84"/>
      <c r="D13" s="84"/>
      <c r="E13" s="84"/>
      <c r="F13" s="84"/>
      <c r="G13" s="84"/>
      <c r="H13" s="84" t="s">
        <v>12</v>
      </c>
      <c r="I13" s="9"/>
      <c r="J13" s="9"/>
      <c r="K13" s="2">
        <f>PRODUCT(K12,VLOOKUP(A12,EmployeeTable,2,FALSE))</f>
        <v>0</v>
      </c>
      <c r="L13" s="2">
        <f>PRODUCT(L12,VLOOKUP(A12,EmployeeTable,2,FALSE))</f>
        <v>0</v>
      </c>
      <c r="M13" s="2">
        <f>PRODUCT(M12,VLOOKUP(A12,EmployeeTable,2,FALSE))</f>
        <v>0</v>
      </c>
      <c r="N13" s="2">
        <f>PRODUCT(N12,VLOOKUP(A12,EmployeeTable,2,FALSE))</f>
        <v>0</v>
      </c>
      <c r="O13" s="2">
        <f>PRODUCT(O12,VLOOKUP(A12,EmployeeTable,2,FALSE))</f>
        <v>0</v>
      </c>
      <c r="P13" s="2">
        <f>PRODUCT(P12,VLOOKUP(A12,EmployeeTable,2,FALSE))</f>
        <v>0</v>
      </c>
      <c r="Q13" s="2">
        <f>PRODUCT(Q12,VLOOKUP(A12,EmployeeTable,2,FALSE))</f>
        <v>200</v>
      </c>
      <c r="R13" s="2">
        <f t="shared" si="1"/>
        <v>200</v>
      </c>
      <c r="AC13" s="3"/>
      <c r="AD13" s="3"/>
    </row>
    <row r="14" spans="1:30" x14ac:dyDescent="0.25">
      <c r="A14" s="89" t="s">
        <v>13</v>
      </c>
      <c r="B14" s="81"/>
      <c r="C14" s="81"/>
      <c r="D14" s="81"/>
      <c r="E14" s="81"/>
      <c r="F14" s="81"/>
      <c r="G14" s="81"/>
      <c r="H14" s="81"/>
      <c r="I14" s="9"/>
      <c r="J14" s="9"/>
      <c r="K14">
        <f t="shared" ref="K14:Q14" si="4">IF(B14="",0,VLOOKUP(B14,Shifts,4,FALSE))</f>
        <v>0</v>
      </c>
      <c r="L14">
        <f t="shared" si="4"/>
        <v>0</v>
      </c>
      <c r="M14">
        <f t="shared" si="4"/>
        <v>0</v>
      </c>
      <c r="N14">
        <f t="shared" si="4"/>
        <v>0</v>
      </c>
      <c r="O14">
        <f t="shared" si="4"/>
        <v>0</v>
      </c>
      <c r="P14">
        <f t="shared" si="4"/>
        <v>0</v>
      </c>
      <c r="Q14">
        <f t="shared" si="4"/>
        <v>0</v>
      </c>
      <c r="R14">
        <f t="shared" si="1"/>
        <v>0</v>
      </c>
      <c r="S14">
        <f>VLOOKUP(A14,EmployeeTable,3,FALSE)</f>
        <v>40</v>
      </c>
      <c r="AC14" s="3"/>
      <c r="AD14" s="3"/>
    </row>
    <row r="15" spans="1:30" x14ac:dyDescent="0.25">
      <c r="A15" s="26" t="str">
        <f>CONCATENATE("$", R15," | ", R14," / ", S14)</f>
        <v>$0 | 0 / 40</v>
      </c>
      <c r="B15" s="84"/>
      <c r="C15" s="84"/>
      <c r="D15" s="84"/>
      <c r="E15" s="84"/>
      <c r="F15" s="84"/>
      <c r="G15" s="84"/>
      <c r="H15" s="84"/>
      <c r="I15" s="9"/>
      <c r="J15" s="9"/>
      <c r="K15" s="2">
        <f>PRODUCT(K14,VLOOKUP(A14,EmployeeTable,2,FALSE))</f>
        <v>0</v>
      </c>
      <c r="L15" s="2">
        <f>PRODUCT(L14,VLOOKUP(A14,EmployeeTable,2,FALSE))</f>
        <v>0</v>
      </c>
      <c r="M15" s="2">
        <f>PRODUCT(M14,VLOOKUP(A14,EmployeeTable,2,FALSE))</f>
        <v>0</v>
      </c>
      <c r="N15" s="2">
        <f>PRODUCT(N14,VLOOKUP(A14,EmployeeTable,2,FALSE))</f>
        <v>0</v>
      </c>
      <c r="O15" s="2">
        <f>PRODUCT(O14,VLOOKUP(A14,EmployeeTable,2,FALSE))</f>
        <v>0</v>
      </c>
      <c r="P15" s="2">
        <f>PRODUCT(P14,VLOOKUP(A14,EmployeeTable,2,FALSE))</f>
        <v>0</v>
      </c>
      <c r="Q15" s="2">
        <f>PRODUCT(Q14,VLOOKUP(A14,EmployeeTable,2,FALSE))</f>
        <v>0</v>
      </c>
      <c r="R15" s="2">
        <f t="shared" si="1"/>
        <v>0</v>
      </c>
      <c r="AC15" s="3"/>
      <c r="AD15" s="3"/>
    </row>
    <row r="16" spans="1:30" x14ac:dyDescent="0.25">
      <c r="A16" s="89" t="s">
        <v>14</v>
      </c>
      <c r="B16" s="81"/>
      <c r="C16" s="81"/>
      <c r="D16" s="81" t="s">
        <v>3</v>
      </c>
      <c r="E16" s="81"/>
      <c r="F16" s="81"/>
      <c r="G16" s="81" t="s">
        <v>7</v>
      </c>
      <c r="H16" s="81" t="s">
        <v>8</v>
      </c>
      <c r="I16" s="9"/>
      <c r="J16" s="9"/>
      <c r="K16">
        <f t="shared" ref="K16:Q16" si="5">IF(B16="",0,VLOOKUP(B16,Shifts,4,FALSE))</f>
        <v>0</v>
      </c>
      <c r="L16">
        <f t="shared" si="5"/>
        <v>0</v>
      </c>
      <c r="M16">
        <f t="shared" si="5"/>
        <v>8</v>
      </c>
      <c r="N16">
        <f t="shared" si="5"/>
        <v>0</v>
      </c>
      <c r="O16">
        <f t="shared" si="5"/>
        <v>0</v>
      </c>
      <c r="P16">
        <f t="shared" si="5"/>
        <v>4</v>
      </c>
      <c r="Q16">
        <f t="shared" si="5"/>
        <v>4</v>
      </c>
      <c r="R16">
        <f t="shared" si="1"/>
        <v>16</v>
      </c>
      <c r="S16">
        <f>VLOOKUP(A16,EmployeeTable,3,FALSE)</f>
        <v>40</v>
      </c>
      <c r="AC16" s="3"/>
      <c r="AD16" s="3"/>
    </row>
    <row r="17" spans="1:30" x14ac:dyDescent="0.25">
      <c r="A17" s="26" t="str">
        <f>CONCATENATE("$", R17," | ", R16," / ", S16)</f>
        <v>$800 | 16 / 40</v>
      </c>
      <c r="B17" s="84"/>
      <c r="C17" s="84"/>
      <c r="D17" s="84" t="s">
        <v>10</v>
      </c>
      <c r="E17" s="84"/>
      <c r="F17" s="84"/>
      <c r="G17" s="84" t="s">
        <v>4</v>
      </c>
      <c r="H17" s="84" t="s">
        <v>4</v>
      </c>
      <c r="I17" s="9"/>
      <c r="J17" s="9"/>
      <c r="K17" s="2">
        <f>PRODUCT(K16,VLOOKUP(A16,EmployeeTable,2,FALSE))</f>
        <v>0</v>
      </c>
      <c r="L17" s="2">
        <f>PRODUCT(L16,VLOOKUP(A16,EmployeeTable,2,FALSE))</f>
        <v>0</v>
      </c>
      <c r="M17" s="2">
        <f>PRODUCT(M16,VLOOKUP(A16,EmployeeTable,2,FALSE))</f>
        <v>400</v>
      </c>
      <c r="N17" s="2">
        <f>PRODUCT(N16,VLOOKUP(A16,EmployeeTable,2,FALSE))</f>
        <v>0</v>
      </c>
      <c r="O17" s="2">
        <f>PRODUCT(O16,VLOOKUP(A16,EmployeeTable,2,FALSE))</f>
        <v>0</v>
      </c>
      <c r="P17" s="2">
        <f>PRODUCT(P16,VLOOKUP(A16,EmployeeTable,2,FALSE))</f>
        <v>200</v>
      </c>
      <c r="Q17" s="2">
        <f>PRODUCT(Q16,VLOOKUP(A16,EmployeeTable,2,FALSE))</f>
        <v>200</v>
      </c>
      <c r="R17" s="2">
        <f t="shared" si="1"/>
        <v>800</v>
      </c>
      <c r="AC17" s="3"/>
      <c r="AD17" s="3"/>
    </row>
    <row r="18" spans="1:30" x14ac:dyDescent="0.25">
      <c r="A18" s="89" t="s">
        <v>15</v>
      </c>
      <c r="B18" s="81"/>
      <c r="C18" s="81"/>
      <c r="D18" s="81"/>
      <c r="E18" s="81"/>
      <c r="F18" s="81"/>
      <c r="G18" s="81"/>
      <c r="H18" s="81"/>
      <c r="I18" s="9"/>
      <c r="J18" s="9"/>
      <c r="K18">
        <f t="shared" ref="K18:Q18" si="6">IF(B18="",0,VLOOKUP(B18,Shifts,4,FALSE))</f>
        <v>0</v>
      </c>
      <c r="L18">
        <f t="shared" si="6"/>
        <v>0</v>
      </c>
      <c r="M18">
        <f t="shared" si="6"/>
        <v>0</v>
      </c>
      <c r="N18">
        <f t="shared" si="6"/>
        <v>0</v>
      </c>
      <c r="O18">
        <f t="shared" si="6"/>
        <v>0</v>
      </c>
      <c r="P18">
        <f t="shared" si="6"/>
        <v>0</v>
      </c>
      <c r="Q18">
        <f t="shared" si="6"/>
        <v>0</v>
      </c>
      <c r="R18">
        <f t="shared" si="1"/>
        <v>0</v>
      </c>
      <c r="S18">
        <f>VLOOKUP(A18,EmployeeTable,3,FALSE)</f>
        <v>40</v>
      </c>
      <c r="AC18" s="3"/>
      <c r="AD18" s="3"/>
    </row>
    <row r="19" spans="1:30" x14ac:dyDescent="0.25">
      <c r="A19" s="26" t="str">
        <f>CONCATENATE("$", R19," | ", R18," / ", S18)</f>
        <v>$0 | 0 / 40</v>
      </c>
      <c r="B19" s="84"/>
      <c r="C19" s="84"/>
      <c r="D19" s="84"/>
      <c r="E19" s="84"/>
      <c r="F19" s="84"/>
      <c r="G19" s="84"/>
      <c r="H19" s="84"/>
      <c r="I19" s="9"/>
      <c r="J19" s="9"/>
      <c r="K19" s="2">
        <f>PRODUCT(K18,VLOOKUP(A18,EmployeeTable,2,FALSE))</f>
        <v>0</v>
      </c>
      <c r="L19" s="2">
        <f>PRODUCT(L18,VLOOKUP(A18,EmployeeTable,2,FALSE))</f>
        <v>0</v>
      </c>
      <c r="M19" s="2">
        <f>PRODUCT(M18,VLOOKUP(A18,EmployeeTable,2,FALSE))</f>
        <v>0</v>
      </c>
      <c r="N19" s="2">
        <f>PRODUCT(N18,VLOOKUP(A18,EmployeeTable,2,FALSE))</f>
        <v>0</v>
      </c>
      <c r="O19" s="2">
        <f>PRODUCT(O18,VLOOKUP(A18,EmployeeTable,2,FALSE))</f>
        <v>0</v>
      </c>
      <c r="P19" s="2">
        <f>PRODUCT(P18,VLOOKUP(A18,EmployeeTable,2,FALSE))</f>
        <v>0</v>
      </c>
      <c r="Q19" s="2">
        <f>PRODUCT(Q18,VLOOKUP(A18,EmployeeTable,2,FALSE))</f>
        <v>0</v>
      </c>
      <c r="R19" s="2">
        <f t="shared" si="1"/>
        <v>0</v>
      </c>
      <c r="AC19" s="3"/>
      <c r="AD19" s="3"/>
    </row>
    <row r="20" spans="1:30" x14ac:dyDescent="0.25">
      <c r="A20" s="89" t="s">
        <v>16</v>
      </c>
      <c r="B20" s="81" t="s">
        <v>6</v>
      </c>
      <c r="C20" s="81"/>
      <c r="D20" s="81" t="s">
        <v>8</v>
      </c>
      <c r="E20" s="81" t="s">
        <v>8</v>
      </c>
      <c r="F20" s="81" t="s">
        <v>8</v>
      </c>
      <c r="G20" s="81"/>
      <c r="H20" s="81"/>
      <c r="I20" s="9"/>
      <c r="J20" s="9"/>
      <c r="K20">
        <f t="shared" ref="K20:Q20" si="7">IF(B20="",0,VLOOKUP(B20,Shifts,4,FALSE))</f>
        <v>4</v>
      </c>
      <c r="L20">
        <f t="shared" si="7"/>
        <v>0</v>
      </c>
      <c r="M20">
        <f t="shared" si="7"/>
        <v>4</v>
      </c>
      <c r="N20">
        <f t="shared" si="7"/>
        <v>4</v>
      </c>
      <c r="O20">
        <f t="shared" si="7"/>
        <v>4</v>
      </c>
      <c r="P20">
        <f t="shared" si="7"/>
        <v>0</v>
      </c>
      <c r="Q20">
        <f t="shared" si="7"/>
        <v>0</v>
      </c>
      <c r="R20">
        <f t="shared" si="1"/>
        <v>16</v>
      </c>
      <c r="S20">
        <f>VLOOKUP(A20,EmployeeTable,3,FALSE)</f>
        <v>40</v>
      </c>
      <c r="AC20" s="3"/>
      <c r="AD20" s="3"/>
    </row>
    <row r="21" spans="1:30" x14ac:dyDescent="0.25">
      <c r="A21" s="26" t="str">
        <f>CONCATENATE("$", R21," | ", R20," / ", S20)</f>
        <v>$800 | 16 / 40</v>
      </c>
      <c r="B21" s="84" t="s">
        <v>4</v>
      </c>
      <c r="C21" s="84"/>
      <c r="D21" s="84" t="s">
        <v>9</v>
      </c>
      <c r="E21" s="84" t="s">
        <v>12</v>
      </c>
      <c r="F21" s="84" t="s">
        <v>10</v>
      </c>
      <c r="G21" s="84"/>
      <c r="H21" s="84"/>
      <c r="I21" s="9"/>
      <c r="J21" s="9"/>
      <c r="K21" s="2">
        <f>PRODUCT(K20,VLOOKUP(A20,EmployeeTable,2,FALSE))</f>
        <v>200</v>
      </c>
      <c r="L21" s="2">
        <f>PRODUCT(L20,VLOOKUP(A20,EmployeeTable,2,FALSE))</f>
        <v>0</v>
      </c>
      <c r="M21" s="2">
        <f>PRODUCT(M20,VLOOKUP(A20,EmployeeTable,2,FALSE))</f>
        <v>200</v>
      </c>
      <c r="N21" s="2">
        <f>PRODUCT(N20,VLOOKUP(A20,EmployeeTable,2,FALSE))</f>
        <v>200</v>
      </c>
      <c r="O21" s="2">
        <f>PRODUCT(O20,VLOOKUP(A20,EmployeeTable,2,FALSE))</f>
        <v>200</v>
      </c>
      <c r="P21" s="2">
        <f>PRODUCT(P20,VLOOKUP(A20,EmployeeTable,2,FALSE))</f>
        <v>0</v>
      </c>
      <c r="Q21" s="2">
        <f>PRODUCT(Q20,VLOOKUP(A20,EmployeeTable,2,FALSE))</f>
        <v>0</v>
      </c>
      <c r="R21" s="2">
        <f t="shared" si="1"/>
        <v>800</v>
      </c>
      <c r="AC21" s="3"/>
      <c r="AD21" s="3"/>
    </row>
    <row r="22" spans="1:30" x14ac:dyDescent="0.25">
      <c r="A22" s="89" t="s">
        <v>17</v>
      </c>
      <c r="B22" s="81"/>
      <c r="C22" s="81"/>
      <c r="D22" s="81"/>
      <c r="E22" s="81"/>
      <c r="F22" s="81"/>
      <c r="G22" s="81"/>
      <c r="H22" s="81"/>
      <c r="I22" s="9"/>
      <c r="J22" s="9"/>
      <c r="K22">
        <f t="shared" ref="K22:Q22" si="8">IF(B22="",0,VLOOKUP(B22,Shifts,4,FALSE))</f>
        <v>0</v>
      </c>
      <c r="L22">
        <f t="shared" si="8"/>
        <v>0</v>
      </c>
      <c r="M22">
        <f t="shared" si="8"/>
        <v>0</v>
      </c>
      <c r="N22">
        <f t="shared" si="8"/>
        <v>0</v>
      </c>
      <c r="O22">
        <f t="shared" si="8"/>
        <v>0</v>
      </c>
      <c r="P22">
        <f t="shared" si="8"/>
        <v>0</v>
      </c>
      <c r="Q22">
        <f t="shared" si="8"/>
        <v>0</v>
      </c>
      <c r="R22">
        <f t="shared" si="1"/>
        <v>0</v>
      </c>
      <c r="S22">
        <f>VLOOKUP(A22,EmployeeTable,3,FALSE)</f>
        <v>40</v>
      </c>
      <c r="AC22" s="3"/>
      <c r="AD22" s="3"/>
    </row>
    <row r="23" spans="1:30" x14ac:dyDescent="0.25">
      <c r="A23" s="26" t="str">
        <f>CONCATENATE("$", R23," | ", R22," / ", S22)</f>
        <v>$0 | 0 / 40</v>
      </c>
      <c r="B23" s="84"/>
      <c r="C23" s="84"/>
      <c r="D23" s="84"/>
      <c r="E23" s="84"/>
      <c r="F23" s="84"/>
      <c r="G23" s="84"/>
      <c r="H23" s="84"/>
      <c r="I23" s="9"/>
      <c r="J23" s="9"/>
      <c r="K23" s="2">
        <f>PRODUCT(K22,VLOOKUP(A22,EmployeeTable,2,FALSE))</f>
        <v>0</v>
      </c>
      <c r="L23" s="2">
        <f>PRODUCT(L22,VLOOKUP(A22,EmployeeTable,2,FALSE))</f>
        <v>0</v>
      </c>
      <c r="M23" s="2">
        <f>PRODUCT(M22,VLOOKUP(A22,EmployeeTable,2,FALSE))</f>
        <v>0</v>
      </c>
      <c r="N23" s="2">
        <f>PRODUCT(N22,VLOOKUP(A22,EmployeeTable,2,FALSE))</f>
        <v>0</v>
      </c>
      <c r="O23" s="2">
        <f>PRODUCT(O22,VLOOKUP(A22,EmployeeTable,2,FALSE))</f>
        <v>0</v>
      </c>
      <c r="P23" s="2">
        <f>PRODUCT(P22,VLOOKUP(A22,EmployeeTable,2,FALSE))</f>
        <v>0</v>
      </c>
      <c r="Q23" s="2">
        <f>PRODUCT(Q22,VLOOKUP(A22,EmployeeTable,2,FALSE))</f>
        <v>0</v>
      </c>
      <c r="R23" s="2">
        <f t="shared" si="1"/>
        <v>0</v>
      </c>
      <c r="AC23" s="3"/>
      <c r="AD23" s="3"/>
    </row>
    <row r="24" spans="1:30" x14ac:dyDescent="0.25">
      <c r="A24" s="89" t="s">
        <v>18</v>
      </c>
      <c r="B24" s="81"/>
      <c r="C24" s="81"/>
      <c r="D24" s="81"/>
      <c r="E24" s="81"/>
      <c r="F24" s="81"/>
      <c r="G24" s="81"/>
      <c r="H24" s="81"/>
      <c r="I24" s="9"/>
      <c r="J24" s="9"/>
      <c r="K24">
        <f t="shared" ref="K24:Q24" si="9">IF(B24="",0,VLOOKUP(B24,Shifts,4,FALSE))</f>
        <v>0</v>
      </c>
      <c r="L24">
        <f t="shared" si="9"/>
        <v>0</v>
      </c>
      <c r="M24">
        <f t="shared" si="9"/>
        <v>0</v>
      </c>
      <c r="N24">
        <f t="shared" si="9"/>
        <v>0</v>
      </c>
      <c r="O24">
        <f t="shared" si="9"/>
        <v>0</v>
      </c>
      <c r="P24">
        <f t="shared" si="9"/>
        <v>0</v>
      </c>
      <c r="Q24">
        <f t="shared" si="9"/>
        <v>0</v>
      </c>
      <c r="R24">
        <f t="shared" si="1"/>
        <v>0</v>
      </c>
      <c r="S24">
        <f>VLOOKUP(A24,EmployeeTable,3,FALSE)</f>
        <v>40</v>
      </c>
      <c r="AC24" s="3"/>
      <c r="AD24" s="3"/>
    </row>
    <row r="25" spans="1:30" x14ac:dyDescent="0.25">
      <c r="A25" s="26" t="str">
        <f>CONCATENATE("$", R25," | ", R24," / ", S24)</f>
        <v>$0 | 0 / 40</v>
      </c>
      <c r="B25" s="84"/>
      <c r="C25" s="84"/>
      <c r="D25" s="84"/>
      <c r="E25" s="84"/>
      <c r="F25" s="84"/>
      <c r="G25" s="84"/>
      <c r="H25" s="84"/>
      <c r="I25" s="9"/>
      <c r="J25" s="9"/>
      <c r="K25" s="2">
        <f>PRODUCT(K24,VLOOKUP(A24,EmployeeTable,2,FALSE))</f>
        <v>0</v>
      </c>
      <c r="L25" s="2">
        <f>PRODUCT(L24,VLOOKUP(A24,EmployeeTable,2,FALSE))</f>
        <v>0</v>
      </c>
      <c r="M25" s="2">
        <f>PRODUCT(M24,VLOOKUP(A24,EmployeeTable,2,FALSE))</f>
        <v>0</v>
      </c>
      <c r="N25" s="2">
        <f>PRODUCT(N24,VLOOKUP(A24,EmployeeTable,2,FALSE))</f>
        <v>0</v>
      </c>
      <c r="O25" s="2">
        <f>PRODUCT(O24,VLOOKUP(A24,EmployeeTable,2,FALSE))</f>
        <v>0</v>
      </c>
      <c r="P25" s="2">
        <f>PRODUCT(P24,VLOOKUP(A24,EmployeeTable,2,FALSE))</f>
        <v>0</v>
      </c>
      <c r="Q25" s="2">
        <f>PRODUCT(Q24,VLOOKUP(A24,EmployeeTable,2,FALSE))</f>
        <v>0</v>
      </c>
      <c r="R25" s="2">
        <f t="shared" si="1"/>
        <v>0</v>
      </c>
      <c r="AC25" s="3"/>
      <c r="AD25" s="3"/>
    </row>
    <row r="26" spans="1:30" x14ac:dyDescent="0.25">
      <c r="A26" s="89" t="s">
        <v>19</v>
      </c>
      <c r="B26" s="81"/>
      <c r="C26" s="81"/>
      <c r="D26" s="81"/>
      <c r="E26" s="81"/>
      <c r="F26" s="81"/>
      <c r="G26" s="81" t="s">
        <v>8</v>
      </c>
      <c r="H26" s="81" t="s">
        <v>8</v>
      </c>
      <c r="I26" s="9"/>
      <c r="J26" s="9"/>
      <c r="K26">
        <f t="shared" ref="K26:Q26" si="10">IF(B26="",0,VLOOKUP(B26,Shifts,4,FALSE))</f>
        <v>0</v>
      </c>
      <c r="L26">
        <f t="shared" si="10"/>
        <v>0</v>
      </c>
      <c r="M26">
        <f t="shared" si="10"/>
        <v>0</v>
      </c>
      <c r="N26">
        <f t="shared" si="10"/>
        <v>0</v>
      </c>
      <c r="O26">
        <f t="shared" si="10"/>
        <v>0</v>
      </c>
      <c r="P26">
        <f t="shared" si="10"/>
        <v>4</v>
      </c>
      <c r="Q26">
        <f t="shared" si="10"/>
        <v>4</v>
      </c>
      <c r="R26">
        <f t="shared" si="1"/>
        <v>8</v>
      </c>
      <c r="S26">
        <f>VLOOKUP(A26,EmployeeTable,3,FALSE)</f>
        <v>40</v>
      </c>
      <c r="AC26" s="3"/>
      <c r="AD26" s="3"/>
    </row>
    <row r="27" spans="1:30" x14ac:dyDescent="0.25">
      <c r="A27" s="26" t="str">
        <f>CONCATENATE("$", R27," | ", R26," / ", S26)</f>
        <v>$400 | 8 / 40</v>
      </c>
      <c r="B27" s="84"/>
      <c r="C27" s="84"/>
      <c r="D27" s="84"/>
      <c r="E27" s="84"/>
      <c r="F27" s="84"/>
      <c r="G27" s="84" t="s">
        <v>12</v>
      </c>
      <c r="H27" s="84" t="s">
        <v>9</v>
      </c>
      <c r="I27" s="9"/>
      <c r="J27" s="9"/>
      <c r="K27" s="2">
        <f>PRODUCT(K26,VLOOKUP(A26,EmployeeTable,2,FALSE))</f>
        <v>0</v>
      </c>
      <c r="L27" s="2">
        <f>PRODUCT(L26,VLOOKUP(A26,EmployeeTable,2,FALSE))</f>
        <v>0</v>
      </c>
      <c r="M27" s="2">
        <f>PRODUCT(M26,VLOOKUP(A26,EmployeeTable,2,FALSE))</f>
        <v>0</v>
      </c>
      <c r="N27" s="2">
        <f>PRODUCT(N26,VLOOKUP(A26,EmployeeTable,2,FALSE))</f>
        <v>0</v>
      </c>
      <c r="O27" s="2">
        <f>PRODUCT(O26,VLOOKUP(A26,EmployeeTable,2,FALSE))</f>
        <v>0</v>
      </c>
      <c r="P27" s="2">
        <f>PRODUCT(P26,VLOOKUP(A26,EmployeeTable,2,FALSE))</f>
        <v>200</v>
      </c>
      <c r="Q27" s="2">
        <f>PRODUCT(Q26,VLOOKUP(A26,EmployeeTable,2,FALSE))</f>
        <v>200</v>
      </c>
      <c r="R27" s="2">
        <f t="shared" si="1"/>
        <v>400</v>
      </c>
      <c r="AC27" s="3"/>
      <c r="AD27" s="3"/>
    </row>
    <row r="28" spans="1:30" x14ac:dyDescent="0.25">
      <c r="A28" s="89" t="s">
        <v>20</v>
      </c>
      <c r="B28" s="81"/>
      <c r="C28" s="81" t="s">
        <v>3</v>
      </c>
      <c r="D28" s="81"/>
      <c r="E28" s="81" t="s">
        <v>3</v>
      </c>
      <c r="F28" s="81"/>
      <c r="G28" s="81"/>
      <c r="H28" s="81" t="s">
        <v>6</v>
      </c>
      <c r="I28" s="9"/>
      <c r="J28" s="9"/>
      <c r="K28">
        <f t="shared" ref="K28:Q28" si="11">IF(B28="",0,VLOOKUP(B28,Shifts,4,FALSE))</f>
        <v>0</v>
      </c>
      <c r="L28">
        <f t="shared" si="11"/>
        <v>8</v>
      </c>
      <c r="M28">
        <f t="shared" si="11"/>
        <v>0</v>
      </c>
      <c r="N28">
        <f t="shared" si="11"/>
        <v>8</v>
      </c>
      <c r="O28">
        <f t="shared" si="11"/>
        <v>0</v>
      </c>
      <c r="P28">
        <f t="shared" si="11"/>
        <v>0</v>
      </c>
      <c r="Q28">
        <f t="shared" si="11"/>
        <v>4</v>
      </c>
      <c r="R28">
        <f t="shared" si="1"/>
        <v>20</v>
      </c>
      <c r="S28">
        <f>VLOOKUP(A28,EmployeeTable,3,FALSE)</f>
        <v>40</v>
      </c>
      <c r="AC28" s="3"/>
      <c r="AD28" s="3"/>
    </row>
    <row r="29" spans="1:30" x14ac:dyDescent="0.25">
      <c r="A29" s="26" t="str">
        <f>CONCATENATE("$", R29," | ", R28," / ", S28)</f>
        <v>$1000 | 20 / 40</v>
      </c>
      <c r="B29" s="84"/>
      <c r="C29" s="84" t="s">
        <v>10</v>
      </c>
      <c r="D29" s="84"/>
      <c r="E29" s="84" t="s">
        <v>4</v>
      </c>
      <c r="F29" s="84"/>
      <c r="G29" s="84"/>
      <c r="H29" s="84" t="s">
        <v>4</v>
      </c>
      <c r="I29" s="9"/>
      <c r="J29" s="9"/>
      <c r="K29" s="2">
        <f>PRODUCT(K28,VLOOKUP(A28,EmployeeTable,2,FALSE))</f>
        <v>0</v>
      </c>
      <c r="L29" s="2">
        <f>PRODUCT(L28,VLOOKUP(A28,EmployeeTable,2,FALSE))</f>
        <v>400</v>
      </c>
      <c r="M29" s="2">
        <f>PRODUCT(M28,VLOOKUP(A28,EmployeeTable,2,FALSE))</f>
        <v>0</v>
      </c>
      <c r="N29" s="2">
        <f>PRODUCT(N28,VLOOKUP(A28,EmployeeTable,2,FALSE))</f>
        <v>400</v>
      </c>
      <c r="O29" s="2">
        <f>PRODUCT(O28,VLOOKUP(A28,EmployeeTable,2,FALSE))</f>
        <v>0</v>
      </c>
      <c r="P29" s="2">
        <f>PRODUCT(P28,VLOOKUP(A28,EmployeeTable,2,FALSE))</f>
        <v>0</v>
      </c>
      <c r="Q29" s="2">
        <f>PRODUCT(Q28,VLOOKUP(A28,EmployeeTable,2,FALSE))</f>
        <v>200</v>
      </c>
      <c r="R29" s="2">
        <f t="shared" si="1"/>
        <v>1000</v>
      </c>
      <c r="AC29" s="3"/>
      <c r="AD29" s="3"/>
    </row>
    <row r="30" spans="1:30" x14ac:dyDescent="0.25">
      <c r="A30" s="89" t="s">
        <v>21</v>
      </c>
      <c r="B30" s="81"/>
      <c r="C30" s="81" t="s">
        <v>6</v>
      </c>
      <c r="D30" s="81"/>
      <c r="E30" s="81"/>
      <c r="F30" s="81" t="s">
        <v>8</v>
      </c>
      <c r="G30" s="81"/>
      <c r="H30" s="81"/>
      <c r="I30" s="9"/>
      <c r="J30" s="9"/>
      <c r="K30">
        <f t="shared" ref="K30:Q30" si="12">IF(B30="",0,VLOOKUP(B30,Shifts,4,FALSE))</f>
        <v>0</v>
      </c>
      <c r="L30">
        <f t="shared" si="12"/>
        <v>4</v>
      </c>
      <c r="M30">
        <f t="shared" si="12"/>
        <v>0</v>
      </c>
      <c r="N30">
        <f t="shared" si="12"/>
        <v>0</v>
      </c>
      <c r="O30">
        <f t="shared" si="12"/>
        <v>4</v>
      </c>
      <c r="P30">
        <f t="shared" si="12"/>
        <v>0</v>
      </c>
      <c r="Q30">
        <f t="shared" si="12"/>
        <v>0</v>
      </c>
      <c r="R30">
        <f t="shared" si="1"/>
        <v>8</v>
      </c>
      <c r="S30">
        <f>VLOOKUP(A30,EmployeeTable,3,FALSE)</f>
        <v>40</v>
      </c>
      <c r="AC30" s="3"/>
      <c r="AD30" s="3"/>
    </row>
    <row r="31" spans="1:30" x14ac:dyDescent="0.25">
      <c r="A31" s="26" t="str">
        <f>CONCATENATE("$", R31," | ", R30," / ", S30)</f>
        <v>$400 | 8 / 40</v>
      </c>
      <c r="B31" s="84"/>
      <c r="C31" s="84" t="s">
        <v>4</v>
      </c>
      <c r="D31" s="84"/>
      <c r="E31" s="84"/>
      <c r="F31" s="84" t="s">
        <v>12</v>
      </c>
      <c r="G31" s="84"/>
      <c r="H31" s="84"/>
      <c r="I31" s="9"/>
      <c r="J31" s="9"/>
      <c r="K31" s="2">
        <f>PRODUCT(K30,VLOOKUP(A30,EmployeeTable,2,FALSE))</f>
        <v>0</v>
      </c>
      <c r="L31" s="2">
        <f>PRODUCT(L30,VLOOKUP(A30,EmployeeTable,2,FALSE))</f>
        <v>200</v>
      </c>
      <c r="M31" s="2">
        <f>PRODUCT(M30,VLOOKUP(A30,EmployeeTable,2,FALSE))</f>
        <v>0</v>
      </c>
      <c r="N31" s="2">
        <f>PRODUCT(N30,VLOOKUP(A30,EmployeeTable,2,FALSE))</f>
        <v>0</v>
      </c>
      <c r="O31" s="2">
        <f>PRODUCT(O30,VLOOKUP(A30,EmployeeTable,2,FALSE))</f>
        <v>200</v>
      </c>
      <c r="P31" s="2">
        <f>PRODUCT(P30,VLOOKUP(A30,EmployeeTable,2,FALSE))</f>
        <v>0</v>
      </c>
      <c r="Q31" s="2">
        <f>PRODUCT(Q30,VLOOKUP(A30,EmployeeTable,2,FALSE))</f>
        <v>0</v>
      </c>
      <c r="R31" s="2">
        <f t="shared" si="1"/>
        <v>400</v>
      </c>
      <c r="AC31" s="3"/>
      <c r="AD31" s="3"/>
    </row>
    <row r="32" spans="1:30" x14ac:dyDescent="0.25">
      <c r="A32" s="89" t="s">
        <v>22</v>
      </c>
      <c r="B32" s="81" t="s">
        <v>8</v>
      </c>
      <c r="C32" s="81"/>
      <c r="D32" s="81" t="s">
        <v>3</v>
      </c>
      <c r="E32" s="81" t="s">
        <v>3</v>
      </c>
      <c r="F32" s="81"/>
      <c r="G32" s="81"/>
      <c r="H32" s="81"/>
      <c r="I32" s="9"/>
      <c r="J32" s="9"/>
      <c r="K32">
        <f t="shared" ref="K32:Q32" si="13">IF(B32="",0,VLOOKUP(B32,Shifts,4,FALSE))</f>
        <v>4</v>
      </c>
      <c r="L32">
        <f t="shared" si="13"/>
        <v>0</v>
      </c>
      <c r="M32">
        <f t="shared" si="13"/>
        <v>8</v>
      </c>
      <c r="N32">
        <f t="shared" si="13"/>
        <v>8</v>
      </c>
      <c r="O32">
        <f t="shared" si="13"/>
        <v>0</v>
      </c>
      <c r="P32">
        <f t="shared" si="13"/>
        <v>0</v>
      </c>
      <c r="Q32">
        <f t="shared" si="13"/>
        <v>0</v>
      </c>
      <c r="R32">
        <f t="shared" si="1"/>
        <v>20</v>
      </c>
      <c r="S32">
        <f>VLOOKUP(A32,EmployeeTable,3,FALSE)</f>
        <v>40</v>
      </c>
      <c r="AC32" s="3"/>
      <c r="AD32" s="3"/>
    </row>
    <row r="33" spans="1:30" x14ac:dyDescent="0.25">
      <c r="A33" s="26" t="str">
        <f>CONCATENATE("$", R33," | ", R32," / ", S32)</f>
        <v>$1000 | 20 / 40</v>
      </c>
      <c r="B33" s="84" t="s">
        <v>9</v>
      </c>
      <c r="C33" s="84"/>
      <c r="D33" s="84" t="s">
        <v>10</v>
      </c>
      <c r="E33" s="84" t="s">
        <v>4</v>
      </c>
      <c r="F33" s="84"/>
      <c r="G33" s="84"/>
      <c r="H33" s="84"/>
      <c r="I33" s="9"/>
      <c r="J33" s="9"/>
      <c r="K33" s="2">
        <f>PRODUCT(K32,VLOOKUP(A32,EmployeeTable,2,FALSE))</f>
        <v>200</v>
      </c>
      <c r="L33" s="2">
        <f>PRODUCT(L32,VLOOKUP(A32,EmployeeTable,2,FALSE))</f>
        <v>0</v>
      </c>
      <c r="M33" s="2">
        <f>PRODUCT(M32,VLOOKUP(A32,EmployeeTable,2,FALSE))</f>
        <v>400</v>
      </c>
      <c r="N33" s="2">
        <f>PRODUCT(N32,VLOOKUP(A32,EmployeeTable,2,FALSE))</f>
        <v>400</v>
      </c>
      <c r="O33" s="2">
        <f>PRODUCT(O32,VLOOKUP(A32,EmployeeTable,2,FALSE))</f>
        <v>0</v>
      </c>
      <c r="P33" s="2">
        <f>PRODUCT(P32,VLOOKUP(A32,EmployeeTable,2,FALSE))</f>
        <v>0</v>
      </c>
      <c r="Q33" s="2">
        <f>PRODUCT(Q32,VLOOKUP(A32,EmployeeTable,2,FALSE))</f>
        <v>0</v>
      </c>
      <c r="R33" s="2">
        <f t="shared" si="1"/>
        <v>1000</v>
      </c>
      <c r="AC33" s="3"/>
      <c r="AD33" s="3"/>
    </row>
    <row r="34" spans="1:30" x14ac:dyDescent="0.25">
      <c r="A34" s="89" t="s">
        <v>23</v>
      </c>
      <c r="B34" s="81"/>
      <c r="C34" s="81" t="s">
        <v>7</v>
      </c>
      <c r="D34" s="81"/>
      <c r="E34" s="81"/>
      <c r="F34" s="81" t="s">
        <v>8</v>
      </c>
      <c r="G34" s="81" t="s">
        <v>6</v>
      </c>
      <c r="H34" s="81"/>
      <c r="I34" s="9"/>
      <c r="J34" s="9"/>
      <c r="K34">
        <f t="shared" ref="K34:Q34" si="14">IF(B34="",0,VLOOKUP(B34,Shifts,4,FALSE))</f>
        <v>0</v>
      </c>
      <c r="L34">
        <f t="shared" si="14"/>
        <v>4</v>
      </c>
      <c r="M34">
        <f t="shared" si="14"/>
        <v>0</v>
      </c>
      <c r="N34">
        <f t="shared" si="14"/>
        <v>0</v>
      </c>
      <c r="O34">
        <f t="shared" si="14"/>
        <v>4</v>
      </c>
      <c r="P34">
        <f t="shared" si="14"/>
        <v>4</v>
      </c>
      <c r="Q34">
        <f t="shared" si="14"/>
        <v>0</v>
      </c>
      <c r="R34">
        <f t="shared" si="1"/>
        <v>12</v>
      </c>
      <c r="S34">
        <f>VLOOKUP(A34,EmployeeTable,3,FALSE)</f>
        <v>40</v>
      </c>
      <c r="AC34" s="3"/>
      <c r="AD34" s="3"/>
    </row>
    <row r="35" spans="1:30" x14ac:dyDescent="0.25">
      <c r="A35" s="26" t="str">
        <f>CONCATENATE("$", R35," | ", R34," / ", S34)</f>
        <v>$600 | 12 / 40</v>
      </c>
      <c r="B35" s="84"/>
      <c r="C35" s="84" t="s">
        <v>9</v>
      </c>
      <c r="D35" s="84"/>
      <c r="E35" s="84"/>
      <c r="F35" s="84" t="s">
        <v>10</v>
      </c>
      <c r="G35" s="84" t="s">
        <v>9</v>
      </c>
      <c r="H35" s="84"/>
      <c r="I35" s="9"/>
      <c r="J35" s="9"/>
      <c r="K35" s="2">
        <f>PRODUCT(K34,VLOOKUP(A34,EmployeeTable,2,FALSE))</f>
        <v>0</v>
      </c>
      <c r="L35" s="2">
        <f>PRODUCT(L34,VLOOKUP(A34,EmployeeTable,2,FALSE))</f>
        <v>200</v>
      </c>
      <c r="M35" s="2">
        <f>PRODUCT(M34,VLOOKUP(A34,EmployeeTable,2,FALSE))</f>
        <v>0</v>
      </c>
      <c r="N35" s="2">
        <f>PRODUCT(N34,VLOOKUP(A34,EmployeeTable,2,FALSE))</f>
        <v>0</v>
      </c>
      <c r="O35" s="2">
        <f>PRODUCT(O34,VLOOKUP(A34,EmployeeTable,2,FALSE))</f>
        <v>200</v>
      </c>
      <c r="P35" s="2">
        <f>PRODUCT(P34,VLOOKUP(A34,EmployeeTable,2,FALSE))</f>
        <v>200</v>
      </c>
      <c r="Q35" s="2">
        <f>PRODUCT(Q34,VLOOKUP(A34,EmployeeTable,2,FALSE))</f>
        <v>0</v>
      </c>
      <c r="R35" s="2">
        <f t="shared" si="1"/>
        <v>600</v>
      </c>
      <c r="AC35" s="3"/>
      <c r="AD35" s="3"/>
    </row>
    <row r="36" spans="1:30" x14ac:dyDescent="0.25">
      <c r="A36" s="89" t="s">
        <v>24</v>
      </c>
      <c r="B36" s="81"/>
      <c r="C36" s="81"/>
      <c r="D36" s="81"/>
      <c r="E36" s="81"/>
      <c r="F36" s="81"/>
      <c r="G36" s="81"/>
      <c r="H36" s="81"/>
      <c r="I36" s="9"/>
      <c r="J36" s="9"/>
      <c r="K36">
        <f t="shared" ref="K36:Q36" si="15">IF(B36="",0,VLOOKUP(B36,Shifts,4,FALSE))</f>
        <v>0</v>
      </c>
      <c r="L36">
        <f t="shared" si="15"/>
        <v>0</v>
      </c>
      <c r="M36">
        <f t="shared" si="15"/>
        <v>0</v>
      </c>
      <c r="N36">
        <f t="shared" si="15"/>
        <v>0</v>
      </c>
      <c r="O36">
        <f t="shared" si="15"/>
        <v>0</v>
      </c>
      <c r="P36">
        <f t="shared" si="15"/>
        <v>0</v>
      </c>
      <c r="Q36">
        <f t="shared" si="15"/>
        <v>0</v>
      </c>
      <c r="R36">
        <f t="shared" si="1"/>
        <v>0</v>
      </c>
      <c r="S36">
        <f>VLOOKUP(A36,EmployeeTable,3,FALSE)</f>
        <v>40</v>
      </c>
      <c r="AC36" s="3"/>
      <c r="AD36" s="3"/>
    </row>
    <row r="37" spans="1:30" x14ac:dyDescent="0.25">
      <c r="A37" s="26" t="str">
        <f>CONCATENATE("$", R37," | ", R36," / ", S36)</f>
        <v>$0 | 0 / 40</v>
      </c>
      <c r="B37" s="84"/>
      <c r="C37" s="84"/>
      <c r="D37" s="84"/>
      <c r="E37" s="84"/>
      <c r="F37" s="84"/>
      <c r="G37" s="84"/>
      <c r="H37" s="84"/>
      <c r="I37" s="9"/>
      <c r="J37" s="9"/>
      <c r="K37" s="2">
        <f>PRODUCT(K36,VLOOKUP(A36,EmployeeTable,2,FALSE))</f>
        <v>0</v>
      </c>
      <c r="L37" s="2">
        <f>PRODUCT(L36,VLOOKUP(A36,EmployeeTable,2,FALSE))</f>
        <v>0</v>
      </c>
      <c r="M37" s="2">
        <f>PRODUCT(M36,VLOOKUP(A36,EmployeeTable,2,FALSE))</f>
        <v>0</v>
      </c>
      <c r="N37" s="2">
        <f>PRODUCT(N36,VLOOKUP(A36,EmployeeTable,2,FALSE))</f>
        <v>0</v>
      </c>
      <c r="O37" s="2">
        <f>PRODUCT(O36,VLOOKUP(A36,EmployeeTable,2,FALSE))</f>
        <v>0</v>
      </c>
      <c r="P37" s="2">
        <f>PRODUCT(P36,VLOOKUP(A36,EmployeeTable,2,FALSE))</f>
        <v>0</v>
      </c>
      <c r="Q37" s="2">
        <f>PRODUCT(Q36,VLOOKUP(A36,EmployeeTable,2,FALSE))</f>
        <v>0</v>
      </c>
      <c r="R37" s="2">
        <f t="shared" si="1"/>
        <v>0</v>
      </c>
      <c r="AC37" s="3"/>
      <c r="AD37" s="3"/>
    </row>
    <row r="38" spans="1:30" x14ac:dyDescent="0.25">
      <c r="A38" s="89" t="s">
        <v>25</v>
      </c>
      <c r="B38" s="81"/>
      <c r="C38" s="81"/>
      <c r="D38" s="81"/>
      <c r="E38" s="81" t="s">
        <v>3</v>
      </c>
      <c r="F38" s="81"/>
      <c r="G38" s="81"/>
      <c r="H38" s="81"/>
      <c r="I38" s="9"/>
      <c r="J38" s="9"/>
      <c r="K38">
        <f t="shared" ref="K38:Q38" si="16">IF(B38="",0,VLOOKUP(B38,Shifts,4,FALSE))</f>
        <v>0</v>
      </c>
      <c r="L38">
        <f t="shared" si="16"/>
        <v>0</v>
      </c>
      <c r="M38">
        <f t="shared" si="16"/>
        <v>0</v>
      </c>
      <c r="N38">
        <f t="shared" si="16"/>
        <v>8</v>
      </c>
      <c r="O38">
        <f t="shared" si="16"/>
        <v>0</v>
      </c>
      <c r="P38">
        <f t="shared" si="16"/>
        <v>0</v>
      </c>
      <c r="Q38">
        <f t="shared" si="16"/>
        <v>0</v>
      </c>
      <c r="R38">
        <f t="shared" si="1"/>
        <v>8</v>
      </c>
      <c r="S38">
        <f>VLOOKUP(A38,EmployeeTable,3,FALSE)</f>
        <v>40</v>
      </c>
      <c r="AC38" s="3"/>
      <c r="AD38" s="3"/>
    </row>
    <row r="39" spans="1:30" x14ac:dyDescent="0.25">
      <c r="A39" s="26" t="str">
        <f>CONCATENATE("$", R39," | ", R38," / ", S38)</f>
        <v>$400 | 8 / 40</v>
      </c>
      <c r="B39" s="84"/>
      <c r="C39" s="84"/>
      <c r="D39" s="84"/>
      <c r="E39" s="84" t="s">
        <v>10</v>
      </c>
      <c r="F39" s="84"/>
      <c r="G39" s="84"/>
      <c r="H39" s="84"/>
      <c r="I39" s="9"/>
      <c r="J39" s="9"/>
      <c r="K39" s="2">
        <f>PRODUCT(K38,VLOOKUP(A38,EmployeeTable,2,FALSE))</f>
        <v>0</v>
      </c>
      <c r="L39" s="2">
        <f>PRODUCT(L38,VLOOKUP(A38,EmployeeTable,2,FALSE))</f>
        <v>0</v>
      </c>
      <c r="M39" s="2">
        <f>PRODUCT(M38,VLOOKUP(A38,EmployeeTable,2,FALSE))</f>
        <v>0</v>
      </c>
      <c r="N39" s="2">
        <f>PRODUCT(N38,VLOOKUP(A38,EmployeeTable,2,FALSE))</f>
        <v>400</v>
      </c>
      <c r="O39" s="2">
        <f>PRODUCT(O38,VLOOKUP(A38,EmployeeTable,2,FALSE))</f>
        <v>0</v>
      </c>
      <c r="P39" s="2">
        <f>PRODUCT(P38,VLOOKUP(A38,EmployeeTable,2,FALSE))</f>
        <v>0</v>
      </c>
      <c r="Q39" s="2">
        <f>PRODUCT(Q38,VLOOKUP(A38,EmployeeTable,2,FALSE))</f>
        <v>0</v>
      </c>
      <c r="R39" s="2">
        <f t="shared" si="1"/>
        <v>400</v>
      </c>
      <c r="AC39" s="3"/>
      <c r="AD39" s="3"/>
    </row>
    <row r="40" spans="1:30" x14ac:dyDescent="0.25">
      <c r="A40" s="89" t="s">
        <v>26</v>
      </c>
      <c r="B40" s="81"/>
      <c r="C40" s="81"/>
      <c r="D40" s="81"/>
      <c r="E40" s="81"/>
      <c r="F40" s="81"/>
      <c r="G40" s="81"/>
      <c r="H40" s="81"/>
      <c r="I40" s="9"/>
      <c r="J40" s="9"/>
      <c r="K40">
        <f t="shared" ref="K40:Q40" si="17">IF(B40="",0,VLOOKUP(B40,Shifts,4,FALSE))</f>
        <v>0</v>
      </c>
      <c r="L40">
        <f t="shared" si="17"/>
        <v>0</v>
      </c>
      <c r="M40">
        <f t="shared" si="17"/>
        <v>0</v>
      </c>
      <c r="N40">
        <f t="shared" si="17"/>
        <v>0</v>
      </c>
      <c r="O40">
        <f t="shared" si="17"/>
        <v>0</v>
      </c>
      <c r="P40">
        <f t="shared" si="17"/>
        <v>0</v>
      </c>
      <c r="Q40">
        <f t="shared" si="17"/>
        <v>0</v>
      </c>
      <c r="R40">
        <f t="shared" si="1"/>
        <v>0</v>
      </c>
      <c r="S40">
        <f>VLOOKUP(A40,EmployeeTable,3,FALSE)</f>
        <v>40</v>
      </c>
      <c r="AC40" s="3"/>
      <c r="AD40" s="3"/>
    </row>
    <row r="41" spans="1:30" x14ac:dyDescent="0.25">
      <c r="A41" s="26" t="str">
        <f>CONCATENATE("$", R41," | ", R40," / ", S40)</f>
        <v>$0 | 0 / 40</v>
      </c>
      <c r="B41" s="84"/>
      <c r="C41" s="84"/>
      <c r="D41" s="84"/>
      <c r="E41" s="84"/>
      <c r="F41" s="84"/>
      <c r="G41" s="84"/>
      <c r="H41" s="84"/>
      <c r="I41" s="9"/>
      <c r="J41" s="9"/>
      <c r="K41" s="2">
        <f>PRODUCT(K40,VLOOKUP(A40,EmployeeTable,2,FALSE))</f>
        <v>0</v>
      </c>
      <c r="L41" s="2">
        <f>PRODUCT(L40,VLOOKUP(A40,EmployeeTable,2,FALSE))</f>
        <v>0</v>
      </c>
      <c r="M41" s="2">
        <f>PRODUCT(M40,VLOOKUP(A40,EmployeeTable,2,FALSE))</f>
        <v>0</v>
      </c>
      <c r="N41" s="2">
        <f>PRODUCT(N40,VLOOKUP(A40,EmployeeTable,2,FALSE))</f>
        <v>0</v>
      </c>
      <c r="O41" s="2">
        <f>PRODUCT(O40,VLOOKUP(A40,EmployeeTable,2,FALSE))</f>
        <v>0</v>
      </c>
      <c r="P41" s="2">
        <f>PRODUCT(P40,VLOOKUP(A40,EmployeeTable,2,FALSE))</f>
        <v>0</v>
      </c>
      <c r="Q41" s="2">
        <f>PRODUCT(Q40,VLOOKUP(A40,EmployeeTable,2,FALSE))</f>
        <v>0</v>
      </c>
      <c r="R41" s="2">
        <f t="shared" si="1"/>
        <v>0</v>
      </c>
      <c r="AC41" s="3"/>
      <c r="AD41" s="3"/>
    </row>
    <row r="42" spans="1:30" x14ac:dyDescent="0.25">
      <c r="A42" s="89" t="s">
        <v>27</v>
      </c>
      <c r="B42" s="81"/>
      <c r="C42" s="81"/>
      <c r="D42" s="81" t="s">
        <v>3</v>
      </c>
      <c r="E42" s="81" t="s">
        <v>6</v>
      </c>
      <c r="F42" s="81"/>
      <c r="G42" s="81"/>
      <c r="H42" s="81" t="s">
        <v>8</v>
      </c>
      <c r="I42" s="9"/>
      <c r="J42" s="9"/>
      <c r="K42">
        <f t="shared" ref="K42:Q42" si="18">IF(B42="",0,VLOOKUP(B42,Shifts,4,FALSE))</f>
        <v>0</v>
      </c>
      <c r="L42">
        <f t="shared" si="18"/>
        <v>0</v>
      </c>
      <c r="M42">
        <f t="shared" si="18"/>
        <v>8</v>
      </c>
      <c r="N42">
        <f t="shared" si="18"/>
        <v>4</v>
      </c>
      <c r="O42">
        <f t="shared" si="18"/>
        <v>0</v>
      </c>
      <c r="P42">
        <f t="shared" si="18"/>
        <v>0</v>
      </c>
      <c r="Q42">
        <f t="shared" si="18"/>
        <v>4</v>
      </c>
      <c r="R42">
        <f t="shared" si="1"/>
        <v>16</v>
      </c>
      <c r="S42">
        <f>VLOOKUP(A42,EmployeeTable,3,FALSE)</f>
        <v>40</v>
      </c>
      <c r="AC42" s="3"/>
      <c r="AD42" s="3"/>
    </row>
    <row r="43" spans="1:30" x14ac:dyDescent="0.25">
      <c r="A43" s="26" t="str">
        <f>CONCATENATE("$", R43," | ", R42," / ", S42)</f>
        <v>$800 | 16 / 40</v>
      </c>
      <c r="B43" s="84"/>
      <c r="C43" s="84"/>
      <c r="D43" s="84" t="s">
        <v>12</v>
      </c>
      <c r="E43" s="84" t="s">
        <v>10</v>
      </c>
      <c r="F43" s="84"/>
      <c r="G43" s="84"/>
      <c r="H43" s="84" t="s">
        <v>12</v>
      </c>
      <c r="I43" s="9"/>
      <c r="J43" s="9"/>
      <c r="K43" s="2">
        <f>PRODUCT(K42,VLOOKUP(A42,EmployeeTable,2,FALSE))</f>
        <v>0</v>
      </c>
      <c r="L43" s="2">
        <f>PRODUCT(L42,VLOOKUP(A42,EmployeeTable,2,FALSE))</f>
        <v>0</v>
      </c>
      <c r="M43" s="2">
        <f>PRODUCT(M42,VLOOKUP(A42,EmployeeTable,2,FALSE))</f>
        <v>400</v>
      </c>
      <c r="N43" s="2">
        <f>PRODUCT(N42,VLOOKUP(A42,EmployeeTable,2,FALSE))</f>
        <v>200</v>
      </c>
      <c r="O43" s="2">
        <f>PRODUCT(O42,VLOOKUP(A42,EmployeeTable,2,FALSE))</f>
        <v>0</v>
      </c>
      <c r="P43" s="2">
        <f>PRODUCT(P42,VLOOKUP(A42,EmployeeTable,2,FALSE))</f>
        <v>0</v>
      </c>
      <c r="Q43" s="2">
        <f>PRODUCT(Q42,VLOOKUP(A42,EmployeeTable,2,FALSE))</f>
        <v>200</v>
      </c>
      <c r="R43" s="2">
        <f t="shared" si="1"/>
        <v>800</v>
      </c>
      <c r="AC43" s="3"/>
      <c r="AD43" s="3"/>
    </row>
    <row r="44" spans="1:30" x14ac:dyDescent="0.25">
      <c r="A44" s="89" t="s">
        <v>28</v>
      </c>
      <c r="B44" s="81"/>
      <c r="C44" s="81"/>
      <c r="D44" s="81"/>
      <c r="E44" s="81"/>
      <c r="F44" s="81"/>
      <c r="G44" s="81"/>
      <c r="H44" s="81"/>
      <c r="I44" s="9"/>
      <c r="J44" s="9"/>
      <c r="K44">
        <f t="shared" ref="K44:Q44" si="19">IF(B44="",0,VLOOKUP(B44,Shifts,4,FALSE))</f>
        <v>0</v>
      </c>
      <c r="L44">
        <f t="shared" si="19"/>
        <v>0</v>
      </c>
      <c r="M44">
        <f t="shared" si="19"/>
        <v>0</v>
      </c>
      <c r="N44">
        <f t="shared" si="19"/>
        <v>0</v>
      </c>
      <c r="O44">
        <f t="shared" si="19"/>
        <v>0</v>
      </c>
      <c r="P44">
        <f t="shared" si="19"/>
        <v>0</v>
      </c>
      <c r="Q44">
        <f t="shared" si="19"/>
        <v>0</v>
      </c>
      <c r="R44">
        <f t="shared" si="1"/>
        <v>0</v>
      </c>
      <c r="S44">
        <f>VLOOKUP(A44,EmployeeTable,3,FALSE)</f>
        <v>40</v>
      </c>
      <c r="AC44" s="3"/>
      <c r="AD44" s="3"/>
    </row>
    <row r="45" spans="1:30" x14ac:dyDescent="0.25">
      <c r="A45" s="26" t="str">
        <f>CONCATENATE("$", R45," | ", R44," / ", S44)</f>
        <v>$0 | 0 / 40</v>
      </c>
      <c r="B45" s="84"/>
      <c r="C45" s="84"/>
      <c r="D45" s="84"/>
      <c r="E45" s="84"/>
      <c r="F45" s="84"/>
      <c r="G45" s="84"/>
      <c r="H45" s="84"/>
      <c r="I45" s="9"/>
      <c r="J45" s="9"/>
      <c r="K45" s="2">
        <f>PRODUCT(K44,VLOOKUP(A44,EmployeeTable,2,FALSE))</f>
        <v>0</v>
      </c>
      <c r="L45" s="2">
        <f>PRODUCT(L44,VLOOKUP(A44,EmployeeTable,2,FALSE))</f>
        <v>0</v>
      </c>
      <c r="M45" s="2">
        <f>PRODUCT(M44,VLOOKUP(A44,EmployeeTable,2,FALSE))</f>
        <v>0</v>
      </c>
      <c r="N45" s="2">
        <f>PRODUCT(N44,VLOOKUP(A44,EmployeeTable,2,FALSE))</f>
        <v>0</v>
      </c>
      <c r="O45" s="2">
        <f>PRODUCT(O44,VLOOKUP(A44,EmployeeTable,2,FALSE))</f>
        <v>0</v>
      </c>
      <c r="P45" s="2">
        <f>PRODUCT(P44,VLOOKUP(A44,EmployeeTable,2,FALSE))</f>
        <v>0</v>
      </c>
      <c r="Q45" s="2">
        <f>PRODUCT(Q44,VLOOKUP(A44,EmployeeTable,2,FALSE))</f>
        <v>0</v>
      </c>
      <c r="R45" s="2">
        <f t="shared" si="1"/>
        <v>0</v>
      </c>
      <c r="AC45" s="3"/>
      <c r="AD45" s="3"/>
    </row>
    <row r="46" spans="1:30" x14ac:dyDescent="0.25">
      <c r="A46" s="88" t="s">
        <v>29</v>
      </c>
      <c r="B46" s="80"/>
      <c r="C46" s="80"/>
      <c r="D46" s="80"/>
      <c r="E46" s="80"/>
      <c r="F46" s="80"/>
      <c r="G46" s="80"/>
      <c r="H46" s="80"/>
      <c r="I46" s="9"/>
      <c r="J46" s="9"/>
      <c r="K46">
        <f t="shared" ref="K46:Q46" si="20">IF(B46="",0,VLOOKUP(B46,Shifts,4,FALSE))</f>
        <v>0</v>
      </c>
      <c r="L46">
        <f t="shared" si="20"/>
        <v>0</v>
      </c>
      <c r="M46">
        <f t="shared" si="20"/>
        <v>0</v>
      </c>
      <c r="N46">
        <f t="shared" si="20"/>
        <v>0</v>
      </c>
      <c r="O46">
        <f t="shared" si="20"/>
        <v>0</v>
      </c>
      <c r="P46">
        <f t="shared" si="20"/>
        <v>0</v>
      </c>
      <c r="Q46">
        <f t="shared" si="20"/>
        <v>0</v>
      </c>
      <c r="R46">
        <f t="shared" si="1"/>
        <v>0</v>
      </c>
      <c r="S46">
        <f>VLOOKUP(A46,EmployeeTable,3,FALSE)</f>
        <v>40</v>
      </c>
      <c r="AC46" s="3"/>
      <c r="AD46" s="3"/>
    </row>
    <row r="47" spans="1:30" x14ac:dyDescent="0.25">
      <c r="A47" s="26" t="str">
        <f>CONCATENATE("$", R47," | ", R46," / ", S46)</f>
        <v>$0 | 0 / 40</v>
      </c>
      <c r="B47" s="84"/>
      <c r="C47" s="84"/>
      <c r="D47" s="84"/>
      <c r="E47" s="84"/>
      <c r="F47" s="84"/>
      <c r="G47" s="84"/>
      <c r="H47" s="84"/>
      <c r="I47" s="9"/>
      <c r="J47" s="9"/>
      <c r="K47" s="2">
        <f>PRODUCT(K46,VLOOKUP(A46,EmployeeTable,2,FALSE))</f>
        <v>0</v>
      </c>
      <c r="L47" s="2">
        <f>PRODUCT(L46,VLOOKUP(A46,EmployeeTable,2,FALSE))</f>
        <v>0</v>
      </c>
      <c r="M47" s="2">
        <f>PRODUCT(M46,VLOOKUP(A46,EmployeeTable,2,FALSE))</f>
        <v>0</v>
      </c>
      <c r="N47" s="2">
        <f>PRODUCT(N46,VLOOKUP(A46,EmployeeTable,2,FALSE))</f>
        <v>0</v>
      </c>
      <c r="O47" s="2">
        <f>PRODUCT(O46,VLOOKUP(A46,EmployeeTable,2,FALSE))</f>
        <v>0</v>
      </c>
      <c r="P47" s="2">
        <f>PRODUCT(P46,VLOOKUP(A46,EmployeeTable,2,FALSE))</f>
        <v>0</v>
      </c>
      <c r="Q47" s="2">
        <f>PRODUCT(Q46,VLOOKUP(A46,EmployeeTable,2,FALSE))</f>
        <v>0</v>
      </c>
      <c r="R47" s="2">
        <f t="shared" si="1"/>
        <v>0</v>
      </c>
      <c r="AC47" s="3"/>
      <c r="AD47" s="3"/>
    </row>
    <row r="48" spans="1:30" x14ac:dyDescent="0.25">
      <c r="A48" s="14"/>
      <c r="B48" s="27"/>
      <c r="C48" s="27"/>
      <c r="D48" s="27"/>
      <c r="E48" s="27"/>
      <c r="F48" s="27"/>
      <c r="G48" s="27"/>
      <c r="H48" s="27"/>
      <c r="I48" s="9"/>
      <c r="J48" s="9"/>
      <c r="AC48" s="3"/>
      <c r="AD48" s="3"/>
    </row>
    <row r="49" spans="1:30" ht="15" customHeight="1" x14ac:dyDescent="0.25">
      <c r="A49" s="14"/>
      <c r="B49" s="15"/>
      <c r="C49" s="15"/>
      <c r="D49" s="15"/>
      <c r="E49" s="15"/>
      <c r="F49" s="15"/>
      <c r="G49" s="15"/>
      <c r="H49" s="15"/>
      <c r="I49" s="9"/>
      <c r="J49" s="9"/>
      <c r="AC49" s="3"/>
      <c r="AD49" s="3"/>
    </row>
    <row r="50" spans="1:30" ht="18" customHeight="1" x14ac:dyDescent="0.25">
      <c r="A50" s="90" t="str">
        <f>CONCATENATE(SUM(B50:H50)," / ", SUM(S8:S46), " hours")</f>
        <v>148 / 800 hours</v>
      </c>
      <c r="B50" s="93">
        <f>SUMPRODUCT((MOD(ROW($K$8:$K$47),2)=0)*($K$8:K$47))</f>
        <v>8</v>
      </c>
      <c r="C50" s="93">
        <f>SUMPRODUCT((MOD(ROW($L$8:$L$47),2)=0)*($L$8:L$47))</f>
        <v>20</v>
      </c>
      <c r="D50" s="93">
        <f>SUMPRODUCT((MOD(ROW($M$8:$M$47),2)=0)*($M$8:M$47))</f>
        <v>28</v>
      </c>
      <c r="E50" s="93">
        <f>SUMPRODUCT((MOD(ROW($N$8:$N$47),2)=0)*($N$8:N$47))</f>
        <v>32</v>
      </c>
      <c r="F50" s="93">
        <f>SUMPRODUCT((MOD(ROW($O$8:$O$47),2)=0)*($O$8:O$47))</f>
        <v>24</v>
      </c>
      <c r="G50" s="93">
        <f>SUMPRODUCT((MOD(ROW($P$8:$P$47),2)=0)*($P$8:P$47))</f>
        <v>12</v>
      </c>
      <c r="H50" s="93">
        <f>SUMPRODUCT((MOD(ROW($Q$8:$Q$47),2)=0)*($Q$8:Q$47))</f>
        <v>24</v>
      </c>
      <c r="I50" s="9"/>
      <c r="J50" s="9"/>
      <c r="AC50" s="3"/>
      <c r="AD50" s="3"/>
    </row>
    <row r="51" spans="1:30" ht="15" customHeight="1" x14ac:dyDescent="0.25">
      <c r="A51" s="90" t="str">
        <f>"Labor Cost " &amp; TEXT(SUM(B51:H51),"$#,##0.00")</f>
        <v>Labor Cost $7,400.00</v>
      </c>
      <c r="B51" s="91">
        <f>SUMPRODUCT((MOD(ROW($K$9:$K$46),2)=1)*($K$9:K$46))</f>
        <v>400</v>
      </c>
      <c r="C51" s="92">
        <f>SUMPRODUCT((MOD(ROW($L$9:$L$46),2)=1)*($L$9:L$46))</f>
        <v>1000</v>
      </c>
      <c r="D51" s="92">
        <f>SUMPRODUCT((MOD(ROW($M$9:$M$46),2)=1)*($M$9:M$46))</f>
        <v>1400</v>
      </c>
      <c r="E51" s="92">
        <f>SUMPRODUCT((MOD(ROW($N$9:$N$46),2)=1)*($N$9:N$46))</f>
        <v>1600</v>
      </c>
      <c r="F51" s="92">
        <f>SUMPRODUCT((MOD(ROW($O$9:$O$46),2)=1)*($O$9:O$46))</f>
        <v>1200</v>
      </c>
      <c r="G51" s="92">
        <f>SUMPRODUCT((MOD(ROW($P$9:$P$46),2)=1)*($P$9:P$46))</f>
        <v>600</v>
      </c>
      <c r="H51" s="92">
        <f>SUMPRODUCT((MOD(ROW($Q$9:$Q$46),2)=1)*($Q$9:Q$46))</f>
        <v>1200</v>
      </c>
      <c r="I51" s="9"/>
      <c r="J51" s="9"/>
      <c r="AC51" s="3"/>
      <c r="AD51" s="3"/>
    </row>
    <row r="52" spans="1:30" x14ac:dyDescent="0.25">
      <c r="A52" s="9"/>
      <c r="B52" s="9"/>
      <c r="C52" s="9"/>
      <c r="D52" s="9"/>
      <c r="E52" s="9"/>
      <c r="F52" s="9"/>
      <c r="G52" s="9"/>
      <c r="H52" s="9"/>
      <c r="I52" s="9"/>
      <c r="J52" s="9"/>
      <c r="AC52" s="3"/>
      <c r="AD52" s="3"/>
    </row>
    <row r="53" spans="1:30" ht="2.1" customHeight="1" x14ac:dyDescent="0.25">
      <c r="A53" s="1"/>
      <c r="B53" s="9"/>
      <c r="C53" s="9"/>
      <c r="D53" s="9"/>
      <c r="E53" s="9"/>
      <c r="F53" s="9"/>
      <c r="G53" s="9"/>
      <c r="H53" s="9"/>
      <c r="I53" s="9"/>
      <c r="J53" s="9"/>
      <c r="AC53" s="3"/>
      <c r="AD53" s="3"/>
    </row>
    <row r="54" spans="1:30" ht="51" customHeight="1" x14ac:dyDescent="0.25">
      <c r="A54" s="31" t="s">
        <v>30</v>
      </c>
      <c r="B54" s="31"/>
      <c r="C54" s="31"/>
      <c r="D54" s="31"/>
      <c r="E54" s="31"/>
      <c r="F54" s="24"/>
      <c r="G54" s="24"/>
      <c r="H54" s="24"/>
      <c r="I54" s="13"/>
      <c r="J54" s="13"/>
      <c r="K54" s="4"/>
      <c r="L54" s="4"/>
      <c r="M54" s="4"/>
      <c r="N54" s="4"/>
      <c r="O54" s="4"/>
      <c r="P54" s="4"/>
      <c r="Q54" s="4"/>
      <c r="R54" s="4"/>
      <c r="AC54" s="3"/>
      <c r="AD54" s="3"/>
    </row>
    <row r="55" spans="1:30" x14ac:dyDescent="0.25">
      <c r="A55" s="28"/>
      <c r="B55" s="28"/>
      <c r="C55" s="28"/>
      <c r="D55" s="28"/>
      <c r="E55" s="28"/>
      <c r="F55" s="28"/>
      <c r="G55" s="28"/>
      <c r="H55" s="28"/>
      <c r="I55" s="29"/>
      <c r="J55" s="29"/>
      <c r="K55" s="5"/>
      <c r="L55" s="5"/>
      <c r="M55" s="5"/>
      <c r="N55" s="5"/>
      <c r="O55" s="5"/>
      <c r="P55" s="5"/>
      <c r="Q55" s="5"/>
      <c r="R55" s="5"/>
      <c r="AC55" s="3"/>
      <c r="AD55" s="3"/>
    </row>
    <row r="56" spans="1:30" x14ac:dyDescent="0.25">
      <c r="AC56" s="3"/>
      <c r="AD56" s="3"/>
    </row>
    <row r="57" spans="1:30" x14ac:dyDescent="0.25">
      <c r="AC57" s="3"/>
      <c r="AD57" s="3"/>
    </row>
    <row r="58" spans="1:30" x14ac:dyDescent="0.25">
      <c r="AC58" s="3"/>
      <c r="AD58" s="3"/>
    </row>
    <row r="59" spans="1:30" x14ac:dyDescent="0.25">
      <c r="AC59" s="3"/>
      <c r="AD59" s="3"/>
    </row>
    <row r="61" spans="1:30" s="4" customFormat="1" ht="14.25" customHeight="1" x14ac:dyDescent="0.25"/>
    <row r="62" spans="1:30" s="5" customFormat="1" ht="14.25" customHeight="1" x14ac:dyDescent="0.25"/>
  </sheetData>
  <sheetProtection sheet="1" objects="1" scenarios="1" formatCells="0" formatColumns="0" formatRows="0" insertColumns="0" insertRows="0" insertHyperlinks="0" deleteColumns="0" deleteRows="0" sort="0" autoFilter="0" pivotTables="0"/>
  <mergeCells count="5">
    <mergeCell ref="A55:J55"/>
    <mergeCell ref="B4:C4"/>
    <mergeCell ref="A3:C3"/>
    <mergeCell ref="A54:E54"/>
    <mergeCell ref="A1:E2"/>
  </mergeCells>
  <conditionalFormatting sqref="A9">
    <cfRule type="expression" dxfId="317" priority="1">
      <formula>AND(R8 &gt; S8)</formula>
      <formula>1</formula>
    </cfRule>
  </conditionalFormatting>
  <conditionalFormatting sqref="A12">
    <cfRule type="expression" dxfId="316" priority="2">
      <formula>LEFT(RIGHT(A9,7),2)&gt;RIGHT(A9,2)</formula>
    </cfRule>
  </conditionalFormatting>
  <conditionalFormatting sqref="A13">
    <cfRule type="expression" dxfId="315" priority="3">
      <formula>AND(R12 &gt; S12)</formula>
      <formula>1</formula>
    </cfRule>
  </conditionalFormatting>
  <conditionalFormatting sqref="A11">
    <cfRule type="expression" dxfId="314" priority="4">
      <formula>AND(R10 &gt; S10)</formula>
      <formula>1</formula>
    </cfRule>
  </conditionalFormatting>
  <conditionalFormatting sqref="A10">
    <cfRule type="expression" dxfId="313" priority="5">
      <formula>LEFT(RIGHT(A9,7),2)&gt;RIGHT(A9,2)</formula>
    </cfRule>
  </conditionalFormatting>
  <conditionalFormatting sqref="A14">
    <cfRule type="expression" dxfId="312" priority="6">
      <formula>LEFT(RIGHT(A9,7),2)&gt;RIGHT(A9,2)</formula>
    </cfRule>
  </conditionalFormatting>
  <conditionalFormatting sqref="A15">
    <cfRule type="expression" dxfId="311" priority="7">
      <formula>AND(R14 &gt; S14)</formula>
      <formula>1</formula>
    </cfRule>
  </conditionalFormatting>
  <conditionalFormatting sqref="A16">
    <cfRule type="expression" dxfId="310" priority="8">
      <formula>LEFT(RIGHT(A9,7),2)&gt;RIGHT(A9,2)</formula>
    </cfRule>
  </conditionalFormatting>
  <conditionalFormatting sqref="A17">
    <cfRule type="expression" dxfId="309" priority="9">
      <formula>AND(R16 &gt; S16)</formula>
      <formula>1</formula>
    </cfRule>
  </conditionalFormatting>
  <conditionalFormatting sqref="A18">
    <cfRule type="expression" dxfId="308" priority="10">
      <formula>LEFT(RIGHT(A9,7),2)&gt;RIGHT(A9,2)</formula>
    </cfRule>
  </conditionalFormatting>
  <conditionalFormatting sqref="A19">
    <cfRule type="expression" dxfId="307" priority="11">
      <formula>AND(R18 &gt; S18)</formula>
      <formula>1</formula>
    </cfRule>
  </conditionalFormatting>
  <conditionalFormatting sqref="A20">
    <cfRule type="expression" dxfId="306" priority="12">
      <formula>LEFT(RIGHT(A9,7),2)&gt;RIGHT(A9,2)</formula>
    </cfRule>
  </conditionalFormatting>
  <conditionalFormatting sqref="A21">
    <cfRule type="expression" dxfId="305" priority="13">
      <formula>AND(R20 &gt; S20)</formula>
      <formula>1</formula>
    </cfRule>
  </conditionalFormatting>
  <conditionalFormatting sqref="A22">
    <cfRule type="expression" dxfId="304" priority="14">
      <formula>LEFT(RIGHT(A9,7),2)&gt;RIGHT(A9,2)</formula>
    </cfRule>
  </conditionalFormatting>
  <conditionalFormatting sqref="A23">
    <cfRule type="expression" dxfId="303" priority="15">
      <formula>AND(R22 &gt; S22)</formula>
      <formula>1</formula>
    </cfRule>
  </conditionalFormatting>
  <conditionalFormatting sqref="A24">
    <cfRule type="expression" dxfId="302" priority="16">
      <formula>LEFT(RIGHT(A9,7),2)&gt;RIGHT(A9,2)</formula>
    </cfRule>
  </conditionalFormatting>
  <conditionalFormatting sqref="A25">
    <cfRule type="expression" dxfId="301" priority="17">
      <formula>AND(R24 &gt; S24)</formula>
      <formula>1</formula>
    </cfRule>
  </conditionalFormatting>
  <conditionalFormatting sqref="A26">
    <cfRule type="expression" dxfId="300" priority="18">
      <formula>LEFT(RIGHT(A9,7),2)&gt;RIGHT(A9,2)</formula>
    </cfRule>
  </conditionalFormatting>
  <conditionalFormatting sqref="A27">
    <cfRule type="expression" dxfId="299" priority="19">
      <formula>AND(R26 &gt; S26)</formula>
      <formula>1</formula>
    </cfRule>
  </conditionalFormatting>
  <conditionalFormatting sqref="A28">
    <cfRule type="expression" dxfId="298" priority="20">
      <formula>LEFT(RIGHT(A9,7),2)&gt;RIGHT(A9,2)</formula>
    </cfRule>
  </conditionalFormatting>
  <conditionalFormatting sqref="A29">
    <cfRule type="expression" dxfId="297" priority="21">
      <formula>AND(R28 &gt; S28)</formula>
      <formula>1</formula>
    </cfRule>
  </conditionalFormatting>
  <conditionalFormatting sqref="A30">
    <cfRule type="expression" dxfId="296" priority="22">
      <formula>LEFT(RIGHT(A9,7),2)&gt;RIGHT(A9,2)</formula>
    </cfRule>
  </conditionalFormatting>
  <conditionalFormatting sqref="A31">
    <cfRule type="expression" dxfId="295" priority="23">
      <formula>AND(R30 &gt; S30)</formula>
      <formula>1</formula>
    </cfRule>
  </conditionalFormatting>
  <conditionalFormatting sqref="A32">
    <cfRule type="expression" dxfId="294" priority="24">
      <formula>LEFT(RIGHT(A9,7),2)&gt;RIGHT(A9,2)</formula>
    </cfRule>
  </conditionalFormatting>
  <conditionalFormatting sqref="A33">
    <cfRule type="expression" dxfId="293" priority="25">
      <formula>AND(R32 &gt; S32)</formula>
      <formula>1</formula>
    </cfRule>
  </conditionalFormatting>
  <conditionalFormatting sqref="A34">
    <cfRule type="expression" dxfId="292" priority="26">
      <formula>LEFT(RIGHT(A9,7),2)&gt;RIGHT(A9,2)</formula>
    </cfRule>
  </conditionalFormatting>
  <conditionalFormatting sqref="A35">
    <cfRule type="expression" dxfId="291" priority="27">
      <formula>AND(R34 &gt; S34)</formula>
      <formula>1</formula>
    </cfRule>
  </conditionalFormatting>
  <conditionalFormatting sqref="A36">
    <cfRule type="expression" dxfId="290" priority="28">
      <formula>LEFT(RIGHT(A9,7),2)&gt;RIGHT(A9,2)</formula>
    </cfRule>
  </conditionalFormatting>
  <conditionalFormatting sqref="A37">
    <cfRule type="expression" dxfId="289" priority="29">
      <formula>AND(R36 &gt; S36)</formula>
      <formula>1</formula>
    </cfRule>
  </conditionalFormatting>
  <conditionalFormatting sqref="A38">
    <cfRule type="expression" dxfId="288" priority="30">
      <formula>LEFT(RIGHT(A9,7),2)&gt;RIGHT(A9,2)</formula>
    </cfRule>
  </conditionalFormatting>
  <conditionalFormatting sqref="A39">
    <cfRule type="expression" dxfId="287" priority="31">
      <formula>AND(R38 &gt; S38)</formula>
      <formula>1</formula>
    </cfRule>
  </conditionalFormatting>
  <conditionalFormatting sqref="A40">
    <cfRule type="expression" dxfId="286" priority="32">
      <formula>LEFT(RIGHT(A9,7),2)&gt;RIGHT(A9,2)</formula>
    </cfRule>
  </conditionalFormatting>
  <conditionalFormatting sqref="A41">
    <cfRule type="expression" dxfId="285" priority="33">
      <formula>AND(R40 &gt; S40)</formula>
      <formula>1</formula>
    </cfRule>
  </conditionalFormatting>
  <conditionalFormatting sqref="A42">
    <cfRule type="expression" dxfId="284" priority="34">
      <formula>LEFT(RIGHT(A9,7),2)&gt;RIGHT(A9,2)</formula>
    </cfRule>
  </conditionalFormatting>
  <conditionalFormatting sqref="A43">
    <cfRule type="expression" dxfId="283" priority="35">
      <formula>AND(R42 &gt; S42)</formula>
      <formula>1</formula>
    </cfRule>
  </conditionalFormatting>
  <conditionalFormatting sqref="A44">
    <cfRule type="expression" dxfId="282" priority="36">
      <formula>LEFT(RIGHT(A9,7),2)&gt;RIGHT(A9,2)</formula>
    </cfRule>
  </conditionalFormatting>
  <conditionalFormatting sqref="A45">
    <cfRule type="expression" dxfId="281" priority="37">
      <formula>AND(R44 &gt; S44)</formula>
      <formula>1</formula>
    </cfRule>
  </conditionalFormatting>
  <conditionalFormatting sqref="B8">
    <cfRule type="cellIs" dxfId="280" priority="38" operator="equal">
      <formula>0</formula>
    </cfRule>
  </conditionalFormatting>
  <conditionalFormatting sqref="C8">
    <cfRule type="cellIs" dxfId="279" priority="39" operator="equal">
      <formula>0</formula>
    </cfRule>
  </conditionalFormatting>
  <conditionalFormatting sqref="D8">
    <cfRule type="cellIs" dxfId="278" priority="40" operator="equal">
      <formula>0</formula>
    </cfRule>
  </conditionalFormatting>
  <conditionalFormatting sqref="E8">
    <cfRule type="cellIs" dxfId="277" priority="41" operator="equal">
      <formula>0</formula>
    </cfRule>
  </conditionalFormatting>
  <conditionalFormatting sqref="F8">
    <cfRule type="cellIs" dxfId="276" priority="42" operator="equal">
      <formula>0</formula>
    </cfRule>
  </conditionalFormatting>
  <conditionalFormatting sqref="G8">
    <cfRule type="cellIs" dxfId="275" priority="43" operator="equal">
      <formula>0</formula>
    </cfRule>
  </conditionalFormatting>
  <conditionalFormatting sqref="H8">
    <cfRule type="cellIs" dxfId="274" priority="44" operator="equal">
      <formula>0</formula>
    </cfRule>
  </conditionalFormatting>
  <conditionalFormatting sqref="B9">
    <cfRule type="cellIs" dxfId="273" priority="45" operator="equal">
      <formula>0</formula>
    </cfRule>
  </conditionalFormatting>
  <conditionalFormatting sqref="C9">
    <cfRule type="cellIs" dxfId="272" priority="46" operator="equal">
      <formula>0</formula>
    </cfRule>
  </conditionalFormatting>
  <conditionalFormatting sqref="D9">
    <cfRule type="cellIs" dxfId="271" priority="47" operator="equal">
      <formula>0</formula>
    </cfRule>
  </conditionalFormatting>
  <conditionalFormatting sqref="E9">
    <cfRule type="cellIs" dxfId="270" priority="48" operator="equal">
      <formula>0</formula>
    </cfRule>
  </conditionalFormatting>
  <conditionalFormatting sqref="F9">
    <cfRule type="cellIs" dxfId="269" priority="49" operator="equal">
      <formula>0</formula>
    </cfRule>
  </conditionalFormatting>
  <conditionalFormatting sqref="G9">
    <cfRule type="cellIs" dxfId="268" priority="50" operator="equal">
      <formula>0</formula>
    </cfRule>
  </conditionalFormatting>
  <conditionalFormatting sqref="H9">
    <cfRule type="cellIs" dxfId="267" priority="51" operator="equal">
      <formula>0</formula>
    </cfRule>
  </conditionalFormatting>
  <conditionalFormatting sqref="B10">
    <cfRule type="cellIs" dxfId="266" priority="52" operator="equal">
      <formula>0</formula>
    </cfRule>
  </conditionalFormatting>
  <conditionalFormatting sqref="C10">
    <cfRule type="cellIs" dxfId="265" priority="53" operator="equal">
      <formula>0</formula>
    </cfRule>
  </conditionalFormatting>
  <conditionalFormatting sqref="D10">
    <cfRule type="cellIs" dxfId="264" priority="54" operator="equal">
      <formula>0</formula>
    </cfRule>
  </conditionalFormatting>
  <conditionalFormatting sqref="E10">
    <cfRule type="cellIs" dxfId="263" priority="55" operator="equal">
      <formula>0</formula>
    </cfRule>
  </conditionalFormatting>
  <conditionalFormatting sqref="F10">
    <cfRule type="cellIs" dxfId="262" priority="56" operator="equal">
      <formula>0</formula>
    </cfRule>
  </conditionalFormatting>
  <conditionalFormatting sqref="G10">
    <cfRule type="cellIs" dxfId="261" priority="57" operator="equal">
      <formula>0</formula>
    </cfRule>
  </conditionalFormatting>
  <conditionalFormatting sqref="H10">
    <cfRule type="cellIs" dxfId="260" priority="58" operator="equal">
      <formula>0</formula>
    </cfRule>
  </conditionalFormatting>
  <conditionalFormatting sqref="B11">
    <cfRule type="cellIs" dxfId="259" priority="59" operator="equal">
      <formula>0</formula>
    </cfRule>
  </conditionalFormatting>
  <conditionalFormatting sqref="C11">
    <cfRule type="cellIs" dxfId="258" priority="60" operator="equal">
      <formula>0</formula>
    </cfRule>
  </conditionalFormatting>
  <conditionalFormatting sqref="D11">
    <cfRule type="cellIs" dxfId="257" priority="61" operator="equal">
      <formula>0</formula>
    </cfRule>
  </conditionalFormatting>
  <conditionalFormatting sqref="E11">
    <cfRule type="cellIs" dxfId="256" priority="62" operator="equal">
      <formula>0</formula>
    </cfRule>
  </conditionalFormatting>
  <conditionalFormatting sqref="F11">
    <cfRule type="cellIs" dxfId="255" priority="63" operator="equal">
      <formula>0</formula>
    </cfRule>
  </conditionalFormatting>
  <conditionalFormatting sqref="G11">
    <cfRule type="cellIs" dxfId="254" priority="64" operator="equal">
      <formula>0</formula>
    </cfRule>
  </conditionalFormatting>
  <conditionalFormatting sqref="H11">
    <cfRule type="cellIs" dxfId="253" priority="65" operator="equal">
      <formula>0</formula>
    </cfRule>
  </conditionalFormatting>
  <conditionalFormatting sqref="B12">
    <cfRule type="cellIs" dxfId="252" priority="66" operator="equal">
      <formula>0</formula>
    </cfRule>
  </conditionalFormatting>
  <conditionalFormatting sqref="C12">
    <cfRule type="cellIs" dxfId="251" priority="67" operator="equal">
      <formula>0</formula>
    </cfRule>
  </conditionalFormatting>
  <conditionalFormatting sqref="D12">
    <cfRule type="cellIs" dxfId="250" priority="68" operator="equal">
      <formula>0</formula>
    </cfRule>
  </conditionalFormatting>
  <conditionalFormatting sqref="E12">
    <cfRule type="cellIs" dxfId="249" priority="69" operator="equal">
      <formula>0</formula>
    </cfRule>
  </conditionalFormatting>
  <conditionalFormatting sqref="F12">
    <cfRule type="cellIs" dxfId="248" priority="70" operator="equal">
      <formula>0</formula>
    </cfRule>
  </conditionalFormatting>
  <conditionalFormatting sqref="G12">
    <cfRule type="cellIs" dxfId="247" priority="71" operator="equal">
      <formula>0</formula>
    </cfRule>
  </conditionalFormatting>
  <conditionalFormatting sqref="H12">
    <cfRule type="cellIs" dxfId="246" priority="72" operator="equal">
      <formula>0</formula>
    </cfRule>
  </conditionalFormatting>
  <conditionalFormatting sqref="B13">
    <cfRule type="cellIs" dxfId="245" priority="73" operator="equal">
      <formula>0</formula>
    </cfRule>
  </conditionalFormatting>
  <conditionalFormatting sqref="C13">
    <cfRule type="cellIs" dxfId="244" priority="74" operator="equal">
      <formula>0</formula>
    </cfRule>
  </conditionalFormatting>
  <conditionalFormatting sqref="D13">
    <cfRule type="cellIs" dxfId="243" priority="75" operator="equal">
      <formula>0</formula>
    </cfRule>
  </conditionalFormatting>
  <conditionalFormatting sqref="E13">
    <cfRule type="cellIs" dxfId="242" priority="76" operator="equal">
      <formula>0</formula>
    </cfRule>
  </conditionalFormatting>
  <conditionalFormatting sqref="F13">
    <cfRule type="cellIs" dxfId="241" priority="77" operator="equal">
      <formula>0</formula>
    </cfRule>
  </conditionalFormatting>
  <conditionalFormatting sqref="G13">
    <cfRule type="cellIs" dxfId="240" priority="78" operator="equal">
      <formula>0</formula>
    </cfRule>
  </conditionalFormatting>
  <conditionalFormatting sqref="H13">
    <cfRule type="cellIs" dxfId="239" priority="79" operator="equal">
      <formula>0</formula>
    </cfRule>
  </conditionalFormatting>
  <conditionalFormatting sqref="B14">
    <cfRule type="cellIs" dxfId="238" priority="80" operator="equal">
      <formula>0</formula>
    </cfRule>
  </conditionalFormatting>
  <conditionalFormatting sqref="C14">
    <cfRule type="cellIs" dxfId="237" priority="81" operator="equal">
      <formula>0</formula>
    </cfRule>
  </conditionalFormatting>
  <conditionalFormatting sqref="D14">
    <cfRule type="cellIs" dxfId="236" priority="82" operator="equal">
      <formula>0</formula>
    </cfRule>
  </conditionalFormatting>
  <conditionalFormatting sqref="E14">
    <cfRule type="cellIs" dxfId="235" priority="83" operator="equal">
      <formula>0</formula>
    </cfRule>
  </conditionalFormatting>
  <conditionalFormatting sqref="F14">
    <cfRule type="cellIs" dxfId="234" priority="84" operator="equal">
      <formula>0</formula>
    </cfRule>
  </conditionalFormatting>
  <conditionalFormatting sqref="G14">
    <cfRule type="cellIs" dxfId="233" priority="85" operator="equal">
      <formula>0</formula>
    </cfRule>
  </conditionalFormatting>
  <conditionalFormatting sqref="H14">
    <cfRule type="cellIs" dxfId="232" priority="86" operator="equal">
      <formula>0</formula>
    </cfRule>
  </conditionalFormatting>
  <conditionalFormatting sqref="B15">
    <cfRule type="cellIs" dxfId="231" priority="87" operator="equal">
      <formula>0</formula>
    </cfRule>
  </conditionalFormatting>
  <conditionalFormatting sqref="C15">
    <cfRule type="cellIs" dxfId="230" priority="88" operator="equal">
      <formula>0</formula>
    </cfRule>
  </conditionalFormatting>
  <conditionalFormatting sqref="D15">
    <cfRule type="cellIs" dxfId="229" priority="89" operator="equal">
      <formula>0</formula>
    </cfRule>
  </conditionalFormatting>
  <conditionalFormatting sqref="E15">
    <cfRule type="cellIs" dxfId="228" priority="90" operator="equal">
      <formula>0</formula>
    </cfRule>
  </conditionalFormatting>
  <conditionalFormatting sqref="F15">
    <cfRule type="cellIs" dxfId="227" priority="91" operator="equal">
      <formula>0</formula>
    </cfRule>
  </conditionalFormatting>
  <conditionalFormatting sqref="G15">
    <cfRule type="cellIs" dxfId="226" priority="92" operator="equal">
      <formula>0</formula>
    </cfRule>
  </conditionalFormatting>
  <conditionalFormatting sqref="H15">
    <cfRule type="cellIs" dxfId="225" priority="93" operator="equal">
      <formula>0</formula>
    </cfRule>
  </conditionalFormatting>
  <conditionalFormatting sqref="B16">
    <cfRule type="cellIs" dxfId="224" priority="94" operator="equal">
      <formula>0</formula>
    </cfRule>
  </conditionalFormatting>
  <conditionalFormatting sqref="C16">
    <cfRule type="cellIs" dxfId="223" priority="95" operator="equal">
      <formula>0</formula>
    </cfRule>
  </conditionalFormatting>
  <conditionalFormatting sqref="D16">
    <cfRule type="cellIs" dxfId="222" priority="96" operator="equal">
      <formula>0</formula>
    </cfRule>
  </conditionalFormatting>
  <conditionalFormatting sqref="E16">
    <cfRule type="cellIs" dxfId="221" priority="97" operator="equal">
      <formula>0</formula>
    </cfRule>
  </conditionalFormatting>
  <conditionalFormatting sqref="F16">
    <cfRule type="cellIs" dxfId="220" priority="98" operator="equal">
      <formula>0</formula>
    </cfRule>
  </conditionalFormatting>
  <conditionalFormatting sqref="G16">
    <cfRule type="cellIs" dxfId="219" priority="99" operator="equal">
      <formula>0</formula>
    </cfRule>
  </conditionalFormatting>
  <conditionalFormatting sqref="H16">
    <cfRule type="cellIs" dxfId="218" priority="100" operator="equal">
      <formula>0</formula>
    </cfRule>
  </conditionalFormatting>
  <conditionalFormatting sqref="B17">
    <cfRule type="cellIs" dxfId="217" priority="101" operator="equal">
      <formula>0</formula>
    </cfRule>
  </conditionalFormatting>
  <conditionalFormatting sqref="C17">
    <cfRule type="cellIs" dxfId="216" priority="102" operator="equal">
      <formula>0</formula>
    </cfRule>
  </conditionalFormatting>
  <conditionalFormatting sqref="D17">
    <cfRule type="cellIs" dxfId="215" priority="103" operator="equal">
      <formula>0</formula>
    </cfRule>
  </conditionalFormatting>
  <conditionalFormatting sqref="E17">
    <cfRule type="cellIs" dxfId="214" priority="104" operator="equal">
      <formula>0</formula>
    </cfRule>
  </conditionalFormatting>
  <conditionalFormatting sqref="F17">
    <cfRule type="cellIs" dxfId="213" priority="105" operator="equal">
      <formula>0</formula>
    </cfRule>
  </conditionalFormatting>
  <conditionalFormatting sqref="G17">
    <cfRule type="cellIs" dxfId="212" priority="106" operator="equal">
      <formula>0</formula>
    </cfRule>
  </conditionalFormatting>
  <conditionalFormatting sqref="H17">
    <cfRule type="cellIs" dxfId="211" priority="107" operator="equal">
      <formula>0</formula>
    </cfRule>
  </conditionalFormatting>
  <conditionalFormatting sqref="B18">
    <cfRule type="cellIs" dxfId="210" priority="108" operator="equal">
      <formula>0</formula>
    </cfRule>
  </conditionalFormatting>
  <conditionalFormatting sqref="C18">
    <cfRule type="cellIs" dxfId="209" priority="109" operator="equal">
      <formula>0</formula>
    </cfRule>
  </conditionalFormatting>
  <conditionalFormatting sqref="D18">
    <cfRule type="cellIs" dxfId="208" priority="110" operator="equal">
      <formula>0</formula>
    </cfRule>
  </conditionalFormatting>
  <conditionalFormatting sqref="E18">
    <cfRule type="cellIs" dxfId="207" priority="111" operator="equal">
      <formula>0</formula>
    </cfRule>
  </conditionalFormatting>
  <conditionalFormatting sqref="F18">
    <cfRule type="cellIs" dxfId="206" priority="112" operator="equal">
      <formula>0</formula>
    </cfRule>
  </conditionalFormatting>
  <conditionalFormatting sqref="G18">
    <cfRule type="cellIs" dxfId="205" priority="113" operator="equal">
      <formula>0</formula>
    </cfRule>
  </conditionalFormatting>
  <conditionalFormatting sqref="H18">
    <cfRule type="cellIs" dxfId="204" priority="114" operator="equal">
      <formula>0</formula>
    </cfRule>
  </conditionalFormatting>
  <conditionalFormatting sqref="B19">
    <cfRule type="cellIs" dxfId="203" priority="115" operator="equal">
      <formula>0</formula>
    </cfRule>
  </conditionalFormatting>
  <conditionalFormatting sqref="C19">
    <cfRule type="cellIs" dxfId="202" priority="116" operator="equal">
      <formula>0</formula>
    </cfRule>
  </conditionalFormatting>
  <conditionalFormatting sqref="D19">
    <cfRule type="cellIs" dxfId="201" priority="117" operator="equal">
      <formula>0</formula>
    </cfRule>
  </conditionalFormatting>
  <conditionalFormatting sqref="E19">
    <cfRule type="cellIs" dxfId="200" priority="118" operator="equal">
      <formula>0</formula>
    </cfRule>
  </conditionalFormatting>
  <conditionalFormatting sqref="F19">
    <cfRule type="cellIs" dxfId="199" priority="119" operator="equal">
      <formula>0</formula>
    </cfRule>
  </conditionalFormatting>
  <conditionalFormatting sqref="G19">
    <cfRule type="cellIs" dxfId="198" priority="120" operator="equal">
      <formula>0</formula>
    </cfRule>
  </conditionalFormatting>
  <conditionalFormatting sqref="H19">
    <cfRule type="cellIs" dxfId="197" priority="121" operator="equal">
      <formula>0</formula>
    </cfRule>
  </conditionalFormatting>
  <conditionalFormatting sqref="B20">
    <cfRule type="cellIs" dxfId="196" priority="122" operator="equal">
      <formula>0</formula>
    </cfRule>
  </conditionalFormatting>
  <conditionalFormatting sqref="C20">
    <cfRule type="cellIs" dxfId="195" priority="123" operator="equal">
      <formula>0</formula>
    </cfRule>
  </conditionalFormatting>
  <conditionalFormatting sqref="D20">
    <cfRule type="cellIs" dxfId="194" priority="124" operator="equal">
      <formula>0</formula>
    </cfRule>
  </conditionalFormatting>
  <conditionalFormatting sqref="E20">
    <cfRule type="cellIs" dxfId="193" priority="125" operator="equal">
      <formula>0</formula>
    </cfRule>
  </conditionalFormatting>
  <conditionalFormatting sqref="F20">
    <cfRule type="cellIs" dxfId="192" priority="126" operator="equal">
      <formula>0</formula>
    </cfRule>
  </conditionalFormatting>
  <conditionalFormatting sqref="G20">
    <cfRule type="cellIs" dxfId="191" priority="127" operator="equal">
      <formula>0</formula>
    </cfRule>
  </conditionalFormatting>
  <conditionalFormatting sqref="H20">
    <cfRule type="cellIs" dxfId="190" priority="128" operator="equal">
      <formula>0</formula>
    </cfRule>
  </conditionalFormatting>
  <conditionalFormatting sqref="B21">
    <cfRule type="cellIs" dxfId="189" priority="129" operator="equal">
      <formula>0</formula>
    </cfRule>
  </conditionalFormatting>
  <conditionalFormatting sqref="C21">
    <cfRule type="cellIs" dxfId="188" priority="130" operator="equal">
      <formula>0</formula>
    </cfRule>
  </conditionalFormatting>
  <conditionalFormatting sqref="D21">
    <cfRule type="cellIs" dxfId="187" priority="131" operator="equal">
      <formula>0</formula>
    </cfRule>
  </conditionalFormatting>
  <conditionalFormatting sqref="E21">
    <cfRule type="cellIs" dxfId="186" priority="132" operator="equal">
      <formula>0</formula>
    </cfRule>
  </conditionalFormatting>
  <conditionalFormatting sqref="F21">
    <cfRule type="cellIs" dxfId="185" priority="133" operator="equal">
      <formula>0</formula>
    </cfRule>
  </conditionalFormatting>
  <conditionalFormatting sqref="G21">
    <cfRule type="cellIs" dxfId="184" priority="134" operator="equal">
      <formula>0</formula>
    </cfRule>
  </conditionalFormatting>
  <conditionalFormatting sqref="H21">
    <cfRule type="cellIs" dxfId="183" priority="135" operator="equal">
      <formula>0</formula>
    </cfRule>
  </conditionalFormatting>
  <conditionalFormatting sqref="B22">
    <cfRule type="cellIs" dxfId="182" priority="136" operator="equal">
      <formula>0</formula>
    </cfRule>
  </conditionalFormatting>
  <conditionalFormatting sqref="C22">
    <cfRule type="cellIs" dxfId="181" priority="137" operator="equal">
      <formula>0</formula>
    </cfRule>
  </conditionalFormatting>
  <conditionalFormatting sqref="D22">
    <cfRule type="cellIs" dxfId="180" priority="138" operator="equal">
      <formula>0</formula>
    </cfRule>
  </conditionalFormatting>
  <conditionalFormatting sqref="E22">
    <cfRule type="cellIs" dxfId="179" priority="139" operator="equal">
      <formula>0</formula>
    </cfRule>
  </conditionalFormatting>
  <conditionalFormatting sqref="F22">
    <cfRule type="cellIs" dxfId="178" priority="140" operator="equal">
      <formula>0</formula>
    </cfRule>
  </conditionalFormatting>
  <conditionalFormatting sqref="G22">
    <cfRule type="cellIs" dxfId="177" priority="141" operator="equal">
      <formula>0</formula>
    </cfRule>
  </conditionalFormatting>
  <conditionalFormatting sqref="H22">
    <cfRule type="cellIs" dxfId="176" priority="142" operator="equal">
      <formula>0</formula>
    </cfRule>
  </conditionalFormatting>
  <conditionalFormatting sqref="B23">
    <cfRule type="cellIs" dxfId="175" priority="143" operator="equal">
      <formula>0</formula>
    </cfRule>
  </conditionalFormatting>
  <conditionalFormatting sqref="C23">
    <cfRule type="cellIs" dxfId="174" priority="144" operator="equal">
      <formula>0</formula>
    </cfRule>
  </conditionalFormatting>
  <conditionalFormatting sqref="D23">
    <cfRule type="cellIs" dxfId="173" priority="145" operator="equal">
      <formula>0</formula>
    </cfRule>
  </conditionalFormatting>
  <conditionalFormatting sqref="E23">
    <cfRule type="cellIs" dxfId="172" priority="146" operator="equal">
      <formula>0</formula>
    </cfRule>
  </conditionalFormatting>
  <conditionalFormatting sqref="F23">
    <cfRule type="cellIs" dxfId="171" priority="147" operator="equal">
      <formula>0</formula>
    </cfRule>
  </conditionalFormatting>
  <conditionalFormatting sqref="G23">
    <cfRule type="cellIs" dxfId="170" priority="148" operator="equal">
      <formula>0</formula>
    </cfRule>
  </conditionalFormatting>
  <conditionalFormatting sqref="H23">
    <cfRule type="cellIs" dxfId="169" priority="149" operator="equal">
      <formula>0</formula>
    </cfRule>
  </conditionalFormatting>
  <conditionalFormatting sqref="B24">
    <cfRule type="cellIs" dxfId="168" priority="150" operator="equal">
      <formula>0</formula>
    </cfRule>
  </conditionalFormatting>
  <conditionalFormatting sqref="C24">
    <cfRule type="cellIs" dxfId="167" priority="151" operator="equal">
      <formula>0</formula>
    </cfRule>
  </conditionalFormatting>
  <conditionalFormatting sqref="D24">
    <cfRule type="cellIs" dxfId="166" priority="152" operator="equal">
      <formula>0</formula>
    </cfRule>
  </conditionalFormatting>
  <conditionalFormatting sqref="E24">
    <cfRule type="cellIs" dxfId="165" priority="153" operator="equal">
      <formula>0</formula>
    </cfRule>
  </conditionalFormatting>
  <conditionalFormatting sqref="F24">
    <cfRule type="cellIs" dxfId="164" priority="154" operator="equal">
      <formula>0</formula>
    </cfRule>
  </conditionalFormatting>
  <conditionalFormatting sqref="G24">
    <cfRule type="cellIs" dxfId="163" priority="155" operator="equal">
      <formula>0</formula>
    </cfRule>
  </conditionalFormatting>
  <conditionalFormatting sqref="H24">
    <cfRule type="cellIs" dxfId="162" priority="156" operator="equal">
      <formula>0</formula>
    </cfRule>
  </conditionalFormatting>
  <conditionalFormatting sqref="B25">
    <cfRule type="cellIs" dxfId="161" priority="157" operator="equal">
      <formula>0</formula>
    </cfRule>
  </conditionalFormatting>
  <conditionalFormatting sqref="C25">
    <cfRule type="cellIs" dxfId="160" priority="158" operator="equal">
      <formula>0</formula>
    </cfRule>
  </conditionalFormatting>
  <conditionalFormatting sqref="D25">
    <cfRule type="cellIs" dxfId="159" priority="159" operator="equal">
      <formula>0</formula>
    </cfRule>
  </conditionalFormatting>
  <conditionalFormatting sqref="E25">
    <cfRule type="cellIs" dxfId="158" priority="160" operator="equal">
      <formula>0</formula>
    </cfRule>
  </conditionalFormatting>
  <conditionalFormatting sqref="F25">
    <cfRule type="cellIs" dxfId="157" priority="161" operator="equal">
      <formula>0</formula>
    </cfRule>
  </conditionalFormatting>
  <conditionalFormatting sqref="G25">
    <cfRule type="cellIs" dxfId="156" priority="162" operator="equal">
      <formula>0</formula>
    </cfRule>
  </conditionalFormatting>
  <conditionalFormatting sqref="H25">
    <cfRule type="cellIs" dxfId="155" priority="163" operator="equal">
      <formula>0</formula>
    </cfRule>
  </conditionalFormatting>
  <conditionalFormatting sqref="B26">
    <cfRule type="cellIs" dxfId="154" priority="164" operator="equal">
      <formula>0</formula>
    </cfRule>
  </conditionalFormatting>
  <conditionalFormatting sqref="C26">
    <cfRule type="cellIs" dxfId="153" priority="165" operator="equal">
      <formula>0</formula>
    </cfRule>
  </conditionalFormatting>
  <conditionalFormatting sqref="D26">
    <cfRule type="cellIs" dxfId="152" priority="166" operator="equal">
      <formula>0</formula>
    </cfRule>
  </conditionalFormatting>
  <conditionalFormatting sqref="E26">
    <cfRule type="cellIs" dxfId="151" priority="167" operator="equal">
      <formula>0</formula>
    </cfRule>
  </conditionalFormatting>
  <conditionalFormatting sqref="F26">
    <cfRule type="cellIs" dxfId="150" priority="168" operator="equal">
      <formula>0</formula>
    </cfRule>
  </conditionalFormatting>
  <conditionalFormatting sqref="G26">
    <cfRule type="cellIs" dxfId="149" priority="169" operator="equal">
      <formula>0</formula>
    </cfRule>
  </conditionalFormatting>
  <conditionalFormatting sqref="H26">
    <cfRule type="cellIs" dxfId="148" priority="170" operator="equal">
      <formula>0</formula>
    </cfRule>
  </conditionalFormatting>
  <conditionalFormatting sqref="B27">
    <cfRule type="cellIs" dxfId="147" priority="171" operator="equal">
      <formula>0</formula>
    </cfRule>
  </conditionalFormatting>
  <conditionalFormatting sqref="C27">
    <cfRule type="cellIs" dxfId="146" priority="172" operator="equal">
      <formula>0</formula>
    </cfRule>
  </conditionalFormatting>
  <conditionalFormatting sqref="D27">
    <cfRule type="cellIs" dxfId="145" priority="173" operator="equal">
      <formula>0</formula>
    </cfRule>
  </conditionalFormatting>
  <conditionalFormatting sqref="E27">
    <cfRule type="cellIs" dxfId="144" priority="174" operator="equal">
      <formula>0</formula>
    </cfRule>
  </conditionalFormatting>
  <conditionalFormatting sqref="F27">
    <cfRule type="cellIs" dxfId="143" priority="175" operator="equal">
      <formula>0</formula>
    </cfRule>
  </conditionalFormatting>
  <conditionalFormatting sqref="G27">
    <cfRule type="cellIs" dxfId="142" priority="176" operator="equal">
      <formula>0</formula>
    </cfRule>
  </conditionalFormatting>
  <conditionalFormatting sqref="H27">
    <cfRule type="cellIs" dxfId="141" priority="177" operator="equal">
      <formula>0</formula>
    </cfRule>
  </conditionalFormatting>
  <conditionalFormatting sqref="B28">
    <cfRule type="cellIs" dxfId="140" priority="178" operator="equal">
      <formula>0</formula>
    </cfRule>
  </conditionalFormatting>
  <conditionalFormatting sqref="C28">
    <cfRule type="cellIs" dxfId="139" priority="179" operator="equal">
      <formula>0</formula>
    </cfRule>
  </conditionalFormatting>
  <conditionalFormatting sqref="D28">
    <cfRule type="cellIs" dxfId="138" priority="180" operator="equal">
      <formula>0</formula>
    </cfRule>
  </conditionalFormatting>
  <conditionalFormatting sqref="E28">
    <cfRule type="cellIs" dxfId="137" priority="181" operator="equal">
      <formula>0</formula>
    </cfRule>
  </conditionalFormatting>
  <conditionalFormatting sqref="F28">
    <cfRule type="cellIs" dxfId="136" priority="182" operator="equal">
      <formula>0</formula>
    </cfRule>
  </conditionalFormatting>
  <conditionalFormatting sqref="G28">
    <cfRule type="cellIs" dxfId="135" priority="183" operator="equal">
      <formula>0</formula>
    </cfRule>
  </conditionalFormatting>
  <conditionalFormatting sqref="H28">
    <cfRule type="cellIs" dxfId="134" priority="184" operator="equal">
      <formula>0</formula>
    </cfRule>
  </conditionalFormatting>
  <conditionalFormatting sqref="B29">
    <cfRule type="cellIs" dxfId="133" priority="185" operator="equal">
      <formula>0</formula>
    </cfRule>
  </conditionalFormatting>
  <conditionalFormatting sqref="C29">
    <cfRule type="cellIs" dxfId="132" priority="186" operator="equal">
      <formula>0</formula>
    </cfRule>
  </conditionalFormatting>
  <conditionalFormatting sqref="D29">
    <cfRule type="cellIs" dxfId="131" priority="187" operator="equal">
      <formula>0</formula>
    </cfRule>
  </conditionalFormatting>
  <conditionalFormatting sqref="E29">
    <cfRule type="cellIs" dxfId="130" priority="188" operator="equal">
      <formula>0</formula>
    </cfRule>
  </conditionalFormatting>
  <conditionalFormatting sqref="F29">
    <cfRule type="cellIs" dxfId="129" priority="189" operator="equal">
      <formula>0</formula>
    </cfRule>
  </conditionalFormatting>
  <conditionalFormatting sqref="G29">
    <cfRule type="cellIs" dxfId="128" priority="190" operator="equal">
      <formula>0</formula>
    </cfRule>
  </conditionalFormatting>
  <conditionalFormatting sqref="H29">
    <cfRule type="cellIs" dxfId="127" priority="191" operator="equal">
      <formula>0</formula>
    </cfRule>
  </conditionalFormatting>
  <conditionalFormatting sqref="B30">
    <cfRule type="cellIs" dxfId="126" priority="192" operator="equal">
      <formula>0</formula>
    </cfRule>
  </conditionalFormatting>
  <conditionalFormatting sqref="C30">
    <cfRule type="cellIs" dxfId="125" priority="193" operator="equal">
      <formula>0</formula>
    </cfRule>
  </conditionalFormatting>
  <conditionalFormatting sqref="D30">
    <cfRule type="cellIs" dxfId="124" priority="194" operator="equal">
      <formula>0</formula>
    </cfRule>
  </conditionalFormatting>
  <conditionalFormatting sqref="E30">
    <cfRule type="cellIs" dxfId="123" priority="195" operator="equal">
      <formula>0</formula>
    </cfRule>
  </conditionalFormatting>
  <conditionalFormatting sqref="F30">
    <cfRule type="cellIs" dxfId="122" priority="196" operator="equal">
      <formula>0</formula>
    </cfRule>
  </conditionalFormatting>
  <conditionalFormatting sqref="G30">
    <cfRule type="cellIs" dxfId="121" priority="197" operator="equal">
      <formula>0</formula>
    </cfRule>
  </conditionalFormatting>
  <conditionalFormatting sqref="H30">
    <cfRule type="cellIs" dxfId="120" priority="198" operator="equal">
      <formula>0</formula>
    </cfRule>
  </conditionalFormatting>
  <conditionalFormatting sqref="B31">
    <cfRule type="cellIs" dxfId="119" priority="199" operator="equal">
      <formula>0</formula>
    </cfRule>
  </conditionalFormatting>
  <conditionalFormatting sqref="C31">
    <cfRule type="cellIs" dxfId="118" priority="200" operator="equal">
      <formula>0</formula>
    </cfRule>
  </conditionalFormatting>
  <conditionalFormatting sqref="D31">
    <cfRule type="cellIs" dxfId="117" priority="201" operator="equal">
      <formula>0</formula>
    </cfRule>
  </conditionalFormatting>
  <conditionalFormatting sqref="E31">
    <cfRule type="cellIs" dxfId="116" priority="202" operator="equal">
      <formula>0</formula>
    </cfRule>
  </conditionalFormatting>
  <conditionalFormatting sqref="F31">
    <cfRule type="cellIs" dxfId="115" priority="203" operator="equal">
      <formula>0</formula>
    </cfRule>
  </conditionalFormatting>
  <conditionalFormatting sqref="G31">
    <cfRule type="cellIs" dxfId="114" priority="204" operator="equal">
      <formula>0</formula>
    </cfRule>
  </conditionalFormatting>
  <conditionalFormatting sqref="H31">
    <cfRule type="cellIs" dxfId="113" priority="205" operator="equal">
      <formula>0</formula>
    </cfRule>
  </conditionalFormatting>
  <conditionalFormatting sqref="B32">
    <cfRule type="cellIs" dxfId="112" priority="206" operator="equal">
      <formula>0</formula>
    </cfRule>
  </conditionalFormatting>
  <conditionalFormatting sqref="C32">
    <cfRule type="cellIs" dxfId="111" priority="207" operator="equal">
      <formula>0</formula>
    </cfRule>
  </conditionalFormatting>
  <conditionalFormatting sqref="D32">
    <cfRule type="cellIs" dxfId="110" priority="208" operator="equal">
      <formula>0</formula>
    </cfRule>
  </conditionalFormatting>
  <conditionalFormatting sqref="E32">
    <cfRule type="cellIs" dxfId="109" priority="209" operator="equal">
      <formula>0</formula>
    </cfRule>
  </conditionalFormatting>
  <conditionalFormatting sqref="F32">
    <cfRule type="cellIs" dxfId="108" priority="210" operator="equal">
      <formula>0</formula>
    </cfRule>
  </conditionalFormatting>
  <conditionalFormatting sqref="G32">
    <cfRule type="cellIs" dxfId="107" priority="211" operator="equal">
      <formula>0</formula>
    </cfRule>
  </conditionalFormatting>
  <conditionalFormatting sqref="H32">
    <cfRule type="cellIs" dxfId="106" priority="212" operator="equal">
      <formula>0</formula>
    </cfRule>
  </conditionalFormatting>
  <conditionalFormatting sqref="B33">
    <cfRule type="cellIs" dxfId="105" priority="213" operator="equal">
      <formula>0</formula>
    </cfRule>
  </conditionalFormatting>
  <conditionalFormatting sqref="C33">
    <cfRule type="cellIs" dxfId="104" priority="214" operator="equal">
      <formula>0</formula>
    </cfRule>
  </conditionalFormatting>
  <conditionalFormatting sqref="D33">
    <cfRule type="cellIs" dxfId="103" priority="215" operator="equal">
      <formula>0</formula>
    </cfRule>
  </conditionalFormatting>
  <conditionalFormatting sqref="E33">
    <cfRule type="cellIs" dxfId="102" priority="216" operator="equal">
      <formula>0</formula>
    </cfRule>
  </conditionalFormatting>
  <conditionalFormatting sqref="F33">
    <cfRule type="cellIs" dxfId="101" priority="217" operator="equal">
      <formula>0</formula>
    </cfRule>
  </conditionalFormatting>
  <conditionalFormatting sqref="G33">
    <cfRule type="cellIs" dxfId="100" priority="218" operator="equal">
      <formula>0</formula>
    </cfRule>
  </conditionalFormatting>
  <conditionalFormatting sqref="H33">
    <cfRule type="cellIs" dxfId="99" priority="219" operator="equal">
      <formula>0</formula>
    </cfRule>
  </conditionalFormatting>
  <conditionalFormatting sqref="B34">
    <cfRule type="cellIs" dxfId="98" priority="220" operator="equal">
      <formula>0</formula>
    </cfRule>
  </conditionalFormatting>
  <conditionalFormatting sqref="C34">
    <cfRule type="cellIs" dxfId="97" priority="221" operator="equal">
      <formula>0</formula>
    </cfRule>
  </conditionalFormatting>
  <conditionalFormatting sqref="D34">
    <cfRule type="cellIs" dxfId="96" priority="222" operator="equal">
      <formula>0</formula>
    </cfRule>
  </conditionalFormatting>
  <conditionalFormatting sqref="E34">
    <cfRule type="cellIs" dxfId="95" priority="223" operator="equal">
      <formula>0</formula>
    </cfRule>
  </conditionalFormatting>
  <conditionalFormatting sqref="F34">
    <cfRule type="cellIs" dxfId="94" priority="224" operator="equal">
      <formula>0</formula>
    </cfRule>
  </conditionalFormatting>
  <conditionalFormatting sqref="G34">
    <cfRule type="cellIs" dxfId="93" priority="225" operator="equal">
      <formula>0</formula>
    </cfRule>
  </conditionalFormatting>
  <conditionalFormatting sqref="H34">
    <cfRule type="cellIs" dxfId="92" priority="226" operator="equal">
      <formula>0</formula>
    </cfRule>
  </conditionalFormatting>
  <conditionalFormatting sqref="B35">
    <cfRule type="cellIs" dxfId="91" priority="227" operator="equal">
      <formula>0</formula>
    </cfRule>
  </conditionalFormatting>
  <conditionalFormatting sqref="C35">
    <cfRule type="cellIs" dxfId="90" priority="228" operator="equal">
      <formula>0</formula>
    </cfRule>
  </conditionalFormatting>
  <conditionalFormatting sqref="D35">
    <cfRule type="cellIs" dxfId="89" priority="229" operator="equal">
      <formula>0</formula>
    </cfRule>
  </conditionalFormatting>
  <conditionalFormatting sqref="E35">
    <cfRule type="cellIs" dxfId="88" priority="230" operator="equal">
      <formula>0</formula>
    </cfRule>
  </conditionalFormatting>
  <conditionalFormatting sqref="F35">
    <cfRule type="cellIs" dxfId="87" priority="231" operator="equal">
      <formula>0</formula>
    </cfRule>
  </conditionalFormatting>
  <conditionalFormatting sqref="G35">
    <cfRule type="cellIs" dxfId="86" priority="232" operator="equal">
      <formula>0</formula>
    </cfRule>
  </conditionalFormatting>
  <conditionalFormatting sqref="H35">
    <cfRule type="cellIs" dxfId="85" priority="233" operator="equal">
      <formula>0</formula>
    </cfRule>
  </conditionalFormatting>
  <conditionalFormatting sqref="B36">
    <cfRule type="cellIs" dxfId="84" priority="234" operator="equal">
      <formula>0</formula>
    </cfRule>
  </conditionalFormatting>
  <conditionalFormatting sqref="C36">
    <cfRule type="cellIs" dxfId="83" priority="235" operator="equal">
      <formula>0</formula>
    </cfRule>
  </conditionalFormatting>
  <conditionalFormatting sqref="D36">
    <cfRule type="cellIs" dxfId="82" priority="236" operator="equal">
      <formula>0</formula>
    </cfRule>
  </conditionalFormatting>
  <conditionalFormatting sqref="E36">
    <cfRule type="cellIs" dxfId="81" priority="237" operator="equal">
      <formula>0</formula>
    </cfRule>
  </conditionalFormatting>
  <conditionalFormatting sqref="F36">
    <cfRule type="cellIs" dxfId="80" priority="238" operator="equal">
      <formula>0</formula>
    </cfRule>
  </conditionalFormatting>
  <conditionalFormatting sqref="G36">
    <cfRule type="cellIs" dxfId="79" priority="239" operator="equal">
      <formula>0</formula>
    </cfRule>
  </conditionalFormatting>
  <conditionalFormatting sqref="H36">
    <cfRule type="cellIs" dxfId="78" priority="240" operator="equal">
      <formula>0</formula>
    </cfRule>
  </conditionalFormatting>
  <conditionalFormatting sqref="B37">
    <cfRule type="cellIs" dxfId="77" priority="241" operator="equal">
      <formula>0</formula>
    </cfRule>
  </conditionalFormatting>
  <conditionalFormatting sqref="C37">
    <cfRule type="cellIs" dxfId="76" priority="242" operator="equal">
      <formula>0</formula>
    </cfRule>
  </conditionalFormatting>
  <conditionalFormatting sqref="D37">
    <cfRule type="cellIs" dxfId="75" priority="243" operator="equal">
      <formula>0</formula>
    </cfRule>
  </conditionalFormatting>
  <conditionalFormatting sqref="E37">
    <cfRule type="cellIs" dxfId="74" priority="244" operator="equal">
      <formula>0</formula>
    </cfRule>
  </conditionalFormatting>
  <conditionalFormatting sqref="F37">
    <cfRule type="cellIs" dxfId="73" priority="245" operator="equal">
      <formula>0</formula>
    </cfRule>
  </conditionalFormatting>
  <conditionalFormatting sqref="G37">
    <cfRule type="cellIs" dxfId="72" priority="246" operator="equal">
      <formula>0</formula>
    </cfRule>
  </conditionalFormatting>
  <conditionalFormatting sqref="H37">
    <cfRule type="cellIs" dxfId="71" priority="247" operator="equal">
      <formula>0</formula>
    </cfRule>
  </conditionalFormatting>
  <conditionalFormatting sqref="B38">
    <cfRule type="cellIs" dxfId="70" priority="248" operator="equal">
      <formula>0</formula>
    </cfRule>
  </conditionalFormatting>
  <conditionalFormatting sqref="C38">
    <cfRule type="cellIs" dxfId="69" priority="249" operator="equal">
      <formula>0</formula>
    </cfRule>
  </conditionalFormatting>
  <conditionalFormatting sqref="D38">
    <cfRule type="cellIs" dxfId="68" priority="250" operator="equal">
      <formula>0</formula>
    </cfRule>
  </conditionalFormatting>
  <conditionalFormatting sqref="E38">
    <cfRule type="cellIs" dxfId="67" priority="251" operator="equal">
      <formula>0</formula>
    </cfRule>
  </conditionalFormatting>
  <conditionalFormatting sqref="F38">
    <cfRule type="cellIs" dxfId="66" priority="252" operator="equal">
      <formula>0</formula>
    </cfRule>
  </conditionalFormatting>
  <conditionalFormatting sqref="G38">
    <cfRule type="cellIs" dxfId="65" priority="253" operator="equal">
      <formula>0</formula>
    </cfRule>
  </conditionalFormatting>
  <conditionalFormatting sqref="H38">
    <cfRule type="cellIs" dxfId="64" priority="254" operator="equal">
      <formula>0</formula>
    </cfRule>
  </conditionalFormatting>
  <conditionalFormatting sqref="B39">
    <cfRule type="cellIs" dxfId="63" priority="255" operator="equal">
      <formula>0</formula>
    </cfRule>
  </conditionalFormatting>
  <conditionalFormatting sqref="C39">
    <cfRule type="cellIs" dxfId="62" priority="256" operator="equal">
      <formula>0</formula>
    </cfRule>
  </conditionalFormatting>
  <conditionalFormatting sqref="D39">
    <cfRule type="cellIs" dxfId="61" priority="257" operator="equal">
      <formula>0</formula>
    </cfRule>
  </conditionalFormatting>
  <conditionalFormatting sqref="E39">
    <cfRule type="cellIs" dxfId="60" priority="258" operator="equal">
      <formula>0</formula>
    </cfRule>
  </conditionalFormatting>
  <conditionalFormatting sqref="F39">
    <cfRule type="cellIs" dxfId="59" priority="259" operator="equal">
      <formula>0</formula>
    </cfRule>
  </conditionalFormatting>
  <conditionalFormatting sqref="G39">
    <cfRule type="cellIs" dxfId="58" priority="260" operator="equal">
      <formula>0</formula>
    </cfRule>
  </conditionalFormatting>
  <conditionalFormatting sqref="H39">
    <cfRule type="cellIs" dxfId="57" priority="261" operator="equal">
      <formula>0</formula>
    </cfRule>
  </conditionalFormatting>
  <conditionalFormatting sqref="B40">
    <cfRule type="cellIs" dxfId="56" priority="262" operator="equal">
      <formula>0</formula>
    </cfRule>
  </conditionalFormatting>
  <conditionalFormatting sqref="C40">
    <cfRule type="cellIs" dxfId="55" priority="263" operator="equal">
      <formula>0</formula>
    </cfRule>
  </conditionalFormatting>
  <conditionalFormatting sqref="D40">
    <cfRule type="cellIs" dxfId="54" priority="264" operator="equal">
      <formula>0</formula>
    </cfRule>
  </conditionalFormatting>
  <conditionalFormatting sqref="E40">
    <cfRule type="cellIs" dxfId="53" priority="265" operator="equal">
      <formula>0</formula>
    </cfRule>
  </conditionalFormatting>
  <conditionalFormatting sqref="F40">
    <cfRule type="cellIs" dxfId="52" priority="266" operator="equal">
      <formula>0</formula>
    </cfRule>
  </conditionalFormatting>
  <conditionalFormatting sqref="G40">
    <cfRule type="cellIs" dxfId="51" priority="267" operator="equal">
      <formula>0</formula>
    </cfRule>
  </conditionalFormatting>
  <conditionalFormatting sqref="H40">
    <cfRule type="cellIs" dxfId="50" priority="268" operator="equal">
      <formula>0</formula>
    </cfRule>
  </conditionalFormatting>
  <conditionalFormatting sqref="B41">
    <cfRule type="cellIs" dxfId="49" priority="269" operator="equal">
      <formula>0</formula>
    </cfRule>
  </conditionalFormatting>
  <conditionalFormatting sqref="C41">
    <cfRule type="cellIs" dxfId="48" priority="270" operator="equal">
      <formula>0</formula>
    </cfRule>
  </conditionalFormatting>
  <conditionalFormatting sqref="D41">
    <cfRule type="cellIs" dxfId="47" priority="271" operator="equal">
      <formula>0</formula>
    </cfRule>
  </conditionalFormatting>
  <conditionalFormatting sqref="E41">
    <cfRule type="cellIs" dxfId="46" priority="272" operator="equal">
      <formula>0</formula>
    </cfRule>
  </conditionalFormatting>
  <conditionalFormatting sqref="F41">
    <cfRule type="cellIs" dxfId="45" priority="273" operator="equal">
      <formula>0</formula>
    </cfRule>
  </conditionalFormatting>
  <conditionalFormatting sqref="G41">
    <cfRule type="cellIs" dxfId="44" priority="274" operator="equal">
      <formula>0</formula>
    </cfRule>
  </conditionalFormatting>
  <conditionalFormatting sqref="H41">
    <cfRule type="cellIs" dxfId="43" priority="275" operator="equal">
      <formula>0</formula>
    </cfRule>
  </conditionalFormatting>
  <conditionalFormatting sqref="B42">
    <cfRule type="cellIs" dxfId="42" priority="276" operator="equal">
      <formula>0</formula>
    </cfRule>
  </conditionalFormatting>
  <conditionalFormatting sqref="C42">
    <cfRule type="cellIs" dxfId="41" priority="277" operator="equal">
      <formula>0</formula>
    </cfRule>
  </conditionalFormatting>
  <conditionalFormatting sqref="D42">
    <cfRule type="cellIs" dxfId="40" priority="278" operator="equal">
      <formula>0</formula>
    </cfRule>
  </conditionalFormatting>
  <conditionalFormatting sqref="E42">
    <cfRule type="cellIs" dxfId="39" priority="279" operator="equal">
      <formula>0</formula>
    </cfRule>
  </conditionalFormatting>
  <conditionalFormatting sqref="F42">
    <cfRule type="cellIs" dxfId="38" priority="280" operator="equal">
      <formula>0</formula>
    </cfRule>
  </conditionalFormatting>
  <conditionalFormatting sqref="G42">
    <cfRule type="cellIs" dxfId="37" priority="281" operator="equal">
      <formula>0</formula>
    </cfRule>
  </conditionalFormatting>
  <conditionalFormatting sqref="H42">
    <cfRule type="cellIs" dxfId="36" priority="282" operator="equal">
      <formula>0</formula>
    </cfRule>
  </conditionalFormatting>
  <conditionalFormatting sqref="B43">
    <cfRule type="cellIs" dxfId="35" priority="283" operator="equal">
      <formula>0</formula>
    </cfRule>
  </conditionalFormatting>
  <conditionalFormatting sqref="C43">
    <cfRule type="cellIs" dxfId="34" priority="284" operator="equal">
      <formula>0</formula>
    </cfRule>
  </conditionalFormatting>
  <conditionalFormatting sqref="D43">
    <cfRule type="cellIs" dxfId="33" priority="285" operator="equal">
      <formula>0</formula>
    </cfRule>
  </conditionalFormatting>
  <conditionalFormatting sqref="E43">
    <cfRule type="cellIs" dxfId="32" priority="286" operator="equal">
      <formula>0</formula>
    </cfRule>
  </conditionalFormatting>
  <conditionalFormatting sqref="F43">
    <cfRule type="cellIs" dxfId="31" priority="287" operator="equal">
      <formula>0</formula>
    </cfRule>
  </conditionalFormatting>
  <conditionalFormatting sqref="G43">
    <cfRule type="cellIs" dxfId="30" priority="288" operator="equal">
      <formula>0</formula>
    </cfRule>
  </conditionalFormatting>
  <conditionalFormatting sqref="H43">
    <cfRule type="cellIs" dxfId="29" priority="289" operator="equal">
      <formula>0</formula>
    </cfRule>
  </conditionalFormatting>
  <conditionalFormatting sqref="B44">
    <cfRule type="cellIs" dxfId="28" priority="290" operator="equal">
      <formula>0</formula>
    </cfRule>
  </conditionalFormatting>
  <conditionalFormatting sqref="C44">
    <cfRule type="cellIs" dxfId="27" priority="291" operator="equal">
      <formula>0</formula>
    </cfRule>
  </conditionalFormatting>
  <conditionalFormatting sqref="D44">
    <cfRule type="cellIs" dxfId="26" priority="292" operator="equal">
      <formula>0</formula>
    </cfRule>
  </conditionalFormatting>
  <conditionalFormatting sqref="E44">
    <cfRule type="cellIs" dxfId="25" priority="293" operator="equal">
      <formula>0</formula>
    </cfRule>
  </conditionalFormatting>
  <conditionalFormatting sqref="F44">
    <cfRule type="cellIs" dxfId="24" priority="294" operator="equal">
      <formula>0</formula>
    </cfRule>
  </conditionalFormatting>
  <conditionalFormatting sqref="G44">
    <cfRule type="cellIs" dxfId="23" priority="295" operator="equal">
      <formula>0</formula>
    </cfRule>
  </conditionalFormatting>
  <conditionalFormatting sqref="H44">
    <cfRule type="cellIs" dxfId="22" priority="296" operator="equal">
      <formula>0</formula>
    </cfRule>
  </conditionalFormatting>
  <conditionalFormatting sqref="B45">
    <cfRule type="cellIs" dxfId="21" priority="297" operator="equal">
      <formula>0</formula>
    </cfRule>
  </conditionalFormatting>
  <conditionalFormatting sqref="C45">
    <cfRule type="cellIs" dxfId="20" priority="298" operator="equal">
      <formula>0</formula>
    </cfRule>
  </conditionalFormatting>
  <conditionalFormatting sqref="D45">
    <cfRule type="cellIs" dxfId="19" priority="299" operator="equal">
      <formula>0</formula>
    </cfRule>
  </conditionalFormatting>
  <conditionalFormatting sqref="E45">
    <cfRule type="cellIs" dxfId="18" priority="300" operator="equal">
      <formula>0</formula>
    </cfRule>
  </conditionalFormatting>
  <conditionalFormatting sqref="F45">
    <cfRule type="cellIs" dxfId="17" priority="301" operator="equal">
      <formula>0</formula>
    </cfRule>
  </conditionalFormatting>
  <conditionalFormatting sqref="G45">
    <cfRule type="cellIs" dxfId="16" priority="302" operator="equal">
      <formula>0</formula>
    </cfRule>
  </conditionalFormatting>
  <conditionalFormatting sqref="H45">
    <cfRule type="cellIs" dxfId="15" priority="303" operator="equal">
      <formula>0</formula>
    </cfRule>
  </conditionalFormatting>
  <conditionalFormatting sqref="B46">
    <cfRule type="cellIs" dxfId="14" priority="304" operator="equal">
      <formula>0</formula>
    </cfRule>
  </conditionalFormatting>
  <conditionalFormatting sqref="C46">
    <cfRule type="cellIs" dxfId="13" priority="305" operator="equal">
      <formula>0</formula>
    </cfRule>
  </conditionalFormatting>
  <conditionalFormatting sqref="D46">
    <cfRule type="cellIs" dxfId="12" priority="306" operator="equal">
      <formula>0</formula>
    </cfRule>
  </conditionalFormatting>
  <conditionalFormatting sqref="E46">
    <cfRule type="cellIs" dxfId="11" priority="307" operator="equal">
      <formula>0</formula>
    </cfRule>
  </conditionalFormatting>
  <conditionalFormatting sqref="F46">
    <cfRule type="cellIs" dxfId="10" priority="308" operator="equal">
      <formula>0</formula>
    </cfRule>
  </conditionalFormatting>
  <conditionalFormatting sqref="G46">
    <cfRule type="cellIs" dxfId="9" priority="309" operator="equal">
      <formula>0</formula>
    </cfRule>
  </conditionalFormatting>
  <conditionalFormatting sqref="H46">
    <cfRule type="cellIs" dxfId="8" priority="310" operator="equal">
      <formula>0</formula>
    </cfRule>
  </conditionalFormatting>
  <conditionalFormatting sqref="A47">
    <cfRule type="expression" dxfId="7" priority="311">
      <formula>AND(R46 &gt; S46)</formula>
      <formula>1</formula>
    </cfRule>
  </conditionalFormatting>
  <conditionalFormatting sqref="B47">
    <cfRule type="cellIs" dxfId="6" priority="312" operator="equal">
      <formula>0</formula>
    </cfRule>
  </conditionalFormatting>
  <conditionalFormatting sqref="C47">
    <cfRule type="cellIs" dxfId="5" priority="313" operator="equal">
      <formula>0</formula>
    </cfRule>
  </conditionalFormatting>
  <conditionalFormatting sqref="D47">
    <cfRule type="cellIs" dxfId="4" priority="314" operator="equal">
      <formula>0</formula>
    </cfRule>
  </conditionalFormatting>
  <conditionalFormatting sqref="E47">
    <cfRule type="cellIs" dxfId="3" priority="315" operator="equal">
      <formula>0</formula>
    </cfRule>
  </conditionalFormatting>
  <conditionalFormatting sqref="F47">
    <cfRule type="cellIs" dxfId="2" priority="316" operator="equal">
      <formula>0</formula>
    </cfRule>
  </conditionalFormatting>
  <conditionalFormatting sqref="G47">
    <cfRule type="cellIs" dxfId="1" priority="317" operator="equal">
      <formula>0</formula>
    </cfRule>
  </conditionalFormatting>
  <conditionalFormatting sqref="H47">
    <cfRule type="cellIs" dxfId="0" priority="318" operator="equal">
      <formula>0</formula>
    </cfRule>
  </conditionalFormatting>
  <dataValidations count="6">
    <dataValidation type="list" errorStyle="information" showInputMessage="1" showErrorMessage="1" sqref="A8 A44 A42 A40 A38 A36 A34 A32 A30 A28 A26 A24 A22 A20 A18 A16 A14 A12 A10 A46">
      <formula1>EmployeeNames</formula1>
    </dataValidation>
    <dataValidation type="list" errorStyle="information" showInputMessage="1" showErrorMessage="1" sqref="B46:H46 B8:H8">
      <formula1>ShiftNames</formula1>
    </dataValidation>
    <dataValidation type="list" errorStyle="information" showInputMessage="1" showErrorMessage="1" sqref="B47:H47 B9:H9">
      <formula1>ShiftTypes</formula1>
    </dataValidation>
    <dataValidation type="list" allowBlank="1" showInputMessage="1" showErrorMessage="1" sqref="B48:H49">
      <formula1>ShiftTypes</formula1>
    </dataValidation>
    <dataValidation type="list" errorStyle="information" showInputMessage="1" sqref="B44:H44 B42:H42 B40:H40 B38:H38 B36:H36 B34:H34 B32:H32 B30:H30 B28:H28 B26:H26 B24:H24 B22:H22 B20:H20 B18:H18 B16:H16 B14:H14 B12:H12 B10:H10">
      <formula1>ShiftNames</formula1>
    </dataValidation>
    <dataValidation type="list" errorStyle="information" showInputMessage="1" sqref="B45:H45 B43:H43 B41:H41 B39:H39 B37:H37 B35:H35 B33:H33 B31:H31 B29:H29 B27:H27 B25:H25 B23:H23 B21:H21 B19:H19 B17:H17 B15:H15 B13:H13 B11:H11">
      <formula1>ShiftTypes</formula1>
    </dataValidation>
  </dataValidations>
  <pageMargins left="0.7" right="0.7" top="0.75" bottom="0.75" header="0.3" footer="0.3"/>
  <pageSetup scale="72"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CCCC"/>
  </sheetPr>
  <dimension ref="A1:Q25"/>
  <sheetViews>
    <sheetView zoomScaleNormal="100" workbookViewId="0">
      <selection activeCell="G3" sqref="G3"/>
    </sheetView>
  </sheetViews>
  <sheetFormatPr defaultColWidth="8.85546875" defaultRowHeight="15" x14ac:dyDescent="0.25"/>
  <cols>
    <col min="1" max="1" width="27.7109375" style="36" customWidth="1"/>
    <col min="2" max="4" width="14.5703125" style="36" customWidth="1"/>
    <col min="5" max="8" width="8.85546875" style="36"/>
    <col min="9" max="9" width="8.85546875" style="36" customWidth="1"/>
    <col min="10" max="16" width="8.85546875" style="36"/>
    <col min="17" max="17" width="9.7109375" style="36" customWidth="1"/>
    <col min="18" max="16384" width="8.85546875" style="36"/>
  </cols>
  <sheetData>
    <row r="1" spans="1:17" ht="90" customHeight="1" x14ac:dyDescent="0.25">
      <c r="A1" s="56" t="s">
        <v>31</v>
      </c>
      <c r="B1" s="35"/>
    </row>
    <row r="2" spans="1:17" ht="23.25" customHeight="1" x14ac:dyDescent="0.3">
      <c r="A2" s="83" t="s">
        <v>32</v>
      </c>
      <c r="B2" s="83" t="s">
        <v>33</v>
      </c>
      <c r="C2" s="83" t="s">
        <v>34</v>
      </c>
      <c r="D2" s="83" t="s">
        <v>35</v>
      </c>
      <c r="I2" s="62" t="s">
        <v>54</v>
      </c>
      <c r="J2" s="73"/>
      <c r="K2" s="73"/>
      <c r="L2" s="73"/>
      <c r="M2" s="73"/>
      <c r="N2" s="73"/>
      <c r="O2" s="73"/>
      <c r="P2" s="73"/>
      <c r="Q2" s="74"/>
    </row>
    <row r="3" spans="1:17" ht="15" customHeight="1" x14ac:dyDescent="0.25">
      <c r="A3" s="52" t="str">
        <f t="shared" ref="A3:A12" si="0">TEXT(B3,"H:mm AM/PM")&amp;" - " &amp;TEXT(C3,"H:mm AM/PM")</f>
        <v>7:00 AM - 3:00 PM</v>
      </c>
      <c r="B3" s="53">
        <v>0.29166666666666669</v>
      </c>
      <c r="C3" s="53">
        <v>0.625</v>
      </c>
      <c r="D3" s="54">
        <f t="shared" ref="D3:D12" si="1">ROUND((C3+(B3&gt;C3)-B3)*24,0)</f>
        <v>8</v>
      </c>
      <c r="E3" s="42"/>
      <c r="I3" s="75"/>
      <c r="J3" s="76"/>
      <c r="K3" s="76"/>
      <c r="L3" s="76"/>
      <c r="M3" s="76"/>
      <c r="N3" s="76"/>
      <c r="O3" s="76"/>
      <c r="P3" s="76"/>
      <c r="Q3" s="77"/>
    </row>
    <row r="4" spans="1:17" x14ac:dyDescent="0.25">
      <c r="A4" s="52" t="str">
        <f t="shared" si="0"/>
        <v>3:00 PM - 11:00 PM</v>
      </c>
      <c r="B4" s="53">
        <v>0.625</v>
      </c>
      <c r="C4" s="53">
        <v>0.95833333333333337</v>
      </c>
      <c r="D4" s="54">
        <f t="shared" si="1"/>
        <v>8</v>
      </c>
      <c r="I4" s="63" t="s">
        <v>49</v>
      </c>
      <c r="J4" s="64"/>
      <c r="K4" s="65"/>
      <c r="L4" s="65"/>
      <c r="M4" s="65"/>
      <c r="N4" s="65"/>
      <c r="O4" s="65"/>
      <c r="P4" s="65"/>
      <c r="Q4" s="66"/>
    </row>
    <row r="5" spans="1:17" x14ac:dyDescent="0.25">
      <c r="A5" s="52" t="str">
        <f t="shared" si="0"/>
        <v>11:00 PM - 7:00 AM</v>
      </c>
      <c r="B5" s="53">
        <v>0.95833333333333337</v>
      </c>
      <c r="C5" s="53">
        <v>0.29166666666666669</v>
      </c>
      <c r="D5" s="54">
        <f t="shared" si="1"/>
        <v>8</v>
      </c>
      <c r="I5" s="67" t="s">
        <v>56</v>
      </c>
      <c r="J5" s="68"/>
      <c r="K5" s="68"/>
      <c r="L5" s="68"/>
      <c r="M5" s="68"/>
      <c r="N5" s="68"/>
      <c r="O5" s="68"/>
      <c r="P5" s="68"/>
      <c r="Q5" s="69"/>
    </row>
    <row r="6" spans="1:17" x14ac:dyDescent="0.25">
      <c r="A6" s="52" t="str">
        <f t="shared" si="0"/>
        <v>7:00 AM - 11:00 AM</v>
      </c>
      <c r="B6" s="53">
        <v>0.29166666666666669</v>
      </c>
      <c r="C6" s="53">
        <v>0.45833333333333331</v>
      </c>
      <c r="D6" s="54">
        <f t="shared" si="1"/>
        <v>4</v>
      </c>
      <c r="I6" s="67"/>
      <c r="J6" s="68"/>
      <c r="K6" s="68"/>
      <c r="L6" s="68"/>
      <c r="M6" s="68"/>
      <c r="N6" s="68"/>
      <c r="O6" s="68"/>
      <c r="P6" s="68"/>
      <c r="Q6" s="69"/>
    </row>
    <row r="7" spans="1:17" x14ac:dyDescent="0.25">
      <c r="A7" s="52" t="str">
        <f t="shared" si="0"/>
        <v>4:00 PM - 8:00 PM</v>
      </c>
      <c r="B7" s="53">
        <v>0.66666666666666663</v>
      </c>
      <c r="C7" s="53">
        <v>0.83333333333333337</v>
      </c>
      <c r="D7" s="54">
        <f t="shared" si="1"/>
        <v>4</v>
      </c>
      <c r="I7" s="67"/>
      <c r="J7" s="68"/>
      <c r="K7" s="68"/>
      <c r="L7" s="68"/>
      <c r="M7" s="68"/>
      <c r="N7" s="68"/>
      <c r="O7" s="68"/>
      <c r="P7" s="68"/>
      <c r="Q7" s="69"/>
    </row>
    <row r="8" spans="1:17" x14ac:dyDescent="0.25">
      <c r="A8" s="52" t="str">
        <f t="shared" si="0"/>
        <v>11:00 AM - 3:00 PM</v>
      </c>
      <c r="B8" s="53">
        <v>0.45833333333333331</v>
      </c>
      <c r="C8" s="53">
        <v>0.625</v>
      </c>
      <c r="D8" s="54">
        <f t="shared" si="1"/>
        <v>4</v>
      </c>
      <c r="I8" s="67"/>
      <c r="J8" s="68"/>
      <c r="K8" s="68"/>
      <c r="L8" s="68"/>
      <c r="M8" s="68"/>
      <c r="N8" s="68"/>
      <c r="O8" s="68"/>
      <c r="P8" s="68"/>
      <c r="Q8" s="69"/>
    </row>
    <row r="9" spans="1:17" x14ac:dyDescent="0.25">
      <c r="A9" s="52" t="str">
        <f t="shared" si="0"/>
        <v>3:00 PM - 7:00 PM</v>
      </c>
      <c r="B9" s="53">
        <v>0.625</v>
      </c>
      <c r="C9" s="53">
        <v>0.79166666666666663</v>
      </c>
      <c r="D9" s="54">
        <f t="shared" si="1"/>
        <v>4</v>
      </c>
      <c r="I9" s="57"/>
      <c r="J9" s="39"/>
      <c r="K9" s="39"/>
      <c r="L9" s="39"/>
      <c r="M9" s="39"/>
      <c r="N9" s="39"/>
      <c r="O9" s="39"/>
      <c r="P9" s="39"/>
      <c r="Q9" s="58"/>
    </row>
    <row r="10" spans="1:17" x14ac:dyDescent="0.25">
      <c r="A10" s="52" t="str">
        <f t="shared" si="0"/>
        <v>7:00 PM - 11:00 PM</v>
      </c>
      <c r="B10" s="53">
        <v>0.79166666666666663</v>
      </c>
      <c r="C10" s="53">
        <v>0.95833333333333337</v>
      </c>
      <c r="D10" s="54">
        <f t="shared" si="1"/>
        <v>4</v>
      </c>
      <c r="I10" s="57"/>
      <c r="J10" s="39"/>
      <c r="K10" s="39"/>
      <c r="L10" s="39"/>
      <c r="M10" s="39"/>
      <c r="N10" s="39"/>
      <c r="O10" s="39"/>
      <c r="P10" s="39"/>
      <c r="Q10" s="58"/>
    </row>
    <row r="11" spans="1:17" x14ac:dyDescent="0.25">
      <c r="A11" s="52" t="str">
        <f t="shared" si="0"/>
        <v>11:00 PM - 3:00 AM</v>
      </c>
      <c r="B11" s="53">
        <v>0.95833333333333337</v>
      </c>
      <c r="C11" s="53">
        <v>0.125</v>
      </c>
      <c r="D11" s="54">
        <f t="shared" si="1"/>
        <v>4</v>
      </c>
      <c r="I11" s="57"/>
      <c r="J11" s="39"/>
      <c r="K11" s="39"/>
      <c r="L11" s="39"/>
      <c r="M11" s="39"/>
      <c r="N11" s="39"/>
      <c r="O11" s="39"/>
      <c r="P11" s="39"/>
      <c r="Q11" s="58"/>
    </row>
    <row r="12" spans="1:17" x14ac:dyDescent="0.25">
      <c r="A12" s="52" t="str">
        <f t="shared" si="0"/>
        <v>3:00 AM - 7:00 AM</v>
      </c>
      <c r="B12" s="53">
        <v>0.125</v>
      </c>
      <c r="C12" s="53">
        <v>0.29166666666666669</v>
      </c>
      <c r="D12" s="54">
        <f t="shared" si="1"/>
        <v>4</v>
      </c>
      <c r="I12" s="59"/>
      <c r="J12" s="60"/>
      <c r="K12" s="60"/>
      <c r="L12" s="60"/>
      <c r="M12" s="60"/>
      <c r="N12" s="60"/>
      <c r="O12" s="60"/>
      <c r="P12" s="60"/>
      <c r="Q12" s="61"/>
    </row>
    <row r="13" spans="1:17" x14ac:dyDescent="0.25">
      <c r="A13" s="43"/>
      <c r="B13" s="43"/>
      <c r="C13" s="43"/>
      <c r="D13" s="44"/>
    </row>
    <row r="14" spans="1:17" ht="24.95" customHeight="1" x14ac:dyDescent="0.25">
      <c r="A14" s="83" t="s">
        <v>45</v>
      </c>
      <c r="B14" s="45"/>
      <c r="C14" s="45"/>
      <c r="D14" s="46"/>
    </row>
    <row r="15" spans="1:17" x14ac:dyDescent="0.25">
      <c r="A15" s="55" t="s">
        <v>36</v>
      </c>
      <c r="B15" s="45"/>
      <c r="C15" s="45"/>
      <c r="D15" s="46"/>
    </row>
    <row r="16" spans="1:17" x14ac:dyDescent="0.25">
      <c r="A16" s="55" t="s">
        <v>37</v>
      </c>
      <c r="B16" s="45"/>
      <c r="C16" s="45"/>
      <c r="D16" s="45"/>
    </row>
    <row r="17" spans="1:4" x14ac:dyDescent="0.25">
      <c r="A17" s="55" t="s">
        <v>12</v>
      </c>
      <c r="B17" s="45"/>
      <c r="C17" s="45"/>
      <c r="D17" s="45"/>
    </row>
    <row r="18" spans="1:4" x14ac:dyDescent="0.25">
      <c r="A18" s="55" t="s">
        <v>9</v>
      </c>
      <c r="B18" s="45"/>
      <c r="C18" s="45"/>
      <c r="D18" s="45"/>
    </row>
    <row r="19" spans="1:4" x14ac:dyDescent="0.25">
      <c r="A19" s="55" t="s">
        <v>10</v>
      </c>
      <c r="B19" s="45"/>
      <c r="C19" s="45"/>
      <c r="D19" s="45"/>
    </row>
    <row r="20" spans="1:4" x14ac:dyDescent="0.25">
      <c r="A20" s="55" t="s">
        <v>4</v>
      </c>
      <c r="B20" s="45"/>
      <c r="C20" s="45"/>
      <c r="D20" s="45"/>
    </row>
    <row r="23" spans="1:4" x14ac:dyDescent="0.25">
      <c r="A23" s="47" t="s">
        <v>38</v>
      </c>
    </row>
    <row r="24" spans="1:4" x14ac:dyDescent="0.25">
      <c r="A24" s="36" t="s">
        <v>39</v>
      </c>
    </row>
    <row r="25" spans="1:4" x14ac:dyDescent="0.25">
      <c r="A25" s="36" t="s">
        <v>40</v>
      </c>
    </row>
  </sheetData>
  <sheetProtection formatCells="0" formatColumns="0" formatRows="0" insertColumns="0" insertRows="0" insertHyperlinks="0" deleteColumns="0" deleteRows="0" sort="0" autoFilter="0" pivotTables="0"/>
  <mergeCells count="1">
    <mergeCell ref="I5:Q8"/>
  </mergeCells>
  <pageMargins left="0.7" right="0.7" top="0.75" bottom="0.75" header="0.3" footer="0.3"/>
  <pageSetup orientation="portrait"/>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11939A"/>
  </sheetPr>
  <dimension ref="A1:Q26"/>
  <sheetViews>
    <sheetView workbookViewId="0">
      <selection activeCell="D1" sqref="D1"/>
    </sheetView>
  </sheetViews>
  <sheetFormatPr defaultColWidth="8.85546875" defaultRowHeight="15" x14ac:dyDescent="0.25"/>
  <cols>
    <col min="1" max="1" width="28.5703125" style="36" customWidth="1"/>
    <col min="2" max="2" width="16.140625" style="35" customWidth="1"/>
    <col min="3" max="3" width="17.140625" style="36" customWidth="1"/>
    <col min="4" max="16" width="8.85546875" style="36"/>
    <col min="17" max="17" width="10.28515625" style="36" customWidth="1"/>
    <col min="18" max="16384" width="8.85546875" style="36"/>
  </cols>
  <sheetData>
    <row r="1" spans="1:17" ht="90" customHeight="1" x14ac:dyDescent="0.25">
      <c r="A1" s="56" t="s">
        <v>47</v>
      </c>
    </row>
    <row r="2" spans="1:17" ht="18.75" x14ac:dyDescent="0.3">
      <c r="A2" s="82" t="s">
        <v>46</v>
      </c>
      <c r="B2" s="82" t="s">
        <v>41</v>
      </c>
      <c r="C2" s="82" t="s">
        <v>42</v>
      </c>
      <c r="I2" s="62" t="s">
        <v>53</v>
      </c>
      <c r="J2" s="78"/>
      <c r="K2" s="70"/>
      <c r="L2" s="70"/>
      <c r="M2" s="70"/>
      <c r="N2" s="70"/>
      <c r="O2" s="70"/>
      <c r="P2" s="70"/>
      <c r="Q2" s="71"/>
    </row>
    <row r="3" spans="1:17" x14ac:dyDescent="0.25">
      <c r="A3" s="49" t="s">
        <v>2</v>
      </c>
      <c r="B3" s="50">
        <v>50</v>
      </c>
      <c r="C3" s="51">
        <v>40</v>
      </c>
      <c r="I3" s="79"/>
      <c r="J3" s="64"/>
      <c r="K3" s="65"/>
      <c r="L3" s="65"/>
      <c r="M3" s="65"/>
      <c r="N3" s="65"/>
      <c r="O3" s="65"/>
      <c r="P3" s="65"/>
      <c r="Q3" s="66"/>
    </row>
    <row r="4" spans="1:17" x14ac:dyDescent="0.25">
      <c r="A4" s="49" t="s">
        <v>5</v>
      </c>
      <c r="B4" s="50">
        <v>50</v>
      </c>
      <c r="C4" s="51">
        <v>40</v>
      </c>
      <c r="I4" s="63" t="s">
        <v>50</v>
      </c>
      <c r="J4" s="65"/>
      <c r="K4" s="65"/>
      <c r="L4" s="65"/>
      <c r="M4" s="65"/>
      <c r="N4" s="65"/>
      <c r="O4" s="65"/>
      <c r="P4" s="65"/>
      <c r="Q4" s="66"/>
    </row>
    <row r="5" spans="1:17" ht="15" customHeight="1" x14ac:dyDescent="0.25">
      <c r="A5" s="49" t="s">
        <v>11</v>
      </c>
      <c r="B5" s="50">
        <v>50</v>
      </c>
      <c r="C5" s="51">
        <v>40</v>
      </c>
      <c r="I5" s="67" t="s">
        <v>51</v>
      </c>
      <c r="J5" s="68"/>
      <c r="K5" s="68"/>
      <c r="L5" s="68"/>
      <c r="M5" s="68"/>
      <c r="N5" s="68"/>
      <c r="O5" s="68"/>
      <c r="P5" s="68"/>
      <c r="Q5" s="69"/>
    </row>
    <row r="6" spans="1:17" x14ac:dyDescent="0.25">
      <c r="A6" s="49" t="s">
        <v>13</v>
      </c>
      <c r="B6" s="50">
        <v>50</v>
      </c>
      <c r="C6" s="51">
        <v>40</v>
      </c>
      <c r="I6" s="67"/>
      <c r="J6" s="68"/>
      <c r="K6" s="68"/>
      <c r="L6" s="68"/>
      <c r="M6" s="68"/>
      <c r="N6" s="68"/>
      <c r="O6" s="68"/>
      <c r="P6" s="68"/>
      <c r="Q6" s="69"/>
    </row>
    <row r="7" spans="1:17" x14ac:dyDescent="0.25">
      <c r="A7" s="49" t="s">
        <v>14</v>
      </c>
      <c r="B7" s="50">
        <v>50</v>
      </c>
      <c r="C7" s="51">
        <v>40</v>
      </c>
      <c r="I7" s="67"/>
      <c r="J7" s="68"/>
      <c r="K7" s="68"/>
      <c r="L7" s="68"/>
      <c r="M7" s="68"/>
      <c r="N7" s="68"/>
      <c r="O7" s="68"/>
      <c r="P7" s="68"/>
      <c r="Q7" s="69"/>
    </row>
    <row r="8" spans="1:17" x14ac:dyDescent="0.25">
      <c r="A8" s="49" t="s">
        <v>15</v>
      </c>
      <c r="B8" s="50">
        <v>50</v>
      </c>
      <c r="C8" s="51">
        <v>40</v>
      </c>
      <c r="I8" s="67"/>
      <c r="J8" s="68"/>
      <c r="K8" s="68"/>
      <c r="L8" s="68"/>
      <c r="M8" s="68"/>
      <c r="N8" s="68"/>
      <c r="O8" s="68"/>
      <c r="P8" s="68"/>
      <c r="Q8" s="69"/>
    </row>
    <row r="9" spans="1:17" x14ac:dyDescent="0.25">
      <c r="A9" s="49" t="s">
        <v>16</v>
      </c>
      <c r="B9" s="50">
        <v>50</v>
      </c>
      <c r="C9" s="51">
        <v>40</v>
      </c>
      <c r="I9" s="67"/>
      <c r="J9" s="68"/>
      <c r="K9" s="68"/>
      <c r="L9" s="68"/>
      <c r="M9" s="68"/>
      <c r="N9" s="68"/>
      <c r="O9" s="68"/>
      <c r="P9" s="68"/>
      <c r="Q9" s="69"/>
    </row>
    <row r="10" spans="1:17" ht="15" customHeight="1" x14ac:dyDescent="0.25">
      <c r="A10" s="49" t="s">
        <v>17</v>
      </c>
      <c r="B10" s="50">
        <v>50</v>
      </c>
      <c r="C10" s="51">
        <v>40</v>
      </c>
      <c r="I10" s="67"/>
      <c r="J10" s="68"/>
      <c r="K10" s="68"/>
      <c r="L10" s="68"/>
      <c r="M10" s="68"/>
      <c r="N10" s="68"/>
      <c r="O10" s="68"/>
      <c r="P10" s="68"/>
      <c r="Q10" s="69"/>
    </row>
    <row r="11" spans="1:17" ht="15" customHeight="1" x14ac:dyDescent="0.25">
      <c r="A11" s="49" t="s">
        <v>18</v>
      </c>
      <c r="B11" s="50">
        <v>50</v>
      </c>
      <c r="C11" s="51">
        <v>40</v>
      </c>
      <c r="I11" s="72"/>
      <c r="J11" s="65"/>
      <c r="K11" s="65"/>
      <c r="L11" s="65"/>
      <c r="M11" s="65"/>
      <c r="N11" s="65"/>
      <c r="O11" s="65"/>
      <c r="P11" s="65"/>
      <c r="Q11" s="66"/>
    </row>
    <row r="12" spans="1:17" x14ac:dyDescent="0.25">
      <c r="A12" s="49" t="s">
        <v>19</v>
      </c>
      <c r="B12" s="50">
        <v>50</v>
      </c>
      <c r="C12" s="51">
        <v>40</v>
      </c>
      <c r="I12" s="63" t="s">
        <v>52</v>
      </c>
      <c r="J12" s="65"/>
      <c r="K12" s="65"/>
      <c r="L12" s="65"/>
      <c r="M12" s="65"/>
      <c r="N12" s="65"/>
      <c r="O12" s="65"/>
      <c r="P12" s="65"/>
      <c r="Q12" s="66"/>
    </row>
    <row r="13" spans="1:17" x14ac:dyDescent="0.25">
      <c r="A13" s="49" t="s">
        <v>20</v>
      </c>
      <c r="B13" s="50">
        <v>50</v>
      </c>
      <c r="C13" s="51">
        <v>40</v>
      </c>
      <c r="I13" s="67" t="s">
        <v>55</v>
      </c>
      <c r="J13" s="68"/>
      <c r="K13" s="68"/>
      <c r="L13" s="68"/>
      <c r="M13" s="68"/>
      <c r="N13" s="68"/>
      <c r="O13" s="68"/>
      <c r="P13" s="68"/>
      <c r="Q13" s="69"/>
    </row>
    <row r="14" spans="1:17" x14ac:dyDescent="0.25">
      <c r="A14" s="49" t="s">
        <v>21</v>
      </c>
      <c r="B14" s="50">
        <v>50</v>
      </c>
      <c r="C14" s="51">
        <v>40</v>
      </c>
      <c r="I14" s="67"/>
      <c r="J14" s="68"/>
      <c r="K14" s="68"/>
      <c r="L14" s="68"/>
      <c r="M14" s="68"/>
      <c r="N14" s="68"/>
      <c r="O14" s="68"/>
      <c r="P14" s="68"/>
      <c r="Q14" s="69"/>
    </row>
    <row r="15" spans="1:17" x14ac:dyDescent="0.25">
      <c r="A15" s="49" t="s">
        <v>22</v>
      </c>
      <c r="B15" s="50">
        <v>50</v>
      </c>
      <c r="C15" s="51">
        <v>40</v>
      </c>
      <c r="I15" s="67"/>
      <c r="J15" s="68"/>
      <c r="K15" s="68"/>
      <c r="L15" s="68"/>
      <c r="M15" s="68"/>
      <c r="N15" s="68"/>
      <c r="O15" s="68"/>
      <c r="P15" s="68"/>
      <c r="Q15" s="69"/>
    </row>
    <row r="16" spans="1:17" x14ac:dyDescent="0.25">
      <c r="A16" s="49" t="s">
        <v>23</v>
      </c>
      <c r="B16" s="50">
        <v>50</v>
      </c>
      <c r="C16" s="51">
        <v>40</v>
      </c>
      <c r="I16" s="67"/>
      <c r="J16" s="68"/>
      <c r="K16" s="68"/>
      <c r="L16" s="68"/>
      <c r="M16" s="68"/>
      <c r="N16" s="68"/>
      <c r="O16" s="68"/>
      <c r="P16" s="68"/>
      <c r="Q16" s="69"/>
    </row>
    <row r="17" spans="1:17" x14ac:dyDescent="0.25">
      <c r="A17" s="49" t="s">
        <v>24</v>
      </c>
      <c r="B17" s="50">
        <v>50</v>
      </c>
      <c r="C17" s="51">
        <v>40</v>
      </c>
      <c r="I17" s="57"/>
      <c r="J17" s="39"/>
      <c r="K17" s="39"/>
      <c r="L17" s="39"/>
      <c r="M17" s="39"/>
      <c r="N17" s="39"/>
      <c r="O17" s="39"/>
      <c r="P17" s="39"/>
      <c r="Q17" s="58"/>
    </row>
    <row r="18" spans="1:17" x14ac:dyDescent="0.25">
      <c r="A18" s="49" t="s">
        <v>25</v>
      </c>
      <c r="B18" s="50">
        <v>50</v>
      </c>
      <c r="C18" s="51">
        <v>40</v>
      </c>
      <c r="I18" s="57"/>
      <c r="J18" s="39"/>
      <c r="K18" s="39"/>
      <c r="L18" s="39"/>
      <c r="M18" s="39"/>
      <c r="N18" s="39"/>
      <c r="O18" s="39"/>
      <c r="P18" s="39"/>
      <c r="Q18" s="58"/>
    </row>
    <row r="19" spans="1:17" x14ac:dyDescent="0.25">
      <c r="A19" s="49" t="s">
        <v>26</v>
      </c>
      <c r="B19" s="50">
        <v>50</v>
      </c>
      <c r="C19" s="51">
        <v>40</v>
      </c>
      <c r="I19" s="59"/>
      <c r="J19" s="60"/>
      <c r="K19" s="60"/>
      <c r="L19" s="60"/>
      <c r="M19" s="60"/>
      <c r="N19" s="60"/>
      <c r="O19" s="60"/>
      <c r="P19" s="60"/>
      <c r="Q19" s="61"/>
    </row>
    <row r="20" spans="1:17" x14ac:dyDescent="0.25">
      <c r="A20" s="49" t="s">
        <v>27</v>
      </c>
      <c r="B20" s="50">
        <v>50</v>
      </c>
      <c r="C20" s="51">
        <v>40</v>
      </c>
    </row>
    <row r="21" spans="1:17" x14ac:dyDescent="0.25">
      <c r="A21" s="49" t="s">
        <v>28</v>
      </c>
      <c r="B21" s="50">
        <v>50</v>
      </c>
      <c r="C21" s="51">
        <v>40</v>
      </c>
    </row>
    <row r="22" spans="1:17" x14ac:dyDescent="0.25">
      <c r="A22" s="49" t="s">
        <v>29</v>
      </c>
      <c r="B22" s="50">
        <v>50</v>
      </c>
      <c r="C22" s="51">
        <v>40</v>
      </c>
      <c r="E22" s="39"/>
    </row>
    <row r="23" spans="1:17" x14ac:dyDescent="0.25">
      <c r="A23" s="37"/>
      <c r="B23" s="38"/>
      <c r="C23" s="48"/>
    </row>
    <row r="24" spans="1:17" x14ac:dyDescent="0.25">
      <c r="A24" s="41" t="s">
        <v>48</v>
      </c>
    </row>
    <row r="25" spans="1:17" x14ac:dyDescent="0.25">
      <c r="A25" s="40" t="s">
        <v>38</v>
      </c>
    </row>
    <row r="26" spans="1:17" x14ac:dyDescent="0.25">
      <c r="A26" s="36" t="s">
        <v>43</v>
      </c>
    </row>
  </sheetData>
  <sheetProtection formatCells="0" formatColumns="0" formatRows="0" insertColumns="0" insertRows="0" insertHyperlinks="0" deleteColumns="0" deleteRows="0" sort="0" autoFilter="0" pivotTables="0"/>
  <mergeCells count="2">
    <mergeCell ref="I13:Q16"/>
    <mergeCell ref="I5:Q10"/>
  </mergeCells>
  <pageMargins left="0.7" right="0.7" top="0.75" bottom="0.75" header="0.3" footer="0.3"/>
  <pageSetup orientation="portrait"/>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6</vt:i4>
      </vt:variant>
    </vt:vector>
  </HeadingPairs>
  <TitlesOfParts>
    <vt:vector size="9" baseType="lpstr">
      <vt:lpstr>Schedule</vt:lpstr>
      <vt:lpstr>Shifts</vt:lpstr>
      <vt:lpstr>Employees</vt:lpstr>
      <vt:lpstr>EmployeeNames</vt:lpstr>
      <vt:lpstr>EmployeeTable</vt:lpstr>
      <vt:lpstr>ShiftNames</vt:lpstr>
      <vt:lpstr>Shifts</vt:lpstr>
      <vt:lpstr>ShiftTypeIndex</vt:lpstr>
      <vt:lpstr>ShiftTypes</vt:lpstr>
    </vt:vector>
  </TitlesOfParts>
  <Manager/>
  <Company>Microsoft Corporation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Weekly Employee Shift Schedule Template</dc:title>
  <dc:subject>Easy to use employee scheduling worksheet</dc:subject>
  <dc:creator>Business Management Systems</dc:creator>
  <cp:keywords>Employee scheduling, shift scheduling, work schedule, work scheduler, shift rota, employee rostering</cp:keywords>
  <dc:description>This template can help you schedule and track shift assignments and labor costs for up to 20 employees and 9 shifts.  If your scheduling needs are more than just creating a weekly work schedule, you should use a scheduling program like Snap Schedule.</dc:description>
  <cp:lastModifiedBy>user</cp:lastModifiedBy>
  <dcterms:created xsi:type="dcterms:W3CDTF">2009-02-20T00:23:20Z</dcterms:created>
  <dcterms:modified xsi:type="dcterms:W3CDTF">2017-05-08T05:34:42Z</dcterms:modified>
  <cp:category>Schedules</cp:category>
</cp:coreProperties>
</file>